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9\October 2019\IAC Pre Read 2\"/>
    </mc:Choice>
  </mc:AlternateContent>
  <bookViews>
    <workbookView xWindow="2270" yWindow="350" windowWidth="11330" windowHeight="12830" tabRatio="871" activeTab="1"/>
  </bookViews>
  <sheets>
    <sheet name="Front Sheet" sheetId="37" r:id="rId1"/>
    <sheet name="Summary" sheetId="30" r:id="rId2"/>
    <sheet name="Prior Year Fees" sheetId="18" r:id="rId3"/>
    <sheet name="Territory Fees" sheetId="16" r:id="rId4"/>
    <sheet name="Branch Fees" sheetId="17" r:id="rId5"/>
    <sheet name="Membership Assessment" sheetId="19" r:id="rId6"/>
    <sheet name="Educational Income" sheetId="20" r:id="rId7"/>
    <sheet name="Convention Income 2015" sheetId="38" state="hidden" r:id="rId8"/>
    <sheet name="Convention Income" sheetId="36" state="hidden" r:id="rId9"/>
    <sheet name="Bad debt provision" sheetId="39" r:id="rId10"/>
    <sheet name="Investmnt Inc" sheetId="22" r:id="rId11"/>
    <sheet name="SG Fee" sheetId="1" r:id="rId12"/>
    <sheet name="SG Expenses" sheetId="24" r:id="rId13"/>
    <sheet name="President Expenses" sheetId="21" r:id="rId14"/>
    <sheet name="VP Project Costs" sheetId="5" r:id="rId15"/>
    <sheet name="Conference " sheetId="25" r:id="rId16"/>
    <sheet name="PD Coord Fees" sheetId="3" r:id="rId17"/>
    <sheet name="PD Coord Expenses" sheetId="4" r:id="rId18"/>
    <sheet name="Committee Costs" sheetId="6" r:id="rId19"/>
    <sheet name="Mod &amp; Accr Fees" sheetId="7" r:id="rId20"/>
    <sheet name="Accredtn Csts" sheetId="15" r:id="rId21"/>
    <sheet name="Educ Dev &amp; Mrktg" sheetId="8" r:id="rId22"/>
    <sheet name="Mem Admin Costs" sheetId="9" r:id="rId23"/>
    <sheet name="UK Licence Fee" sheetId="32" r:id="rId24"/>
    <sheet name="Admin Spprt Fees" sheetId="10" r:id="rId25"/>
    <sheet name="Secretarial Costs" sheetId="11" r:id="rId26"/>
    <sheet name="TB Gov Costs" sheetId="23" r:id="rId27"/>
    <sheet name="Sundry Office Exp" sheetId="12" r:id="rId28"/>
    <sheet name="Website" sheetId="31" r:id="rId29"/>
    <sheet name="Aud Leg &amp; Prf" sheetId="13" r:id="rId30"/>
    <sheet name="Convention Costs" sheetId="33" r:id="rId31"/>
  </sheets>
  <definedNames>
    <definedName name="_xlnm._FilterDatabase" localSheetId="15" hidden="1">'Conference '!$A$4:$D$4</definedName>
    <definedName name="_xlnm._FilterDatabase" localSheetId="19" hidden="1">'Mod &amp; Accr Fees'!$A$4:$D$4</definedName>
    <definedName name="_xlnm._FilterDatabase" localSheetId="13" hidden="1">'President Expenses'!$A$4:$D$4</definedName>
    <definedName name="_xlnm._FilterDatabase" localSheetId="25" hidden="1">'Secretarial Costs'!$A$4:$D$4</definedName>
    <definedName name="_xlnm._FilterDatabase" localSheetId="12" hidden="1">'SG Expenses'!$D$11:$D$16</definedName>
    <definedName name="_xlnm._FilterDatabase" localSheetId="14" hidden="1">'VP Project Costs'!#REF!</definedName>
    <definedName name="_xlnm.Print_Area" localSheetId="20">'Accredtn Csts'!$A$1:$D$30</definedName>
    <definedName name="_xlnm.Print_Area" localSheetId="24">'Admin Spprt Fees'!$A$1:$D$31</definedName>
    <definedName name="_xlnm.Print_Area" localSheetId="29">'Aud Leg &amp; Prf'!$A$1:$D$34</definedName>
    <definedName name="_xlnm.Print_Area" localSheetId="9">'Bad debt provision'!$A$1:$D$28</definedName>
    <definedName name="_xlnm.Print_Area" localSheetId="4">'Branch Fees'!$A$1:$D$25</definedName>
    <definedName name="_xlnm.Print_Area" localSheetId="18">'Committee Costs'!$A$1:$D$38</definedName>
    <definedName name="_xlnm.Print_Area" localSheetId="15">'Conference '!$A$1:$D$23</definedName>
    <definedName name="_xlnm.Print_Area" localSheetId="30">'Convention Costs'!$A$1:$D$34</definedName>
    <definedName name="_xlnm.Print_Area" localSheetId="8">'Convention Income'!$A$1:$D$12</definedName>
    <definedName name="_xlnm.Print_Area" localSheetId="7">'Convention Income 2015'!$A$1:$D$18</definedName>
    <definedName name="_xlnm.Print_Area" localSheetId="21">'Educ Dev &amp; Mrktg'!$A$1:$D$34</definedName>
    <definedName name="_xlnm.Print_Area" localSheetId="6">'Educational Income'!$A$1:$D$73</definedName>
    <definedName name="_xlnm.Print_Area" localSheetId="0">'Front Sheet'!$A$1:$H$38</definedName>
    <definedName name="_xlnm.Print_Area" localSheetId="10">'Investmnt Inc'!$A$1:$D$30</definedName>
    <definedName name="_xlnm.Print_Area" localSheetId="22">'Mem Admin Costs'!$A$1:$D$18</definedName>
    <definedName name="_xlnm.Print_Area" localSheetId="5">'Membership Assessment'!$A$1:$D$50</definedName>
    <definedName name="_xlnm.Print_Area" localSheetId="19">'Mod &amp; Accr Fees'!$A$1:$D$105</definedName>
    <definedName name="_xlnm.Print_Area" localSheetId="17">'PD Coord Expenses'!$A$1:$D$28</definedName>
    <definedName name="_xlnm.Print_Area" localSheetId="16">'PD Coord Fees'!$A$1:$D$23</definedName>
    <definedName name="_xlnm.Print_Area" localSheetId="13">'President Expenses'!$A$1:$D$35</definedName>
    <definedName name="_xlnm.Print_Area" localSheetId="2">'Prior Year Fees'!$A$1:$D$18</definedName>
    <definedName name="_xlnm.Print_Area" localSheetId="25">'Secretarial Costs'!$A$1:$D$21</definedName>
    <definedName name="_xlnm.Print_Area" localSheetId="12">'SG Expenses'!$A$1:$D$93</definedName>
    <definedName name="_xlnm.Print_Area" localSheetId="11">'SG Fee'!$A$1:$D$22</definedName>
    <definedName name="_xlnm.Print_Area" localSheetId="1">Summary!$A$1:$D$43</definedName>
    <definedName name="_xlnm.Print_Area" localSheetId="27">'Sundry Office Exp'!$A$1:$D$107</definedName>
    <definedName name="_xlnm.Print_Area" localSheetId="26">'TB Gov Costs'!$A$1:$D$18</definedName>
    <definedName name="_xlnm.Print_Area" localSheetId="3">'Territory Fees'!$A$1:$D$25</definedName>
    <definedName name="_xlnm.Print_Area" localSheetId="23">'UK Licence Fee'!$A$1:$D$17</definedName>
    <definedName name="_xlnm.Print_Area" localSheetId="14">'VP Project Costs'!$A$1:$D$40</definedName>
    <definedName name="_xlnm.Print_Area" localSheetId="28">Website!$A$1:$D$77</definedName>
    <definedName name="_xlnm.Print_Titles" localSheetId="12">'SG Expenses'!$1:$4</definedName>
  </definedNames>
  <calcPr calcId="162913"/>
</workbook>
</file>

<file path=xl/calcChain.xml><?xml version="1.0" encoding="utf-8"?>
<calcChain xmlns="http://schemas.openxmlformats.org/spreadsheetml/2006/main">
  <c r="D2" i="31" l="1"/>
  <c r="D2" i="24"/>
  <c r="D106" i="12" l="1"/>
  <c r="D33" i="20" l="1"/>
  <c r="D17" i="20"/>
  <c r="D32" i="13"/>
  <c r="D18" i="13"/>
  <c r="D2" i="13"/>
  <c r="D2" i="1"/>
  <c r="D73" i="20"/>
  <c r="D23" i="6" l="1"/>
  <c r="D22" i="3"/>
  <c r="D70" i="12"/>
  <c r="D84" i="7"/>
  <c r="D30" i="7"/>
  <c r="D47" i="19"/>
  <c r="D2" i="17" l="1"/>
  <c r="D2" i="16"/>
  <c r="D14" i="3" l="1"/>
  <c r="D18" i="6" l="1"/>
  <c r="D61" i="20"/>
  <c r="D31" i="10"/>
  <c r="D17" i="10"/>
  <c r="D2" i="25" l="1"/>
  <c r="D26" i="33"/>
  <c r="D27" i="22" l="1"/>
  <c r="D18" i="22"/>
  <c r="D25" i="39" l="1"/>
  <c r="C12" i="30" s="1"/>
  <c r="C9" i="30" l="1"/>
  <c r="D2" i="11"/>
  <c r="D2" i="18" l="1"/>
  <c r="D66" i="20" l="1"/>
  <c r="C11" i="30"/>
  <c r="D79" i="12"/>
  <c r="D35" i="24" l="1"/>
  <c r="D2" i="5"/>
  <c r="D2" i="23" l="1"/>
  <c r="D2" i="8" l="1"/>
  <c r="D2" i="21" l="1"/>
  <c r="D2" i="19" l="1"/>
  <c r="D2" i="4" l="1"/>
  <c r="D19" i="15" l="1"/>
  <c r="D2" i="32"/>
  <c r="D2" i="9" l="1"/>
  <c r="D2" i="3" l="1"/>
  <c r="C32" i="30" l="1"/>
  <c r="C31" i="30"/>
  <c r="D27" i="15" l="1"/>
  <c r="C22" i="30"/>
  <c r="D11" i="22" l="1"/>
  <c r="D2" i="22" s="1"/>
  <c r="C37" i="30" l="1"/>
  <c r="D2" i="38" l="1"/>
  <c r="C13" i="30" l="1"/>
  <c r="D28" i="6" l="1"/>
  <c r="D2" i="15" l="1"/>
  <c r="D10" i="36" l="1"/>
  <c r="D7" i="36"/>
  <c r="D2" i="36" l="1"/>
  <c r="C7" i="30" l="1"/>
  <c r="D32" i="33" l="1"/>
  <c r="D102" i="7" l="1"/>
  <c r="D91" i="7" l="1"/>
  <c r="D97" i="7" l="1"/>
  <c r="D2" i="7" s="1"/>
  <c r="D8" i="33" l="1"/>
  <c r="D2" i="33" s="1"/>
  <c r="C38" i="30" s="1"/>
  <c r="D37" i="6" l="1"/>
  <c r="C14" i="30" l="1"/>
  <c r="D2" i="12" l="1"/>
  <c r="D34" i="6" l="1"/>
  <c r="D31" i="6"/>
  <c r="D2" i="6" s="1"/>
  <c r="C18" i="30" l="1"/>
  <c r="C36" i="30" l="1"/>
  <c r="C29" i="30"/>
  <c r="C35" i="30" l="1"/>
  <c r="C25" i="30"/>
  <c r="C27" i="30" l="1"/>
  <c r="C19" i="30" l="1"/>
  <c r="C24" i="30" l="1"/>
  <c r="C30" i="30" l="1"/>
  <c r="C33" i="30" l="1"/>
  <c r="A2" i="18" l="1"/>
  <c r="A2" i="38" l="1"/>
  <c r="A2" i="39"/>
  <c r="A2" i="36"/>
  <c r="A2" i="12"/>
  <c r="A2" i="32"/>
  <c r="A2" i="33"/>
  <c r="C5" i="30"/>
  <c r="C21" i="30" l="1"/>
  <c r="A2" i="31"/>
  <c r="C28" i="30" l="1"/>
  <c r="C6" i="30"/>
  <c r="C4" i="30" l="1"/>
  <c r="C34" i="30"/>
  <c r="C20" i="30"/>
  <c r="A2" i="17"/>
  <c r="A2" i="19"/>
  <c r="A2" i="20"/>
  <c r="A2" i="22"/>
  <c r="A2" i="1"/>
  <c r="A2" i="24"/>
  <c r="A2" i="21"/>
  <c r="A2" i="5"/>
  <c r="A2" i="25"/>
  <c r="A2" i="3"/>
  <c r="A2" i="4"/>
  <c r="A2" i="6"/>
  <c r="A2" i="7"/>
  <c r="A2" i="15"/>
  <c r="A2" i="8"/>
  <c r="A2" i="9"/>
  <c r="A2" i="10"/>
  <c r="A2" i="11"/>
  <c r="A2" i="23"/>
  <c r="A2" i="13"/>
  <c r="A2" i="16"/>
  <c r="K5" i="18" l="1"/>
  <c r="H5" i="18" l="1"/>
  <c r="H2" i="18" s="1"/>
  <c r="G5" i="18"/>
  <c r="J5" i="18" l="1"/>
  <c r="J2" i="18" s="1"/>
  <c r="I5" i="18" l="1"/>
  <c r="F5" i="18" l="1"/>
  <c r="C3" i="30" s="1"/>
  <c r="C26" i="30" l="1"/>
  <c r="C23" i="30" l="1"/>
  <c r="C39" i="30" s="1"/>
  <c r="D2" i="10" l="1"/>
  <c r="C10" i="30" l="1"/>
  <c r="C8" i="30" l="1"/>
  <c r="C15" i="30" s="1"/>
  <c r="C41" i="30" s="1"/>
</calcChain>
</file>

<file path=xl/sharedStrings.xml><?xml version="1.0" encoding="utf-8"?>
<sst xmlns="http://schemas.openxmlformats.org/spreadsheetml/2006/main" count="1440" uniqueCount="777">
  <si>
    <t>Posting Date</t>
  </si>
  <si>
    <t>Description</t>
  </si>
  <si>
    <t>Amount</t>
  </si>
  <si>
    <t>Ref</t>
  </si>
  <si>
    <t>P8020 PD Co ordinator Fees</t>
  </si>
  <si>
    <t xml:space="preserve">P8030 PD Co ordinator Expenses </t>
  </si>
  <si>
    <t>P6243 Vice President Expenses</t>
  </si>
  <si>
    <t>Source No.</t>
  </si>
  <si>
    <t>Ireland</t>
  </si>
  <si>
    <t>Pakistan</t>
  </si>
  <si>
    <t>Egypt</t>
  </si>
  <si>
    <t>Nigeria</t>
  </si>
  <si>
    <t>Tanzania</t>
  </si>
  <si>
    <t>Zambia</t>
  </si>
  <si>
    <t>P6242 President Expenses</t>
  </si>
  <si>
    <t>New Zealand</t>
  </si>
  <si>
    <t>P7780 - Education Development &amp; Marketing</t>
  </si>
  <si>
    <t>P7720 Annual Conference</t>
  </si>
  <si>
    <t xml:space="preserve"> </t>
  </si>
  <si>
    <t>P6540 Membership Admin Costs</t>
  </si>
  <si>
    <t>P6670 Secretarial costs</t>
  </si>
  <si>
    <t>Income</t>
  </si>
  <si>
    <t>Annual Fees - Prior Years</t>
  </si>
  <si>
    <t>Total C/Y Annual Fees</t>
  </si>
  <si>
    <t xml:space="preserve">          Territory Annual Fees</t>
  </si>
  <si>
    <t xml:space="preserve">          Branches Annual Fees</t>
  </si>
  <si>
    <t>Membership Assessment</t>
  </si>
  <si>
    <t>Education &amp; Qualifications</t>
  </si>
  <si>
    <t>Income Total</t>
  </si>
  <si>
    <t>Expenditure</t>
  </si>
  <si>
    <t>Secretary General Fee</t>
  </si>
  <si>
    <t>Secretary General Expenses</t>
  </si>
  <si>
    <t>President's Expenses</t>
  </si>
  <si>
    <t>Vice President Development Projects</t>
  </si>
  <si>
    <t>Annual Conference</t>
  </si>
  <si>
    <t>Professional Development Co-ordinator Fee</t>
  </si>
  <si>
    <t>Professional Development Co-ordinator Expenses</t>
  </si>
  <si>
    <t>Committee Costs</t>
  </si>
  <si>
    <t>Moderation, Exam Fees and Material</t>
  </si>
  <si>
    <t>Accreditation Costs</t>
  </si>
  <si>
    <t>Education Development &amp; Marketing</t>
  </si>
  <si>
    <t xml:space="preserve">Membership Admin Costs </t>
  </si>
  <si>
    <t>UK Licence Fee</t>
  </si>
  <si>
    <t>Secretarial</t>
  </si>
  <si>
    <t xml:space="preserve">Territory &amp; Branch Governance </t>
  </si>
  <si>
    <t>Sundry Administration Costs</t>
  </si>
  <si>
    <t>Website &amp; Communications</t>
  </si>
  <si>
    <t>Audit, Legal &amp; Professional</t>
  </si>
  <si>
    <t>Expenditure Total</t>
  </si>
  <si>
    <t>Surplus/(Deficit) for the period</t>
  </si>
  <si>
    <t>Schedule of Costs and Income</t>
  </si>
  <si>
    <t>P6254</t>
  </si>
  <si>
    <t>P6275, P6276, P6277, P6278, P6279 Committee Costs</t>
  </si>
  <si>
    <t>P6257 UK Licence Fee</t>
  </si>
  <si>
    <t>Account</t>
  </si>
  <si>
    <t>Ref.</t>
  </si>
  <si>
    <t>P6660- Sundry Office Expenses</t>
  </si>
  <si>
    <t>P6330 - Exchange differences</t>
  </si>
  <si>
    <t>P6310 - Bank Charges</t>
  </si>
  <si>
    <t>P6460 - Audit Fees</t>
  </si>
  <si>
    <t>P6490 - Legal Fees</t>
  </si>
  <si>
    <t>I4180 - Dividends</t>
  </si>
  <si>
    <t>I4181 - Short Term Interest</t>
  </si>
  <si>
    <t>I4501 - Convention- Sponsorship Income</t>
  </si>
  <si>
    <t>P6275 - Committee Expenses</t>
  </si>
  <si>
    <t>P6276 - ICM costs</t>
  </si>
  <si>
    <t>P6277 - IAC Meeting Costs</t>
  </si>
  <si>
    <t>P6278 - COT Meeting Costs</t>
  </si>
  <si>
    <t>P6252 - Education Material</t>
  </si>
  <si>
    <t>P6253 - Exam costs</t>
  </si>
  <si>
    <t>P6147 -Moderation fee</t>
  </si>
  <si>
    <t>P6254 -Accreditation</t>
  </si>
  <si>
    <t>P7002 - Convention - AV Costs</t>
  </si>
  <si>
    <t>P7006 - Convention - Other Costs</t>
  </si>
  <si>
    <t>CILT International</t>
  </si>
  <si>
    <t>P6880 - Website</t>
  </si>
  <si>
    <t>I4111 - Territory Annual Fees Received</t>
  </si>
  <si>
    <t>I41112 - Branch Annual Fees Received</t>
  </si>
  <si>
    <t xml:space="preserve">P6310, P6320, P6330, P6660 - Sundry Expenses </t>
  </si>
  <si>
    <t>P6279 - IMC</t>
  </si>
  <si>
    <t>P6242</t>
  </si>
  <si>
    <t>P6243</t>
  </si>
  <si>
    <t>P7720</t>
  </si>
  <si>
    <t>P8020</t>
  </si>
  <si>
    <t>P8030</t>
  </si>
  <si>
    <t>P6141</t>
  </si>
  <si>
    <t>P6241</t>
  </si>
  <si>
    <t>P6275, P6276, P6277, P6278, P6279</t>
  </si>
  <si>
    <t>P7780</t>
  </si>
  <si>
    <t>P6540</t>
  </si>
  <si>
    <t>P6257</t>
  </si>
  <si>
    <t>P8010</t>
  </si>
  <si>
    <t>P6670</t>
  </si>
  <si>
    <t>P6310, P6320, P6330, P6660</t>
  </si>
  <si>
    <t>P6880</t>
  </si>
  <si>
    <t>P8040, P8060 Territories/Branches Governance Costs/Kenya Intervention</t>
  </si>
  <si>
    <t>P6560 - Certificates</t>
  </si>
  <si>
    <t>`</t>
  </si>
  <si>
    <t>P8040, P8060</t>
  </si>
  <si>
    <t>P6460, P6490 - Audit, Legal &amp; Professional</t>
  </si>
  <si>
    <t>P6460, P6490</t>
  </si>
  <si>
    <t>P6147, P6252, P6253, P6560</t>
  </si>
  <si>
    <t>I4285; I4304 - Membership Assessment fees &amp; Certificates</t>
  </si>
  <si>
    <t>Certificates</t>
  </si>
  <si>
    <t>Membership</t>
  </si>
  <si>
    <t>P6147, P6252, P6253, P6560, P8050 Moderation fee &amp; Exam Fees</t>
  </si>
  <si>
    <t>P8050 - Education Certificate Costs</t>
  </si>
  <si>
    <t>P7007 - Convention - Prior Year</t>
  </si>
  <si>
    <t>P7001, P7002, P7006, P7007, P7100 - Convention Costs</t>
  </si>
  <si>
    <t>P6245 -Director of PD Expenses</t>
  </si>
  <si>
    <t>P6254 Accreditation &amp; P6245 Director of PD Expenses</t>
  </si>
  <si>
    <t>I4500 - Convention Income; I4501 - Sponsorship Income</t>
  </si>
  <si>
    <t>I4500 - Convention- Delegate Income</t>
  </si>
  <si>
    <t xml:space="preserve">I4305 Educational Income </t>
  </si>
  <si>
    <t>P6141 Secretary General Fees</t>
  </si>
  <si>
    <t>I4115 - Annual Fees - Prior Years</t>
  </si>
  <si>
    <t>P6241 Secretary General Expenses</t>
  </si>
  <si>
    <t>Reference</t>
  </si>
  <si>
    <t>G/L</t>
  </si>
  <si>
    <t>P8010 Services</t>
  </si>
  <si>
    <t>K Newton</t>
  </si>
  <si>
    <t>I4500 Convention Income</t>
  </si>
  <si>
    <t>Accreditation Income</t>
  </si>
  <si>
    <t>I4302 Accreditation Income</t>
  </si>
  <si>
    <t>I4180, I4181 Investment Income and Charges P6340</t>
  </si>
  <si>
    <t xml:space="preserve">P6340 - Investment Management Fees </t>
  </si>
  <si>
    <t>HongKong Membership Service Fee</t>
  </si>
  <si>
    <t>Admin Support IRE</t>
  </si>
  <si>
    <t>Admin Support HK</t>
  </si>
  <si>
    <t>Case Executive Risks Insurance</t>
  </si>
  <si>
    <t>Convention costs</t>
  </si>
  <si>
    <t>Dividends/Interest less charges</t>
  </si>
  <si>
    <t xml:space="preserve">TO DATE </t>
  </si>
  <si>
    <t>Licence fee Oct 18</t>
  </si>
  <si>
    <t>Audit Fees - Oct 18</t>
  </si>
  <si>
    <t>CILT India 2018 Annual Fee CILT/AF/IND/2018</t>
  </si>
  <si>
    <t>CILT India</t>
  </si>
  <si>
    <t>CILT Bangladesh INV-HK-0516 (880)</t>
  </si>
  <si>
    <t>CILT Zimbabwe INV-HK-0522 (263) E4791</t>
  </si>
  <si>
    <t>CILT Zimbabwe INV-HK-0398 (263) E4186</t>
  </si>
  <si>
    <t>CILT Zimbabwe INV-HK-0522 (263) E4795</t>
  </si>
  <si>
    <t>I4285</t>
  </si>
  <si>
    <t>October income</t>
  </si>
  <si>
    <t>Secretary General Fees- Oct 18</t>
  </si>
  <si>
    <t>K Byrne</t>
  </si>
  <si>
    <t>Travel to Malaysia. Taiwan and HK K Newton</t>
  </si>
  <si>
    <t>Travel from Riyadh to HK and return</t>
  </si>
  <si>
    <t>Visa for Saudi Arabia</t>
  </si>
  <si>
    <t>Additional visa costs for Saudi Visa</t>
  </si>
  <si>
    <t>Hotel in Hong Kong for Nov 14</t>
  </si>
  <si>
    <t>Flight costs for K Byrne - Australia/NZ/Malaysia</t>
  </si>
  <si>
    <t>Additional costs for leg from Malaysia to HK</t>
  </si>
  <si>
    <t>Cap of £5000 President expenses - 9 months £3750</t>
  </si>
  <si>
    <t>Visa to enter China</t>
  </si>
  <si>
    <t>Airport car park;Coffee;Flight to London;Coach to London;London Hotel;Beverage in Hotel;Train to Stansed;Oyster top up;Coffee</t>
  </si>
  <si>
    <t>Flight to Manila;Hotel for 3 nights</t>
  </si>
  <si>
    <t>Consultancy days, expenses Philippines</t>
  </si>
  <si>
    <t>Travel to Manila and Malaysia</t>
  </si>
  <si>
    <t>Travel to Manila and return</t>
  </si>
  <si>
    <t>South India Project - Oct 18</t>
  </si>
  <si>
    <t>PD Co ordinator Fees - Oct 18</t>
  </si>
  <si>
    <t>PD Co ordinator Expenses - Hotel - Oct</t>
  </si>
  <si>
    <t>Conference calls - October 18</t>
  </si>
  <si>
    <t>C Williams</t>
  </si>
  <si>
    <t>Moderation - Chris Savage</t>
  </si>
  <si>
    <t>Moderation fee - David Maunder</t>
  </si>
  <si>
    <t>J Harris</t>
  </si>
  <si>
    <t>2018 Logistics Leadership Awards Evening</t>
  </si>
  <si>
    <t>Interim instalment for the design of the Language</t>
  </si>
  <si>
    <t>Secretariat costs - Oct 18</t>
  </si>
  <si>
    <t>Mielage claim - CW</t>
  </si>
  <si>
    <t>Retainer fee 01/10-14/10</t>
  </si>
  <si>
    <t>Development of website audit framework;Checking of a further 28 CILT websites</t>
  </si>
  <si>
    <t>IT hosting service for International</t>
  </si>
  <si>
    <t>Annual website maintenance including making SSL</t>
  </si>
  <si>
    <t>Retainer fee 15/10-14/11</t>
  </si>
  <si>
    <t>Frame for Certificate to present in Saudi conferen</t>
  </si>
  <si>
    <t>UMI pmt - bank charges</t>
  </si>
  <si>
    <t>CILT India 2018 Annual Fee CILT/AF/IND/2018 - bank</t>
  </si>
  <si>
    <t>DHL - Courier Services</t>
  </si>
  <si>
    <t>DHL - courier services</t>
  </si>
  <si>
    <t>Bus to Dublin Airport;Coffee Dublin Airport;Shuttle from Christchurch airport;Evening meal;City bus pass;Lunch;Evening meal;Hotel bill;Shuttle to Christchurch airport</t>
  </si>
  <si>
    <t>Subsistence;Train Fare;Train Fare;Train Fare;Phone Contribution</t>
  </si>
  <si>
    <t>CILT Nigeria 2018 Annual Fee CILT/AF/NIG/2018</t>
  </si>
  <si>
    <t>CILT Egypt 2018 Annual Fee CILT/AF/Egypt/2018</t>
  </si>
  <si>
    <t>CILT Ghana 2018 Annual Fee CILT/AF/Ghana/2018</t>
  </si>
  <si>
    <t>CILT Indonesia 2018 Annual Fee CILT/AF/In/2018</t>
  </si>
  <si>
    <t>CILT Egypt</t>
  </si>
  <si>
    <t>CILT Ghana</t>
  </si>
  <si>
    <t>CILT Indonesia</t>
  </si>
  <si>
    <t>CILT Tanzania INV-HK-0530(255)</t>
  </si>
  <si>
    <t>CILT Zimbabwe INV-HK-0522(263)</t>
  </si>
  <si>
    <t>CILT Ghana INV-HK-0505 0517</t>
  </si>
  <si>
    <t>November income</t>
  </si>
  <si>
    <t>Secretary General Fees- Nov 18</t>
  </si>
  <si>
    <t>KN Recharge invoice CILT Nigeria Birmingham-Dubai</t>
  </si>
  <si>
    <t>KN - flight contribution CILT Malaysia</t>
  </si>
  <si>
    <t>Meal expesnes at Hong Kong hotel</t>
  </si>
  <si>
    <t>Lunch &amp; Refreshments - Z Roberts K Netwon</t>
  </si>
  <si>
    <t>Train to &amp; from Heathrow</t>
  </si>
  <si>
    <t>Overnight stay in HK</t>
  </si>
  <si>
    <t>Drinks for invitation meal for all CILT Internatio</t>
  </si>
  <si>
    <t>Meeting refreshments for meeting with CILT Tanzani</t>
  </si>
  <si>
    <t>Meal for 36 delegates on 17/11 - evening meal</t>
  </si>
  <si>
    <t>Kuala Lumpur train to city;Kuala Lumpur train to airport;Taxi to hotel in HK from CILT Office;Octopus card top up Metro travel;Octopus card top up Metro travel etc</t>
  </si>
  <si>
    <t>KB - flight contribution CILT Malaysia</t>
  </si>
  <si>
    <t>Day pass Perth Transport;Lunch</t>
  </si>
  <si>
    <t>Overnight stay in Kowloon</t>
  </si>
  <si>
    <t>Coach from Stansed;Oyster top up;Coffee;Lunch;Train to Stansted;Evening meal;Ryanair flights;Hotel Stratford</t>
  </si>
  <si>
    <t>Day Pass Metro HK;Coffee;Train to airport;Bus from Dublin Airport</t>
  </si>
  <si>
    <t>Train from airport;Evening meal;Metro day pass;Lunch;Evening meal;Train to airport</t>
  </si>
  <si>
    <t>Cap of £5000 President expenses (recharge to CILT Ireland)</t>
  </si>
  <si>
    <t>South India Project November 18</t>
  </si>
  <si>
    <t>Jon Harris visit to Manila &amp; Malaysia - OctPartRef - refund from Travel Counsellors</t>
  </si>
  <si>
    <t>Licence fee Nov 18</t>
  </si>
  <si>
    <t>Committee Expenses mileage claim</t>
  </si>
  <si>
    <t>Arkadin - conference calls - Nov 18</t>
  </si>
  <si>
    <t>Takoradi - bank charges</t>
  </si>
  <si>
    <t>CILT Malaysia KN KB flight contribution - bank cha</t>
  </si>
  <si>
    <t>Transfer to Ireland - bank charges</t>
  </si>
  <si>
    <t>KB Byrne - pmt</t>
  </si>
  <si>
    <t>Audit Fees - Nov 18</t>
  </si>
  <si>
    <t>HP Ink for Z Roberts printer</t>
  </si>
  <si>
    <t>Stationery for Z Roberts</t>
  </si>
  <si>
    <t>Website CW mileage claim</t>
  </si>
  <si>
    <t>Retainer fee 15/10-14/11/18</t>
  </si>
  <si>
    <t>Monthly web charge</t>
  </si>
  <si>
    <t>Retainer fee 15/11-30/11/18</t>
  </si>
  <si>
    <t>PD Co ordinator Fees - Nov 18</t>
  </si>
  <si>
    <t>Global Edition of Business on the Move</t>
  </si>
  <si>
    <t>UK Edition of Business on the Move</t>
  </si>
  <si>
    <t>Business on the Move</t>
  </si>
  <si>
    <t>Quote 78211 - Review Payment Process</t>
  </si>
  <si>
    <t>Secretariat costs - Nov 18</t>
  </si>
  <si>
    <t>Administrative and executive support for the trans</t>
  </si>
  <si>
    <t>CILT Ireland</t>
  </si>
  <si>
    <t>Conference call - Arkadin - Nov 18</t>
  </si>
  <si>
    <t>Barclays Bank</t>
  </si>
  <si>
    <t>CILT Malta Annual Fee CILT/AF/MA/2018</t>
  </si>
  <si>
    <t>CILT Malta</t>
  </si>
  <si>
    <t>Interest paid gross</t>
  </si>
  <si>
    <t>CILT Zimbabwe E4796</t>
  </si>
  <si>
    <t>CILT Malawi E497</t>
  </si>
  <si>
    <t>December Income</t>
  </si>
  <si>
    <t>Secretary General Fees - Dec 18</t>
  </si>
  <si>
    <t>Mileage claim</t>
  </si>
  <si>
    <t/>
  </si>
  <si>
    <t>Train to and from London</t>
  </si>
  <si>
    <t>Oyster top up</t>
  </si>
  <si>
    <t>Team meeting, lunch &amp; overnight stays for KN ZR</t>
  </si>
  <si>
    <t>KN hotel in London for COT dinner</t>
  </si>
  <si>
    <t>Train to London on 12 Dec for meal P Brooks, R Mal</t>
  </si>
  <si>
    <t>Lunch for Education Moderation</t>
  </si>
  <si>
    <t>Car parking for Newbury</t>
  </si>
  <si>
    <t>Drinks for meeting with P Brooks R Malek K Newton</t>
  </si>
  <si>
    <t>Meal for meeting with P Brooks R Malek K Newton K</t>
  </si>
  <si>
    <t>COT Dinner</t>
  </si>
  <si>
    <t>Travel to Beijing K Newton</t>
  </si>
  <si>
    <t>K Newton hotel in London for COT dinner</t>
  </si>
  <si>
    <t>Kevin Byrne</t>
  </si>
  <si>
    <t>Airport car park;Ryanair flights;London hotel;Bus to London;Bus to Stansted;Coffee</t>
  </si>
  <si>
    <t>Oyster Top Up for K Byrne</t>
  </si>
  <si>
    <t>Hotel expenses for Radzak Malek for COT attendance</t>
  </si>
  <si>
    <t>Oster Top Up for R Malek</t>
  </si>
  <si>
    <t>Travel to Beijing V Koo Dr Dorothy Chan</t>
  </si>
  <si>
    <t>Audit Fees - Dec 18</t>
  </si>
  <si>
    <t>Prolific payment - bank charges</t>
  </si>
  <si>
    <t>Receipt of Invoice SI2727 37 - bank charges</t>
  </si>
  <si>
    <t>Payment of Invoice PI2074 - bank charges</t>
  </si>
  <si>
    <t>Payment of Invoice PI2072 73 79 80 - bank charges</t>
  </si>
  <si>
    <t>Payment of Invoice PI2078 - bank charges</t>
  </si>
  <si>
    <t>204577 53030830 COMM 03Sep/02Dec</t>
  </si>
  <si>
    <t>204577 20952389 COMM 03Sep/02Dec</t>
  </si>
  <si>
    <t>Payment of 2449 - bank charges</t>
  </si>
  <si>
    <t>Payment of Invoice PI2074 - exchange rate differen</t>
  </si>
  <si>
    <t>Secretariat costs - Dec 18</t>
  </si>
  <si>
    <t>Licence fee Dec 18</t>
  </si>
  <si>
    <t>Final instalment for the design and development</t>
  </si>
  <si>
    <t>Quercus Review of PTE program</t>
  </si>
  <si>
    <t>PD Co ordinator Fees - Dec 18</t>
  </si>
  <si>
    <t>Subsisitence;Train Fare Stonehoue - London Return;Train Fare Newbury to London;Train Fare Birmingham Newbury;Mileage</t>
  </si>
  <si>
    <t xml:space="preserve">Quercus Preparation, delivery and written assessment repor </t>
  </si>
  <si>
    <t>Moderation fee David Maunder - Dec 18</t>
  </si>
  <si>
    <t>Moderation fee Chris Savage  - Dec 18</t>
  </si>
  <si>
    <t>DHL courier services</t>
  </si>
  <si>
    <t xml:space="preserve">Arkadin - conference calls - Dec 18 </t>
  </si>
  <si>
    <t>Broken chain needed replacement</t>
  </si>
  <si>
    <t>Investec Wealth &amp; Management</t>
  </si>
  <si>
    <t>Retainer fee 01/12-31/12/18</t>
  </si>
  <si>
    <t>CILT Nigeria</t>
  </si>
  <si>
    <t>Investec QE 31/12/2018</t>
  </si>
  <si>
    <t>I4180</t>
  </si>
  <si>
    <t>CILT Pakistan 2018 Annual Fee CILT/AF/Pak/2018 1/3</t>
  </si>
  <si>
    <t>CILT Bangladesh INV-HK-0534 (880)</t>
  </si>
  <si>
    <t>CILT Bangladesh INV-HK-0535 (80)</t>
  </si>
  <si>
    <t>January Income</t>
  </si>
  <si>
    <t>Secretary General Fees - Jan 19</t>
  </si>
  <si>
    <t>D Pugh</t>
  </si>
  <si>
    <t>CILT Malaysia flight contribution JH - bank charge</t>
  </si>
  <si>
    <t>MELI receipt - bank charges</t>
  </si>
  <si>
    <t>Middle East Logistics Institute</t>
  </si>
  <si>
    <t>Bank charges</t>
  </si>
  <si>
    <t>CILT Pakistan 2018 Annual Fee - bank charges</t>
  </si>
  <si>
    <t>Bank Charges - BH Assiciates pmt</t>
  </si>
  <si>
    <t>Bank Charges - KByrne pmt</t>
  </si>
  <si>
    <t>Bank Charges - Cyprian Moses Makongoro</t>
  </si>
  <si>
    <t>Exchange rate diff - BH Assiciates pmt</t>
  </si>
  <si>
    <t>Office/ meeting booking for Bath IESC</t>
  </si>
  <si>
    <t>Rateiner fee 15/12/-14/01</t>
  </si>
  <si>
    <t>Pink@Pink Limited</t>
  </si>
  <si>
    <t>For Convention Brand re-alignent work</t>
  </si>
  <si>
    <t>Retainer fee 15/01-14/02/19</t>
  </si>
  <si>
    <t>For design and artwork of Africa Forum assets</t>
  </si>
  <si>
    <t>Alan Jones</t>
  </si>
  <si>
    <t>Train fare trustee meeting</t>
  </si>
  <si>
    <t>Michael Pestreff - travel expenses for audit commi</t>
  </si>
  <si>
    <t>David J Pugh</t>
  </si>
  <si>
    <t>COT Meeting, train, parking, tube fare</t>
  </si>
  <si>
    <t>Jan Steenberg</t>
  </si>
  <si>
    <t>CILT Int COT Meeting, train ticket and taxi</t>
  </si>
  <si>
    <t>Room hire, refreshments and lunch</t>
  </si>
  <si>
    <t>Provision for 2018/19 Audit Fees</t>
  </si>
  <si>
    <t>Mileage claim - CW</t>
  </si>
  <si>
    <t>Visa for Tanzania visit</t>
  </si>
  <si>
    <t>Flight to and from Tanzania - K Newton</t>
  </si>
  <si>
    <t>Flight to and from Tanzania - Teete Owusu Nortey</t>
  </si>
  <si>
    <t>Moderation fee - Jan 19</t>
  </si>
  <si>
    <t>C Weldon</t>
  </si>
  <si>
    <t>Licence fee Jan 19</t>
  </si>
  <si>
    <t>PD Co ordinator Fees - Jan 19</t>
  </si>
  <si>
    <t>HK expenses KN</t>
  </si>
  <si>
    <t>Car pick for K Newton Beijing  - incorrect charge</t>
  </si>
  <si>
    <t>Train to and from Birmingham</t>
  </si>
  <si>
    <t>HK recharge expenses KB</t>
  </si>
  <si>
    <t>Claire Weldon</t>
  </si>
  <si>
    <t>Secretariat costs 10/01-24/01/19</t>
  </si>
  <si>
    <t>Secretariat costs - Jan 19</t>
  </si>
  <si>
    <t>BH AssociatesAnnual support/hosting/licence</t>
  </si>
  <si>
    <t>HK recharge expenses - Andy Basson</t>
  </si>
  <si>
    <t>To explore and audit content available and assess</t>
  </si>
  <si>
    <t>Arkadin - conference calls Jan 19</t>
  </si>
  <si>
    <t>Development of Centenary Invitation</t>
  </si>
  <si>
    <t>Domain Renewal for International Website</t>
  </si>
  <si>
    <t>Flickr Subscription - 1 year</t>
  </si>
  <si>
    <t>IT hosting service CILT International</t>
  </si>
  <si>
    <t>CILT Web Project</t>
  </si>
  <si>
    <t>Retainer Fee  15 Feb - 28 Feb</t>
  </si>
  <si>
    <t>Receipt of 1572 - bank charges</t>
  </si>
  <si>
    <t>Bank charges QMS190207-003899</t>
  </si>
  <si>
    <t>Maharat receipt - bank charges</t>
  </si>
  <si>
    <t>Ghanatec - bank charges</t>
  </si>
  <si>
    <t>Receipt of 2690 2692 - bank charges</t>
  </si>
  <si>
    <t>BVha Associates Exchange rate difference</t>
  </si>
  <si>
    <t>Lunch for IMC meeting in London</t>
  </si>
  <si>
    <t>KN BCARD FEB 19</t>
  </si>
  <si>
    <t>Postage for document to be sent to Kazakhstan</t>
  </si>
  <si>
    <t>Lunch for COT meeting in London</t>
  </si>
  <si>
    <t>Hotel for K Newton and Teete Owusu in Dar es Salaa</t>
  </si>
  <si>
    <t>Arkadin - Feb 19</t>
  </si>
  <si>
    <t>Teritories&amp;Branches Govenance - Yetron Services Ltd</t>
  </si>
  <si>
    <t>Secretariat costs - Feb 19</t>
  </si>
  <si>
    <t>Licence fee Feb 19</t>
  </si>
  <si>
    <t>HK Courier charges 01/01-31/12/18</t>
  </si>
  <si>
    <t>P6520 Bad debt provision</t>
  </si>
  <si>
    <t>Bad debt provision</t>
  </si>
  <si>
    <t>CILT Mauritius INV-HK-0519(230)</t>
  </si>
  <si>
    <t>CILT South Africa - INV-HK-0529(273)</t>
  </si>
  <si>
    <t>CILT Macao INV-HK-0536 INV-HK-0543(853)</t>
  </si>
  <si>
    <t>CILT Zambia INV-HK-0256 (260)</t>
  </si>
  <si>
    <t>February Income</t>
  </si>
  <si>
    <t xml:space="preserve">I4600 Kazakhstan project </t>
  </si>
  <si>
    <t>Kazakhstan project Consultancy 26 Nov - 31 Dec</t>
  </si>
  <si>
    <t>QTM 21/18</t>
  </si>
  <si>
    <t>Kazakhstan project Consultancy  01-31 Jan</t>
  </si>
  <si>
    <t>QTM 01/19</t>
  </si>
  <si>
    <t>Train fare to Birmingham  Kazakhstan meeting 08.01;Coffee  Kazakhstan meeting  08.01.19;Train fare to Birmingham Kazakhstan meeting 22.01.;Coffee   Kazakhstan meeting 22.01. 19</t>
  </si>
  <si>
    <t>EXP JAN 19 COFLER</t>
  </si>
  <si>
    <t>Train Fare to Birmingham Kazakhstan meeting 06.02.;Coffee Kazakhstan meeting 06.02.19;Train Fare to Birmingham Kazakhstan meeting 15.02.;Coffee   Kazakhstan meeting 15.02. etc</t>
  </si>
  <si>
    <t>EXP FEB 19 COFLER</t>
  </si>
  <si>
    <t>Kazakhstan project  29.01.19 - 20.02.19 x 40hours</t>
  </si>
  <si>
    <t>2</t>
  </si>
  <si>
    <t>Kazakhstan project  expenses 26.11-31.12 2018</t>
  </si>
  <si>
    <t>QTM 22/18</t>
  </si>
  <si>
    <t>Oliver Cofler - room 4 nights in Kazakhstan</t>
  </si>
  <si>
    <t>Tax charge 20%</t>
  </si>
  <si>
    <t>Modifications to CILT Student System</t>
  </si>
  <si>
    <t>Kazakhstan Project</t>
  </si>
  <si>
    <t>Secretary General Fees - Feb 19</t>
  </si>
  <si>
    <t>Moderation - D Maunder Feb 19</t>
  </si>
  <si>
    <t>Hotel for K Newton Bath</t>
  </si>
  <si>
    <t>Lunch for K Newton J Steenberg J Harris</t>
  </si>
  <si>
    <t>Train to &amp; from London Lichfield K Newton</t>
  </si>
  <si>
    <t>Flight and hotel Kazakhstan KN 4 nights</t>
  </si>
  <si>
    <t>Flights Harare Zimbabwe</t>
  </si>
  <si>
    <t>Underground to Waterloo K Newton</t>
  </si>
  <si>
    <t>Alan Jones - London meeting expenses</t>
  </si>
  <si>
    <t>Alan Jones - Aspire metting exp mileage</t>
  </si>
  <si>
    <t>Hotel for Radzal Malek 3 nights London</t>
  </si>
  <si>
    <t>PD Co ordinator Fees - Feb 19</t>
  </si>
  <si>
    <t>Arkadin - conference calls Feb 19</t>
  </si>
  <si>
    <t>CILT North America 2019 Annual Fee CILT/NA/2019</t>
  </si>
  <si>
    <t>CILT Hong Kong 2019 Annual Fee CILT/HK/2019</t>
  </si>
  <si>
    <t>CILT North America</t>
  </si>
  <si>
    <t>CILT Hong Kong</t>
  </si>
  <si>
    <t>CILT Mauritius 2019 Annual Fee CILT/MA/2019</t>
  </si>
  <si>
    <t>CILT South Africa Annual Fee CILT/AF/SA/2019</t>
  </si>
  <si>
    <t>CILT Taiwan Annual Fee CILT/AF/TA/2019</t>
  </si>
  <si>
    <t>CILT Zambia Annual Fee CILT/AF/ZA/2019</t>
  </si>
  <si>
    <t>CILT Macao 2019 Annual Fee CILT/Mac/2019</t>
  </si>
  <si>
    <t>CILT Mauritius</t>
  </si>
  <si>
    <t>CILT South Africa</t>
  </si>
  <si>
    <t>CILT Taiwan</t>
  </si>
  <si>
    <t>CILT Zambia</t>
  </si>
  <si>
    <t>CILT Macao</t>
  </si>
  <si>
    <t>CILT Tanzania INV-HK-0507 (255)</t>
  </si>
  <si>
    <t>INV-HK-0549 (886) E5046 Yang Ms Hui-Lin</t>
  </si>
  <si>
    <t>INV-HK-0551 (260) E5050 Mwamba Kasonde Josphat</t>
  </si>
  <si>
    <t>INV-HK-0551 (260) E5053 Essau Kumwembe</t>
  </si>
  <si>
    <t>INV-HK-0551 (260) E5059 Dyson Hanzala</t>
  </si>
  <si>
    <t>INV-HK-0551 (260) E5057 Sikelenge Monde</t>
  </si>
  <si>
    <t>INV-HK-0453 (260) E4403 Mubi Ms Rinah</t>
  </si>
  <si>
    <t>INV-HK-0551 (260) E5060 Kennedy Simikanga</t>
  </si>
  <si>
    <t>INV-HK-0541 (62) CILT Indonesia</t>
  </si>
  <si>
    <t>INV-HK-0551 Godfrey Chibunde E5051 Western Union p</t>
  </si>
  <si>
    <t>March Income</t>
  </si>
  <si>
    <t>I4306 Centenary Event</t>
  </si>
  <si>
    <t>Sponsorship of Centenary Event MTR</t>
  </si>
  <si>
    <t>I4401 Other Income</t>
  </si>
  <si>
    <t>Administration services for the 5th China Logistic</t>
  </si>
  <si>
    <t>Audit Report CILT Mauritius Website</t>
  </si>
  <si>
    <t>Web Project Telephone Call N.American team 04.03.1</t>
  </si>
  <si>
    <t>Retainer Fee   15 Feb - 14 March</t>
  </si>
  <si>
    <t>develop Concepts re; Centenary Proposition</t>
  </si>
  <si>
    <t>25% deposit Nov Conference @ Savoy Hotel</t>
  </si>
  <si>
    <t>IT hosting service</t>
  </si>
  <si>
    <t>Secretary General Fees - Mar 19</t>
  </si>
  <si>
    <t>Two return train fares to London from Lichfield</t>
  </si>
  <si>
    <t>Train fares for K Newton Z Roberts</t>
  </si>
  <si>
    <t>Breakfast for K Newton J Steenberg London</t>
  </si>
  <si>
    <t>Train fare</t>
  </si>
  <si>
    <t>50% room charge in Astana</t>
  </si>
  <si>
    <t>Evening meal with DAI team</t>
  </si>
  <si>
    <t>A Weatherill exp IAC lunch</t>
  </si>
  <si>
    <t>A Weatherill exp IAC rail fare</t>
  </si>
  <si>
    <t>A Weatherill exp IAC parking</t>
  </si>
  <si>
    <t>Visa  For  China Visit  ;Train fare  Education meeting  China Visit - EXP  MARCH 19 STEENBERG</t>
  </si>
  <si>
    <t>Postage - Hong Kong letter MTR</t>
  </si>
  <si>
    <t>DHL Courier Services</t>
  </si>
  <si>
    <t>A Miz</t>
  </si>
  <si>
    <t>Licence fee Mar 19</t>
  </si>
  <si>
    <t>BARCTZTZ * 168134*STANDARD C* TFR Cyprian Moses Ma</t>
  </si>
  <si>
    <t>Bank Charges 03/12/18-03/03/19</t>
  </si>
  <si>
    <t>Bank Charges KING receipt</t>
  </si>
  <si>
    <t>Irish bank closed - balance to bank charges</t>
  </si>
  <si>
    <t>Bank Charges  03.12.18 - 03.03.19</t>
  </si>
  <si>
    <t>Receipt of Invoice SI2699 - bank charges</t>
  </si>
  <si>
    <t>Secretariat costs - Mar 19</t>
  </si>
  <si>
    <t>PD Co ordinator Fees - Mar 19</t>
  </si>
  <si>
    <t>Contribution to phone bill  February;Train fare  Planning Session  DAI Project  11.03.1;Contribution to phone bill  January  ;Train Fare  IESC Meeting  01.02.19 etc</t>
  </si>
  <si>
    <t>Kazakhstan project  72hrs  25.02.19-22.03.19;Kazakhstan project  Expenses</t>
  </si>
  <si>
    <t>Meeting room hire - project Kazakhstan</t>
  </si>
  <si>
    <t>Kazakhstan project  Consultancy  Feb 2019</t>
  </si>
  <si>
    <t>Design &amp; develop presentation CILT Convention June</t>
  </si>
  <si>
    <t>Moderation - D Maunder Mar 19</t>
  </si>
  <si>
    <t>Printer Cartridges for Z Roberts printer</t>
  </si>
  <si>
    <t>Other income</t>
  </si>
  <si>
    <t>Centenary Event</t>
  </si>
  <si>
    <t>Investment Management Fee QE 31/12/18</t>
  </si>
  <si>
    <t>Investment Management Fee QE 31/03/19</t>
  </si>
  <si>
    <t>Retainer fee</t>
  </si>
  <si>
    <t>Arkadin - conference calls Mar 19</t>
  </si>
  <si>
    <t>J Harris Moderation</t>
  </si>
  <si>
    <t>Kazakhstan project Consultancy Jan 19</t>
  </si>
  <si>
    <t>Kazakhstan project - invoice 1</t>
  </si>
  <si>
    <t>CILT Malaysia 2019 Annual Fee CILT/Malaysia/2019</t>
  </si>
  <si>
    <t>CILT Malaysia</t>
  </si>
  <si>
    <t>CILT Malawi 2019 Annual Fee CILT/AF/Mal/2019</t>
  </si>
  <si>
    <t>CILT Malawi</t>
  </si>
  <si>
    <t>CILT Pakistan 2018 Annual Fee CILT/AF/Pak/2018 2/3</t>
  </si>
  <si>
    <t>CILT South Africa INV-HK-0523(27)</t>
  </si>
  <si>
    <t>CILT South Africa INV-HK-0556(27)</t>
  </si>
  <si>
    <t>CILT Zimbabwe  INV-HK-0476 0531 0458 0522 0552</t>
  </si>
  <si>
    <t>CILT Bangladesh INV-HK-0544 (880)</t>
  </si>
  <si>
    <t>April Income</t>
  </si>
  <si>
    <t>Kazakhstan Project - 2nd invoice</t>
  </si>
  <si>
    <t>3 rooms for J Harris Z Roberts KN plus meeting roo</t>
  </si>
  <si>
    <t>Accomodation costs in Harare for K Newton</t>
  </si>
  <si>
    <t>Evening meal for K Newton R Malek</t>
  </si>
  <si>
    <t>Coffee, tea for meeting with Usman Shaibu</t>
  </si>
  <si>
    <t>Flights DAto Abd Radzak Abd Malek  3rd-6th April</t>
  </si>
  <si>
    <t>Hotel booking for Convention for Sie Peter Handy</t>
  </si>
  <si>
    <t>Accomodation costs in Harare for R Malek</t>
  </si>
  <si>
    <t>Train fare IMC meeting Alan Jones April 19</t>
  </si>
  <si>
    <t>Consultancy Fee  04 March 2019</t>
  </si>
  <si>
    <t>Business on The Move x 4  Austrailian Coll Kuwait</t>
  </si>
  <si>
    <t>Moderation Fees  january 20-31 2019  ;Moderation Expenses January 2019;Moderation Fees February 2019;Moderation Expenses  February 2019;Moderation Fees  March 2019 etc</t>
  </si>
  <si>
    <t>Licence fee Apr 19</t>
  </si>
  <si>
    <t>Hotel booking for Convention for Sean Culey</t>
  </si>
  <si>
    <t>Hotel booking for Convention for Mark Millar</t>
  </si>
  <si>
    <t>Create Website 2019 Convention</t>
  </si>
  <si>
    <t>Arkadin - Conference calls - March 19</t>
  </si>
  <si>
    <t>Website News Articles, Social Media</t>
  </si>
  <si>
    <t>Pakistan pmt - bank charges</t>
  </si>
  <si>
    <t>Statement correction - Barclays</t>
  </si>
  <si>
    <t>Barclays - statement correction</t>
  </si>
  <si>
    <t>CILT Malaysia 2019 Annual Fee bank charges</t>
  </si>
  <si>
    <t>Food for lunch at IMC on April 29th</t>
  </si>
  <si>
    <t>Stationery for education administration</t>
  </si>
  <si>
    <t>Room for IESC meeting in Bath</t>
  </si>
  <si>
    <t>PD Co ordinator Fees - Apr 19</t>
  </si>
  <si>
    <t>Hotel booking for Convetion J Harris</t>
  </si>
  <si>
    <t>Mileag x 34.6  Jasper Cook</t>
  </si>
  <si>
    <t>Arkadin - Conference calls - April 19</t>
  </si>
  <si>
    <t>YP Project Discovery Stage  Consultation Survey</t>
  </si>
  <si>
    <t>Kazakhstan project Consultancy work Mar 2019 x 10</t>
  </si>
  <si>
    <t>Kazakhstan project 25.03.19-17.04.19 38 Hours;Kazakhstan project   Mileage x 70@0.45 50@0.25</t>
  </si>
  <si>
    <t>Secretary General Fees - Apr 19</t>
  </si>
  <si>
    <t>Moderation - Chris Savage Feb 19</t>
  </si>
  <si>
    <t>Moderation April Chris Savage - April 19</t>
  </si>
  <si>
    <t>Pink - Centenary Project</t>
  </si>
  <si>
    <t>Moderation April - April 19</t>
  </si>
  <si>
    <t>Website  Audit &amp; Report on WiLAT</t>
  </si>
  <si>
    <t>Retainer fee  15.04.19 - 14.05.19</t>
  </si>
  <si>
    <t>CaWood Communications (Ceri)</t>
  </si>
  <si>
    <t>Jasper Website/ News Articles/Social Media May 201</t>
  </si>
  <si>
    <t>Dropbox Annual Fee for International</t>
  </si>
  <si>
    <t>Retainer Fee  15.05-14.06</t>
  </si>
  <si>
    <t>Webinar based workshops   YP Project</t>
  </si>
  <si>
    <t>50% charge Savoy Hotel 3 Nov 19 Conference Space</t>
  </si>
  <si>
    <t>Arkadin - Conference calls</t>
  </si>
  <si>
    <t>Commerce Edhe receipts - bank charges</t>
  </si>
  <si>
    <t>Trust pmt - bank charges</t>
  </si>
  <si>
    <t>Dubai pmt - bank charges</t>
  </si>
  <si>
    <t>PD Co ordinator Fees - May 19</t>
  </si>
  <si>
    <t>Licence fee May 19</t>
  </si>
  <si>
    <t>Moderation fee - May 19</t>
  </si>
  <si>
    <t>Renew E member 77673  Subscription 2019/202</t>
  </si>
  <si>
    <t>Train to London &amp; return for K Newton</t>
  </si>
  <si>
    <t>Hotel London for Joint Board &amp; Kazakhstan meetings</t>
  </si>
  <si>
    <t>Trains on 7th &amp; 16th May to and from London K Newt</t>
  </si>
  <si>
    <t>Train to London and return K Newton</t>
  </si>
  <si>
    <t>Hotel London for IMC meeting</t>
  </si>
  <si>
    <t>Mileage x 70@0.45 82@0.25 Meet Ceri / Kevin  03.05;Mileage x 70@0.45 64@0.25 meet David Pugh/Anna 22.;Mileage x 70@0.45 67@0.25  Meet Zoe Roberts  31.05</t>
  </si>
  <si>
    <t>Secretary General Fees - May 19</t>
  </si>
  <si>
    <t>Hotel for Sir Peter Hendy - Manchester Convention</t>
  </si>
  <si>
    <t>Teete Owusu-Nortey</t>
  </si>
  <si>
    <t>Per Diem Goveranace work in Uganda x 4 days;Hotel Accomodation  Uganda</t>
  </si>
  <si>
    <t>Radzak Malek hotel in London 3 nights</t>
  </si>
  <si>
    <t>Centenary Convention Ticket;Hotel Accomodation  Centenary Convention</t>
  </si>
  <si>
    <t>Secretariat costs - Apr 19</t>
  </si>
  <si>
    <t>Secretariat costs - May 19</t>
  </si>
  <si>
    <t>CILT UK 2018 Annual Fee CILT/AF/UK/2018</t>
  </si>
  <si>
    <t>CILT UK</t>
  </si>
  <si>
    <t>CILT Bangladesh INV-HK-0524 0542</t>
  </si>
  <si>
    <t>CILT Bangladesh INV-HK-0557</t>
  </si>
  <si>
    <t>May Income</t>
  </si>
  <si>
    <t>Stationery for Education office</t>
  </si>
  <si>
    <t>Lunch for Trustee meeting on 16th May</t>
  </si>
  <si>
    <t>Flight International Conference  67.98 Euros</t>
  </si>
  <si>
    <t>Hotel for K Byrne Manchester Convention 4 nights</t>
  </si>
  <si>
    <t>Hotel for Muhammed Ali Khan Manchester Convention</t>
  </si>
  <si>
    <t>Rupert H C Nichols</t>
  </si>
  <si>
    <t>Delegate Fee CILT UK Convention June 19;Hotel Accomodation   CILT UK Convention June 19</t>
  </si>
  <si>
    <t>Kazakhstan project  Consultancy work  April 2019</t>
  </si>
  <si>
    <t>Kazakhstan project  May 19  38hours;Train Fare  meet John harris  29.04.19;Mileage x 46   17.05.19</t>
  </si>
  <si>
    <t>CILT Australia 2019 Annual Fee CILT/Aus/2019</t>
  </si>
  <si>
    <t>CILT Australia</t>
  </si>
  <si>
    <t>CILT Zimbabwe 2019 Annual Fee CILT/BG/2019</t>
  </si>
  <si>
    <t>CILT Zimbabwe</t>
  </si>
  <si>
    <t>Investec QE 31/03/2019</t>
  </si>
  <si>
    <t>Investec QE 30/06/2019</t>
  </si>
  <si>
    <t>Interest paid gross for period 04MAR/02JUN</t>
  </si>
  <si>
    <t>CILT Ghana INV-HK-0526 0545</t>
  </si>
  <si>
    <t>CILT South Africa INV-HK-0560(27)</t>
  </si>
  <si>
    <t>June Income</t>
  </si>
  <si>
    <t>Investment Management Fees QE 31/03/19</t>
  </si>
  <si>
    <t>Secretary General Fees   June 2019</t>
  </si>
  <si>
    <t>Desposit for Convention meal</t>
  </si>
  <si>
    <t>Mileage x 70@0.45 64@0.25 Convention Preparation;Mileage x 70@0.45 82@0.25 meet CW/CWe &amp;  Finance</t>
  </si>
  <si>
    <t>Darklight Consulting Ltd</t>
  </si>
  <si>
    <t>Vice President Expenses Kazakhastan Expenses June</t>
  </si>
  <si>
    <t>Intercompany</t>
  </si>
  <si>
    <t>Alan Jones - Train fare COT</t>
  </si>
  <si>
    <t>Flights  710,000NGn  2019 Conference</t>
  </si>
  <si>
    <t>2019 Conference Expenses Flights Accomodation Trai</t>
  </si>
  <si>
    <t>Photography at CILT Conference  16.06.19;Photography at CILT Conference  extended hours;Train Fare;Hotel Accomodation</t>
  </si>
  <si>
    <t>Home Office visa request for CILT China</t>
  </si>
  <si>
    <t>Car parking at Manchester C Williams</t>
  </si>
  <si>
    <t>Hotels for C Williams J Cook</t>
  </si>
  <si>
    <t>Breakfast Mark Millar</t>
  </si>
  <si>
    <t>Evening meal D Chan W Lee V Koo S Rinsler M Lam KN</t>
  </si>
  <si>
    <t>Hotel Mumeka Walumweya in Manchester</t>
  </si>
  <si>
    <t>Conference Expenses  Mrs Aisha Ali-Ibrahaim 16-18</t>
  </si>
  <si>
    <t>Conference Expense Elliot Price  16-18 June</t>
  </si>
  <si>
    <t>Contribution to Flight CILT Convention;Hotel Acconmodation  CILT Convention  21.06.19;Conference Fee  CILT Convention 2019</t>
  </si>
  <si>
    <t>PD Co ordinator Fees - June 19</t>
  </si>
  <si>
    <t>Contribution to telephone calls   MArch 2019;Contribution to telephone calls April 2019;Subsistence Kazakhastan Prep meeting  26.04.19;Subsistence Kazakhastan Prep meeting  26.04.19 etc</t>
  </si>
  <si>
    <t>Licence fee June 19</t>
  </si>
  <si>
    <t>M Power Associates Ltd</t>
  </si>
  <si>
    <t>Convention 2019 - Speaker Costs  Mark Millar</t>
  </si>
  <si>
    <t>Stephen Rinsler</t>
  </si>
  <si>
    <t>Convention 2019  - Booking Fee;Convention 2019  - Train Fare;Convention 2019  - Hotel Accomodation;Postage</t>
  </si>
  <si>
    <t>Convention -Hotel Accomodation;Convention - Taxi Fares</t>
  </si>
  <si>
    <t>Bank Charges UMI pmt 05/06/2019</t>
  </si>
  <si>
    <t>Barclays Bank plc</t>
  </si>
  <si>
    <t>Bank Charges 04.03.19-02.06.19</t>
  </si>
  <si>
    <t>Bank Charges  Receipts  04.03.19-02.06.19</t>
  </si>
  <si>
    <t>CHARGES*110766* BX19062444063230 * TFR</t>
  </si>
  <si>
    <t>CHARGES*110797* BACS 270619 * TFR</t>
  </si>
  <si>
    <t>Emergency Logistics Team Ltd</t>
  </si>
  <si>
    <t>Emergency Logistics Team Ltd - exch rate diff</t>
  </si>
  <si>
    <t>Print Cartridges</t>
  </si>
  <si>
    <t>Stainless steel bowl - Aisha Ali Ibrahim</t>
  </si>
  <si>
    <t>Photo collage and framing gift for Elliot Price</t>
  </si>
  <si>
    <t>Secretariat costs - June 19</t>
  </si>
  <si>
    <t>Quercus Training and Management Ltd</t>
  </si>
  <si>
    <t>Kazakhastan project  3 days programmes slides</t>
  </si>
  <si>
    <t>Kazakhastan Project  !0 days Consultancy</t>
  </si>
  <si>
    <t>Consultancy fee April  25th 2019</t>
  </si>
  <si>
    <t>Flight and hotel - accreditation in Botswana</t>
  </si>
  <si>
    <t>KN BCARD JUN 19</t>
  </si>
  <si>
    <t>Moderation fee - June 19</t>
  </si>
  <si>
    <t>Lunch for 17 people at Network Rail</t>
  </si>
  <si>
    <t>Arkadin - Conference calls - June 19</t>
  </si>
  <si>
    <t>Clive Pidgeon</t>
  </si>
  <si>
    <t>Kazakhstan project  Train the Trainer x 9 days;Mileag x 170  7th June;Mileag x 170  15th June;Car parking</t>
  </si>
  <si>
    <t>Lawrence Mills Ltd</t>
  </si>
  <si>
    <t>Kazakhstan project Training Course  8-15th June ;Expenses incurred</t>
  </si>
  <si>
    <t>EXP  JUNE 19  IBRAHIM</t>
  </si>
  <si>
    <t>EXP  JUNE 19  PRICE</t>
  </si>
  <si>
    <t>INV-40634913</t>
  </si>
  <si>
    <t>I-455173-F3S7</t>
  </si>
  <si>
    <t>I-455182-R3N9</t>
  </si>
  <si>
    <t>EXP  JUNE 19 OWUSU-=NORTEY</t>
  </si>
  <si>
    <t>Jan Steenberg - dinner with CILT North America</t>
  </si>
  <si>
    <t>CILT Sri Lanka 2019 Annual Fee CILT/AF/SL/2019</t>
  </si>
  <si>
    <t>CILT New Zealand 2019 Annual Fee CILT/AF/NZ/2019</t>
  </si>
  <si>
    <t>CILT Singapore 2019 Annual Fee CILT/Sing/2019</t>
  </si>
  <si>
    <t>CILT Sri Lanka</t>
  </si>
  <si>
    <t>CILT New Zealand</t>
  </si>
  <si>
    <t>CILT Singapore</t>
  </si>
  <si>
    <t>CILT Indonesia 2019 Annual Fee CILT/AF/In/2019</t>
  </si>
  <si>
    <t>CILT Bangladesh 2019 Annual Fee CILT/BG/2019</t>
  </si>
  <si>
    <t>CILT Ghana 2019 Annual Fee CILT/AF/Ghana/2019</t>
  </si>
  <si>
    <t>CILT Bangladesh</t>
  </si>
  <si>
    <t>July Income</t>
  </si>
  <si>
    <t>Kazakhstan project  - delivery of train the traine</t>
  </si>
  <si>
    <t>Secretary General Fees   July 2019</t>
  </si>
  <si>
    <t>Fees  Re; Hazakhastan Project  25.06-08.07;Expenses  Re; Hazakhastan Project  25.06-08.07</t>
  </si>
  <si>
    <t>Breakfasts, meals drinks KN support meeting</t>
  </si>
  <si>
    <t>Train return London Lichfield</t>
  </si>
  <si>
    <t>Lunch for D Maunder Ch Savage J Harris KN</t>
  </si>
  <si>
    <t>Train return Birmingham</t>
  </si>
  <si>
    <t>Overnight for Z Roberts J Harris, room and lunch</t>
  </si>
  <si>
    <t>Moderation fee - July 19</t>
  </si>
  <si>
    <t>AW station return IAC meeting Waterloo</t>
  </si>
  <si>
    <t>DHL - Courier services</t>
  </si>
  <si>
    <t>Licence fee July 19</t>
  </si>
  <si>
    <t>Secretariat costs - July 19</t>
  </si>
  <si>
    <t>Audit &amp; report on Egypt Website</t>
  </si>
  <si>
    <t>Design CILT Membership Card &amp; add brand guideline</t>
  </si>
  <si>
    <t>Retainer Fee   15.06-14.07</t>
  </si>
  <si>
    <t>Centenary Project  Graphics for Social Media/Web;Centenary Project  changes to Website;Centenary Project Videp  Production Costs  to date</t>
  </si>
  <si>
    <t>KN BCARD JULY 19</t>
  </si>
  <si>
    <t>Lunch for IMC</t>
  </si>
  <si>
    <t>Meeting room in Bath</t>
  </si>
  <si>
    <t>CILT Conference 2019   Fees  J Harris;CILT Conference 2019   Fees  K Newton</t>
  </si>
  <si>
    <t>Conference Images  Retouch &amp; Cleaning</t>
  </si>
  <si>
    <t>Conference Fees  K Byrne</t>
  </si>
  <si>
    <t>Hotel costs for Aisha Ali Ibrahim</t>
  </si>
  <si>
    <t>PD Co ordinator Fees - July 19</t>
  </si>
  <si>
    <t>Arkadin - Conference calls - July 19</t>
  </si>
  <si>
    <t>CILT Sri Lanka 2019 Annual Fee bank charges</t>
  </si>
  <si>
    <t>Pmt to Usman - bank charges</t>
  </si>
  <si>
    <t>MELI - bank charges</t>
  </si>
  <si>
    <t>Bank Charges - BACS 120719 * 108248*AMA AMISSA* TF</t>
  </si>
  <si>
    <t>Takoradi receipt - bank charges</t>
  </si>
  <si>
    <t>Meli receipt bank charges</t>
  </si>
  <si>
    <t>Bank Charges NZ pmt 30/07/19</t>
  </si>
  <si>
    <t>Bank Charges Singapore pmt 30.07.19</t>
  </si>
  <si>
    <t>Bank Charges  Bahrain pmt  31.07.19</t>
  </si>
  <si>
    <t>PIB Insurance</t>
  </si>
  <si>
    <t>CILT Malawi - INV-HK-0546 (265)</t>
  </si>
  <si>
    <t>Part CILT Nigeria 2019 Annual Fee CILT/AF/NIG/2019</t>
  </si>
  <si>
    <t>CILT Ireland 2019 Annual Fee CILT/Ire/2019</t>
  </si>
  <si>
    <t>CILT Zambia courier charges INV-HK-0554</t>
  </si>
  <si>
    <t>CILT Tanzania INV-HK-0485 (255)</t>
  </si>
  <si>
    <t>August Income</t>
  </si>
  <si>
    <t>K Newton Flight  COLTM Convocation</t>
  </si>
  <si>
    <t>Secretary General Fees   August 2019</t>
  </si>
  <si>
    <t>Mileage x 134  Corby Meetings  04.07.19;Mileage x 144  Team Meeting &amp; Corby Meeti 15.07.19;Mileage x 114 education meeting with ZR  30.07.19</t>
  </si>
  <si>
    <t>Trains to/from London</t>
  </si>
  <si>
    <t>Oyster card top up for Kamilya Issengarina</t>
  </si>
  <si>
    <t>Oyster card top up for KN</t>
  </si>
  <si>
    <t>Malaysian Convocation flights in November 19</t>
  </si>
  <si>
    <t>Trains to/from London for IMC &amp; meeting on 4-5/09</t>
  </si>
  <si>
    <t>Moderation fee - DM - August 19</t>
  </si>
  <si>
    <t>Moderation fee - CS - August 19</t>
  </si>
  <si>
    <t>Train Fare  Meeting with KN  London   Aug 2nd</t>
  </si>
  <si>
    <t>Alan Jones - expenses trf to CILT UK</t>
  </si>
  <si>
    <t>Monthly Retainer fee  15.07 - 14.08</t>
  </si>
  <si>
    <t>Australian Convention Develop Graphics/Twitter/Bro</t>
  </si>
  <si>
    <t>Website, news articles, social media &amp; marketing</t>
  </si>
  <si>
    <t>Changes to members benefits &amp; Pictur of George</t>
  </si>
  <si>
    <t>Website  Centenary Activity;Website  Savoy ;Website Member Benefits Literature</t>
  </si>
  <si>
    <t>Website Adjustment to upload larger files</t>
  </si>
  <si>
    <t>Secretariat costs - August 19</t>
  </si>
  <si>
    <t>Bank Charges payment CILT Ireland 20.08.19</t>
  </si>
  <si>
    <t>Receipt of Invoice 08/08/2019MAL - bank charges</t>
  </si>
  <si>
    <t>Licence fee August 19</t>
  </si>
  <si>
    <t>PD Co ordinator Fees - August 19</t>
  </si>
  <si>
    <t>Consultancy Fee  July 8th ;Travel expenses Consultancy   July 8th</t>
  </si>
  <si>
    <t>Lunch for IESC meeting in Bath</t>
  </si>
  <si>
    <t>Mileage x 134  Corby Finance /KR    01.08.19</t>
  </si>
  <si>
    <t>Additional Postage Savoy Event</t>
  </si>
  <si>
    <t xml:space="preserve">Set up Training Provider Area  </t>
  </si>
  <si>
    <t>Consultancy Fee  August 29th  DM</t>
  </si>
  <si>
    <t>CILT Tanzania INV-HK-0485 (255) 0540 0481</t>
  </si>
  <si>
    <t>Arkadin - Conference calls - August 19</t>
  </si>
  <si>
    <t>CILT India 2019 Annual Fee CILT/AF/IND/2019</t>
  </si>
  <si>
    <t>CILT China 2019 Annual Fee CILT/China/2019</t>
  </si>
  <si>
    <t>CILT  Pakistan Annual Fee CILT/AF/PAK/2019</t>
  </si>
  <si>
    <t>CILT Pakistan</t>
  </si>
  <si>
    <t>CILT China</t>
  </si>
  <si>
    <t>CILT Egypt Annual Fee CILT/AF/EGY/2019</t>
  </si>
  <si>
    <t>CILT Tanzania INV-HK-0491 (255) 0501 0550</t>
  </si>
  <si>
    <t>CILT Macao INV-HK-0569 (853)</t>
  </si>
  <si>
    <t>CILT Zimbabwe INV-HK-0580 (263)</t>
  </si>
  <si>
    <t>September Income</t>
  </si>
  <si>
    <t>Fee for Printing;Diploma Certificate &amp; Transcripts  x 3</t>
  </si>
  <si>
    <t>Bad debt provision September 19</t>
  </si>
  <si>
    <t>Secretary General Fees September 2019</t>
  </si>
  <si>
    <t>Moderation fee - Sep 19</t>
  </si>
  <si>
    <t>Mileage x 70@0.45 44@0.25 Education meetings 06.09;Mileage x 70@0.45 72@0.25 Meet Claire Ceri D.Jorda;Mileage x 70@0.45 44@0.25 education Meetings  26.0 etc</t>
  </si>
  <si>
    <t>Mileage x 70@0.45 25@0.25 Team Meeting &amp; Corby mee</t>
  </si>
  <si>
    <t>Vice President Expenses Fees Aug/Sept 2019;Vice President Expenses  Mileage &amp; Train Fare</t>
  </si>
  <si>
    <t>David Pugh - Sep expenses</t>
  </si>
  <si>
    <t>DHL - Courier Services - Sep 19</t>
  </si>
  <si>
    <t>Arkadin - Aug 19</t>
  </si>
  <si>
    <t>Rail Tickets Savoy Event  S Simmonds/ K Wiles ;postage Stamps</t>
  </si>
  <si>
    <t>News aerticles, Website. Social Media &amp; Marketing</t>
  </si>
  <si>
    <t>Purchase of Images for Website;Image options for Social Media;Website Cover &amp; Inserts  Powerpoint documents;A4 Document header Graphics;Website Amendments</t>
  </si>
  <si>
    <t>Production Centenary Video</t>
  </si>
  <si>
    <t>Website  Retainer Fee  15.08 - 14.09</t>
  </si>
  <si>
    <t>Table Decoration / Centres;Table Plan &amp; table Cards</t>
  </si>
  <si>
    <t>PIB Insurance - May 19 - April 20</t>
  </si>
  <si>
    <t>Vat correction cost</t>
  </si>
  <si>
    <t>Receipt of Invoice SI2622 - bank charges</t>
  </si>
  <si>
    <t>Receipt -Bank Charges  03.06.19-01.09.19</t>
  </si>
  <si>
    <t>Current  - Bnak Charges  03.06.19-01.09.19</t>
  </si>
  <si>
    <t>Bank Charges bacs 30/09/19</t>
  </si>
  <si>
    <t>Secretariat costs - expenses - Sep 19</t>
  </si>
  <si>
    <t>Secretariat expenses</t>
  </si>
  <si>
    <t>Secretariat costs - Sep 19</t>
  </si>
  <si>
    <t>Licence fee September 19</t>
  </si>
  <si>
    <t>Consultancy Fee  September 6th ;Consultancy Fee  September 27/28</t>
  </si>
  <si>
    <t>Modifications allow speciif user pay zero invoices</t>
  </si>
  <si>
    <t>Charles Dey - South Africa qualification work</t>
  </si>
  <si>
    <t>Contribution to telephone calls  26.08.19;Lunch  Moderatrors meeting  29.08.19;taxi  meetings with DJ at Corby offices</t>
  </si>
  <si>
    <t>PD Co ordinator Fees - September 19</t>
  </si>
  <si>
    <t>Arkadin - Sep 19</t>
  </si>
  <si>
    <t>Accreditation Botswana Acvcountacy College 09-11 J;Taxi Fare</t>
  </si>
  <si>
    <t>Financial Year to September 2019</t>
  </si>
  <si>
    <t>JC</t>
  </si>
  <si>
    <t>Website Retainer Fee  15.09 - 30/09</t>
  </si>
  <si>
    <t>Visa for Saudi Arabia travel</t>
  </si>
  <si>
    <t>Charge for K Newton - break fast with R Malek</t>
  </si>
  <si>
    <t>Coffee for meeting in London</t>
  </si>
  <si>
    <t>Lunches for meeting in London</t>
  </si>
  <si>
    <t>Breakfast meeting</t>
  </si>
  <si>
    <t>Lunch and teas</t>
  </si>
  <si>
    <t>Overnight hotel</t>
  </si>
  <si>
    <t>Mouse for Z Roberts</t>
  </si>
  <si>
    <t>Refreshments charges for room hire</t>
  </si>
  <si>
    <t>Lunch for COT and IAC</t>
  </si>
  <si>
    <t>Hotel for R Malek</t>
  </si>
  <si>
    <t>Hotel for R Malek on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</si>
</sst>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;[Red]\(#,##0.00\)"/>
    <numFmt numFmtId="165" formatCode="\ #,##0_);\(#,##0\);\ &quot;&quot;_);_-@_-"/>
    <numFmt numFmtId="166" formatCode="\ #,##0.00_);\(#,##0.00\);\ &quot;&quot;_);_-@_-"/>
    <numFmt numFmtId="167" formatCode="\ #,##0_);[Red]\(#,##0\);\ &quot;-&quot;_);_-@_-"/>
    <numFmt numFmtId="168" formatCode="\ #,##0_);\(#,##0\);\ &quot;-&quot;_);_-@_-"/>
    <numFmt numFmtId="169" formatCode="_-* #,##0_-;\-* #,##0_-;_-* &quot;-&quot;??_-;_-@_-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color theme="1" tint="0.34998626667073579"/>
      <name val="Arial"/>
      <family val="2"/>
    </font>
    <font>
      <b/>
      <i/>
      <sz val="11"/>
      <color theme="1" tint="0.499984740745262"/>
      <name val="Arial"/>
      <family val="2"/>
    </font>
    <font>
      <b/>
      <i/>
      <sz val="14"/>
      <name val="Arial"/>
      <family val="2"/>
    </font>
    <font>
      <b/>
      <sz val="8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526">
    <xf numFmtId="0" fontId="0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43" fontId="66" fillId="0" borderId="0" applyFont="0" applyFill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43" fontId="62" fillId="0" borderId="0" applyFont="0" applyFill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62" fillId="0" borderId="0" applyFon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62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62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6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</cellStyleXfs>
  <cellXfs count="344">
    <xf numFmtId="0" fontId="0" fillId="0" borderId="0" xfId="0"/>
    <xf numFmtId="0" fontId="0" fillId="0" borderId="0" xfId="0"/>
    <xf numFmtId="0" fontId="59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2" fillId="0" borderId="0" xfId="0" applyFont="1" applyFill="1" applyBorder="1"/>
    <xf numFmtId="164" fontId="60" fillId="0" borderId="0" xfId="0" applyNumberFormat="1" applyFont="1" applyFill="1" applyBorder="1" applyAlignment="1">
      <alignment horizontal="right" wrapText="1"/>
    </xf>
    <xf numFmtId="165" fontId="62" fillId="0" borderId="0" xfId="0" applyNumberFormat="1" applyFont="1" applyFill="1" applyBorder="1"/>
    <xf numFmtId="0" fontId="62" fillId="0" borderId="0" xfId="0" applyNumberFormat="1" applyFont="1" applyFill="1" applyBorder="1"/>
    <xf numFmtId="166" fontId="62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ill="1" applyBorder="1" applyAlignment="1"/>
    <xf numFmtId="0" fontId="61" fillId="0" borderId="0" xfId="0" applyFont="1" applyFill="1" applyBorder="1"/>
    <xf numFmtId="166" fontId="61" fillId="0" borderId="0" xfId="0" applyNumberFormat="1" applyFont="1" applyFill="1" applyBorder="1" applyAlignment="1"/>
    <xf numFmtId="0" fontId="67" fillId="0" borderId="0" xfId="55" applyFont="1" applyFill="1" applyAlignment="1">
      <alignment horizontal="right"/>
    </xf>
    <xf numFmtId="4" fontId="67" fillId="0" borderId="0" xfId="55" applyNumberFormat="1" applyFont="1" applyFill="1" applyAlignment="1">
      <alignment horizontal="right"/>
    </xf>
    <xf numFmtId="0" fontId="67" fillId="0" borderId="0" xfId="0" applyFont="1" applyFill="1" applyAlignment="1">
      <alignment horizontal="left"/>
    </xf>
    <xf numFmtId="164" fontId="67" fillId="0" borderId="0" xfId="0" applyNumberFormat="1" applyFont="1" applyFill="1" applyAlignment="1">
      <alignment horizontal="right"/>
    </xf>
    <xf numFmtId="164" fontId="69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left"/>
    </xf>
    <xf numFmtId="2" fontId="67" fillId="0" borderId="0" xfId="0" applyNumberFormat="1" applyFont="1" applyAlignment="1">
      <alignment horizontal="right" vertical="center"/>
    </xf>
    <xf numFmtId="2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67" fillId="0" borderId="0" xfId="55" applyNumberFormat="1" applyFont="1" applyAlignment="1">
      <alignment horizontal="right"/>
    </xf>
    <xf numFmtId="0" fontId="67" fillId="0" borderId="0" xfId="55" applyFont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67" fillId="0" borderId="0" xfId="0" applyFont="1" applyFill="1" applyAlignment="1"/>
    <xf numFmtId="164" fontId="67" fillId="0" borderId="0" xfId="55" applyNumberFormat="1" applyFont="1" applyFill="1" applyAlignment="1">
      <alignment horizontal="right"/>
    </xf>
    <xf numFmtId="164" fontId="69" fillId="0" borderId="0" xfId="55" applyNumberFormat="1" applyFont="1" applyFill="1" applyAlignment="1">
      <alignment horizontal="right"/>
    </xf>
    <xf numFmtId="43" fontId="67" fillId="0" borderId="0" xfId="459" applyFont="1" applyFill="1" applyAlignment="1">
      <alignment horizontal="right" wrapText="1"/>
    </xf>
    <xf numFmtId="14" fontId="67" fillId="0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right"/>
    </xf>
    <xf numFmtId="0" fontId="67" fillId="0" borderId="0" xfId="0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right"/>
    </xf>
    <xf numFmtId="14" fontId="67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right"/>
    </xf>
    <xf numFmtId="14" fontId="68" fillId="0" borderId="0" xfId="0" applyNumberFormat="1" applyFont="1" applyFill="1" applyAlignment="1">
      <alignment horizontal="right"/>
    </xf>
    <xf numFmtId="0" fontId="68" fillId="0" borderId="0" xfId="0" applyFont="1" applyFill="1" applyAlignment="1">
      <alignment horizontal="right"/>
    </xf>
    <xf numFmtId="2" fontId="67" fillId="0" borderId="0" xfId="0" applyNumberFormat="1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 wrapText="1"/>
    </xf>
    <xf numFmtId="14" fontId="70" fillId="0" borderId="0" xfId="460" applyNumberFormat="1" applyFont="1" applyAlignment="1">
      <alignment horizontal="left"/>
    </xf>
    <xf numFmtId="14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right"/>
    </xf>
    <xf numFmtId="0" fontId="71" fillId="0" borderId="0" xfId="55" applyFont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55" applyFont="1" applyAlignment="1"/>
    <xf numFmtId="0" fontId="72" fillId="0" borderId="0" xfId="0" applyFont="1" applyAlignment="1"/>
    <xf numFmtId="164" fontId="69" fillId="0" borderId="11" xfId="0" applyNumberFormat="1" applyFont="1" applyFill="1" applyBorder="1"/>
    <xf numFmtId="0" fontId="67" fillId="0" borderId="0" xfId="0" applyFont="1"/>
    <xf numFmtId="0" fontId="67" fillId="0" borderId="0" xfId="55" applyFont="1"/>
    <xf numFmtId="164" fontId="69" fillId="0" borderId="0" xfId="0" applyNumberFormat="1" applyFont="1" applyFill="1" applyBorder="1"/>
    <xf numFmtId="0" fontId="67" fillId="0" borderId="0" xfId="0" applyFont="1" applyAlignment="1">
      <alignment horizontal="center" vertical="center"/>
    </xf>
    <xf numFmtId="0" fontId="73" fillId="33" borderId="0" xfId="55" applyFont="1" applyFill="1" applyAlignment="1">
      <alignment horizontal="left" vertical="center" wrapText="1"/>
    </xf>
    <xf numFmtId="0" fontId="73" fillId="33" borderId="0" xfId="55" applyFont="1" applyFill="1" applyAlignment="1">
      <alignment horizontal="right" vertical="center" wrapText="1"/>
    </xf>
    <xf numFmtId="0" fontId="73" fillId="0" borderId="0" xfId="55" applyFont="1" applyFill="1" applyAlignment="1">
      <alignment horizontal="right" vertical="center" wrapText="1"/>
    </xf>
    <xf numFmtId="0" fontId="67" fillId="0" borderId="0" xfId="0" applyFont="1" applyFill="1"/>
    <xf numFmtId="0" fontId="73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right" vertical="center" wrapText="1"/>
    </xf>
    <xf numFmtId="0" fontId="67" fillId="0" borderId="0" xfId="55" applyFont="1" applyFill="1"/>
    <xf numFmtId="14" fontId="67" fillId="0" borderId="0" xfId="0" applyNumberFormat="1" applyFont="1" applyFill="1"/>
    <xf numFmtId="164" fontId="67" fillId="0" borderId="0" xfId="55" applyNumberFormat="1" applyFont="1" applyFill="1"/>
    <xf numFmtId="14" fontId="67" fillId="0" borderId="0" xfId="55" applyNumberFormat="1" applyFont="1" applyFill="1"/>
    <xf numFmtId="164" fontId="69" fillId="0" borderId="0" xfId="0" applyNumberFormat="1" applyFont="1" applyFill="1"/>
    <xf numFmtId="4" fontId="67" fillId="0" borderId="0" xfId="0" applyNumberFormat="1" applyFont="1" applyFill="1"/>
    <xf numFmtId="164" fontId="67" fillId="0" borderId="0" xfId="0" applyNumberFormat="1" applyFont="1" applyFill="1"/>
    <xf numFmtId="2" fontId="67" fillId="0" borderId="0" xfId="0" applyNumberFormat="1" applyFont="1"/>
    <xf numFmtId="2" fontId="73" fillId="33" borderId="0" xfId="0" applyNumberFormat="1" applyFont="1" applyFill="1" applyAlignment="1">
      <alignment horizontal="right" vertical="center" wrapText="1"/>
    </xf>
    <xf numFmtId="2" fontId="67" fillId="0" borderId="0" xfId="0" applyNumberFormat="1" applyFont="1" applyFill="1"/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right" vertical="center" wrapText="1"/>
    </xf>
    <xf numFmtId="164" fontId="69" fillId="0" borderId="10" xfId="0" applyNumberFormat="1" applyFont="1" applyFill="1" applyBorder="1"/>
    <xf numFmtId="0" fontId="72" fillId="0" borderId="0" xfId="0" applyFont="1" applyAlignment="1">
      <alignment horizontal="left"/>
    </xf>
    <xf numFmtId="0" fontId="72" fillId="0" borderId="0" xfId="0" applyFont="1" applyFill="1" applyBorder="1" applyAlignment="1"/>
    <xf numFmtId="0" fontId="67" fillId="0" borderId="0" xfId="0" applyFont="1" applyFill="1" applyBorder="1"/>
    <xf numFmtId="0" fontId="73" fillId="33" borderId="0" xfId="0" applyFont="1" applyFill="1" applyAlignment="1">
      <alignment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55" applyFont="1" applyAlignment="1">
      <alignment horizontal="center" vertical="center"/>
    </xf>
    <xf numFmtId="0" fontId="67" fillId="0" borderId="0" xfId="55" applyFont="1" applyAlignment="1">
      <alignment horizontal="right" vertical="center"/>
    </xf>
    <xf numFmtId="4" fontId="67" fillId="0" borderId="0" xfId="55" applyNumberFormat="1" applyFont="1" applyFill="1"/>
    <xf numFmtId="4" fontId="72" fillId="0" borderId="0" xfId="0" applyNumberFormat="1" applyFont="1" applyAlignment="1"/>
    <xf numFmtId="164" fontId="67" fillId="0" borderId="0" xfId="0" applyNumberFormat="1" applyFont="1"/>
    <xf numFmtId="0" fontId="72" fillId="0" borderId="0" xfId="55" applyFont="1" applyAlignment="1">
      <alignment horizontal="left"/>
    </xf>
    <xf numFmtId="0" fontId="73" fillId="33" borderId="0" xfId="0" applyFont="1" applyFill="1" applyAlignment="1">
      <alignment horizontal="right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right" vertical="center" wrapText="1"/>
    </xf>
    <xf numFmtId="14" fontId="67" fillId="0" borderId="14" xfId="0" applyNumberFormat="1" applyFont="1" applyFill="1" applyBorder="1" applyAlignment="1">
      <alignment horizontal="left"/>
    </xf>
    <xf numFmtId="14" fontId="67" fillId="0" borderId="0" xfId="0" applyNumberFormat="1" applyFont="1" applyFill="1" applyBorder="1" applyAlignment="1">
      <alignment horizontal="right"/>
    </xf>
    <xf numFmtId="0" fontId="67" fillId="0" borderId="14" xfId="0" quotePrefix="1" applyFont="1" applyFill="1" applyBorder="1" applyAlignment="1">
      <alignment horizontal="left"/>
    </xf>
    <xf numFmtId="0" fontId="76" fillId="0" borderId="0" xfId="55" applyFont="1"/>
    <xf numFmtId="0" fontId="68" fillId="0" borderId="0" xfId="55" applyFont="1" applyFill="1" applyAlignment="1">
      <alignment horizontal="right"/>
    </xf>
    <xf numFmtId="0" fontId="76" fillId="0" borderId="0" xfId="0" applyFont="1"/>
    <xf numFmtId="0" fontId="73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right" vertical="center"/>
    </xf>
    <xf numFmtId="164" fontId="68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/>
    <xf numFmtId="0" fontId="68" fillId="0" borderId="0" xfId="0" applyFont="1" applyFill="1" applyBorder="1" applyAlignment="1">
      <alignment horizontal="right"/>
    </xf>
    <xf numFmtId="14" fontId="0" fillId="0" borderId="0" xfId="0" applyNumberFormat="1"/>
    <xf numFmtId="166" fontId="64" fillId="0" borderId="0" xfId="0" applyNumberFormat="1" applyFont="1" applyFill="1" applyBorder="1" applyAlignment="1">
      <alignment horizontal="right" vertical="top" wrapText="1"/>
    </xf>
    <xf numFmtId="0" fontId="64" fillId="0" borderId="0" xfId="0" applyFont="1" applyFill="1" applyBorder="1"/>
    <xf numFmtId="0" fontId="68" fillId="0" borderId="0" xfId="0" applyFont="1" applyFill="1" applyAlignment="1">
      <alignment horizontal="left"/>
    </xf>
    <xf numFmtId="1" fontId="68" fillId="0" borderId="0" xfId="0" applyNumberFormat="1" applyFont="1" applyFill="1" applyBorder="1" applyAlignment="1">
      <alignment vertical="center"/>
    </xf>
    <xf numFmtId="169" fontId="68" fillId="0" borderId="0" xfId="916" applyNumberFormat="1" applyFont="1" applyFill="1" applyBorder="1" applyAlignment="1">
      <alignment vertical="center"/>
    </xf>
    <xf numFmtId="166" fontId="65" fillId="0" borderId="0" xfId="0" applyNumberFormat="1" applyFont="1" applyFill="1" applyBorder="1" applyAlignment="1"/>
    <xf numFmtId="166" fontId="64" fillId="0" borderId="0" xfId="0" applyNumberFormat="1" applyFont="1" applyFill="1" applyBorder="1" applyAlignment="1"/>
    <xf numFmtId="0" fontId="62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8" fillId="0" borderId="0" xfId="55" applyFont="1" applyFill="1" applyBorder="1" applyAlignment="1"/>
    <xf numFmtId="0" fontId="67" fillId="0" borderId="0" xfId="0" applyFont="1" applyFill="1" applyBorder="1" applyAlignment="1">
      <alignment vertical="top"/>
    </xf>
    <xf numFmtId="165" fontId="74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top" wrapText="1"/>
    </xf>
    <xf numFmtId="165" fontId="67" fillId="0" borderId="0" xfId="0" applyNumberFormat="1" applyFont="1" applyFill="1" applyBorder="1" applyAlignment="1">
      <alignment horizontal="right" vertical="top" wrapText="1"/>
    </xf>
    <xf numFmtId="168" fontId="67" fillId="0" borderId="0" xfId="0" applyNumberFormat="1" applyFont="1" applyFill="1" applyBorder="1"/>
    <xf numFmtId="169" fontId="74" fillId="0" borderId="0" xfId="916" applyNumberFormat="1" applyFont="1" applyFill="1" applyBorder="1"/>
    <xf numFmtId="0" fontId="63" fillId="0" borderId="0" xfId="55" applyFont="1" applyFill="1" applyBorder="1"/>
    <xf numFmtId="0" fontId="67" fillId="0" borderId="0" xfId="0" applyNumberFormat="1" applyFont="1" applyFill="1" applyBorder="1"/>
    <xf numFmtId="165" fontId="68" fillId="0" borderId="0" xfId="0" applyNumberFormat="1" applyFont="1" applyFill="1" applyBorder="1" applyAlignment="1">
      <alignment horizontal="right" vertical="center" wrapText="1"/>
    </xf>
    <xf numFmtId="168" fontId="68" fillId="0" borderId="0" xfId="0" applyNumberFormat="1" applyFont="1" applyFill="1" applyBorder="1" applyAlignment="1">
      <alignment vertical="center"/>
    </xf>
    <xf numFmtId="167" fontId="68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/>
    <xf numFmtId="0" fontId="77" fillId="0" borderId="0" xfId="0" applyFont="1" applyFill="1" applyBorder="1"/>
    <xf numFmtId="165" fontId="77" fillId="0" borderId="0" xfId="0" applyNumberFormat="1" applyFont="1" applyFill="1" applyBorder="1" applyAlignment="1">
      <alignment horizontal="right" vertical="center" wrapText="1"/>
    </xf>
    <xf numFmtId="168" fontId="77" fillId="0" borderId="0" xfId="0" applyNumberFormat="1" applyFont="1" applyFill="1" applyBorder="1" applyAlignment="1">
      <alignment vertical="center"/>
    </xf>
    <xf numFmtId="167" fontId="77" fillId="0" borderId="0" xfId="0" applyNumberFormat="1" applyFont="1" applyFill="1" applyBorder="1" applyAlignment="1">
      <alignment vertical="center"/>
    </xf>
    <xf numFmtId="169" fontId="77" fillId="0" borderId="0" xfId="916" applyNumberFormat="1" applyFont="1" applyFill="1" applyBorder="1" applyAlignment="1">
      <alignment vertical="center"/>
    </xf>
    <xf numFmtId="0" fontId="61" fillId="0" borderId="0" xfId="0" applyNumberFormat="1" applyFont="1" applyFill="1" applyBorder="1"/>
    <xf numFmtId="43" fontId="68" fillId="0" borderId="0" xfId="916" applyFont="1" applyFill="1" applyBorder="1" applyAlignment="1">
      <alignment horizontal="right" vertical="center" wrapText="1"/>
    </xf>
    <xf numFmtId="167" fontId="74" fillId="0" borderId="0" xfId="916" applyNumberFormat="1" applyFont="1" applyFill="1" applyBorder="1" applyAlignment="1">
      <alignment vertical="center"/>
    </xf>
    <xf numFmtId="166" fontId="61" fillId="0" borderId="0" xfId="0" applyNumberFormat="1" applyFont="1" applyFill="1" applyBorder="1" applyAlignment="1">
      <alignment wrapText="1"/>
    </xf>
    <xf numFmtId="167" fontId="68" fillId="0" borderId="0" xfId="916" applyNumberFormat="1" applyFont="1" applyFill="1" applyBorder="1" applyAlignment="1">
      <alignment vertical="center"/>
    </xf>
    <xf numFmtId="165" fontId="67" fillId="0" borderId="0" xfId="0" applyNumberFormat="1" applyFont="1" applyFill="1" applyBorder="1"/>
    <xf numFmtId="167" fontId="74" fillId="0" borderId="0" xfId="0" applyNumberFormat="1" applyFont="1" applyFill="1" applyBorder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0" fillId="0" borderId="0" xfId="0" applyAlignment="1"/>
    <xf numFmtId="164" fontId="67" fillId="0" borderId="10" xfId="0" applyNumberFormat="1" applyFont="1" applyFill="1" applyBorder="1" applyAlignment="1">
      <alignment horizontal="right"/>
    </xf>
    <xf numFmtId="164" fontId="67" fillId="0" borderId="0" xfId="0" applyNumberFormat="1" applyFont="1" applyFill="1" applyAlignment="1">
      <alignment horizontal="left"/>
    </xf>
    <xf numFmtId="0" fontId="67" fillId="0" borderId="0" xfId="55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14" fontId="67" fillId="0" borderId="0" xfId="0" applyNumberFormat="1" applyFont="1"/>
    <xf numFmtId="14" fontId="67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64" fontId="67" fillId="0" borderId="0" xfId="0" applyNumberFormat="1" applyFont="1" applyFill="1" applyBorder="1" applyAlignment="1">
      <alignment horizontal="left"/>
    </xf>
    <xf numFmtId="0" fontId="72" fillId="0" borderId="0" xfId="0" applyFont="1" applyBorder="1" applyAlignment="1"/>
    <xf numFmtId="0" fontId="67" fillId="0" borderId="0" xfId="0" applyFont="1" applyBorder="1"/>
    <xf numFmtId="0" fontId="71" fillId="0" borderId="0" xfId="0" applyFont="1" applyBorder="1"/>
    <xf numFmtId="0" fontId="73" fillId="33" borderId="0" xfId="0" applyFont="1" applyFill="1" applyBorder="1" applyAlignment="1">
      <alignment horizontal="left" vertical="center" wrapText="1"/>
    </xf>
    <xf numFmtId="2" fontId="73" fillId="33" borderId="0" xfId="0" applyNumberFormat="1" applyFont="1" applyFill="1" applyBorder="1" applyAlignment="1">
      <alignment horizontal="right" vertical="center" wrapText="1"/>
    </xf>
    <xf numFmtId="0" fontId="72" fillId="0" borderId="0" xfId="55" applyFont="1" applyBorder="1" applyAlignment="1"/>
    <xf numFmtId="164" fontId="72" fillId="0" borderId="0" xfId="55" applyNumberFormat="1" applyFont="1" applyBorder="1" applyAlignment="1"/>
    <xf numFmtId="0" fontId="71" fillId="0" borderId="0" xfId="55" applyFont="1" applyBorder="1"/>
    <xf numFmtId="164" fontId="73" fillId="33" borderId="0" xfId="0" applyNumberFormat="1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right"/>
    </xf>
    <xf numFmtId="164" fontId="68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right"/>
    </xf>
    <xf numFmtId="0" fontId="67" fillId="0" borderId="0" xfId="55" applyFont="1" applyFill="1" applyBorder="1" applyAlignment="1">
      <alignment horizontal="left"/>
    </xf>
    <xf numFmtId="14" fontId="70" fillId="0" borderId="0" xfId="6091" applyNumberFormat="1" applyFont="1" applyFill="1" applyBorder="1" applyAlignment="1"/>
    <xf numFmtId="164" fontId="67" fillId="0" borderId="0" xfId="55" applyNumberFormat="1" applyFont="1" applyFill="1" applyBorder="1" applyAlignment="1">
      <alignment horizontal="right"/>
    </xf>
    <xf numFmtId="0" fontId="67" fillId="0" borderId="0" xfId="55" applyFont="1" applyFill="1" applyBorder="1" applyAlignment="1"/>
    <xf numFmtId="164" fontId="67" fillId="0" borderId="0" xfId="55" applyNumberFormat="1" applyFont="1" applyFill="1" applyBorder="1" applyAlignment="1">
      <alignment horizontal="left"/>
    </xf>
    <xf numFmtId="0" fontId="81" fillId="0" borderId="0" xfId="0" applyFont="1" applyFill="1" applyBorder="1"/>
    <xf numFmtId="0" fontId="82" fillId="0" borderId="13" xfId="0" applyFont="1" applyFill="1" applyBorder="1" applyAlignment="1">
      <alignment horizontal="center" wrapText="1"/>
    </xf>
    <xf numFmtId="0" fontId="82" fillId="0" borderId="13" xfId="0" applyFont="1" applyFill="1" applyBorder="1"/>
    <xf numFmtId="165" fontId="83" fillId="0" borderId="0" xfId="0" applyNumberFormat="1" applyFont="1" applyFill="1" applyBorder="1"/>
    <xf numFmtId="0" fontId="82" fillId="0" borderId="12" xfId="0" applyFont="1" applyFill="1" applyBorder="1"/>
    <xf numFmtId="166" fontId="83" fillId="0" borderId="0" xfId="0" applyNumberFormat="1" applyFont="1" applyFill="1" applyBorder="1" applyAlignment="1">
      <alignment horizontal="center"/>
    </xf>
    <xf numFmtId="166" fontId="82" fillId="0" borderId="12" xfId="0" applyNumberFormat="1" applyFont="1" applyFill="1" applyBorder="1" applyAlignment="1">
      <alignment horizontal="center"/>
    </xf>
    <xf numFmtId="0" fontId="83" fillId="0" borderId="16" xfId="0" applyNumberFormat="1" applyFont="1" applyFill="1" applyBorder="1"/>
    <xf numFmtId="0" fontId="82" fillId="0" borderId="17" xfId="0" applyNumberFormat="1" applyFont="1" applyFill="1" applyBorder="1"/>
    <xf numFmtId="0" fontId="84" fillId="0" borderId="18" xfId="0" applyFont="1" applyFill="1" applyBorder="1"/>
    <xf numFmtId="0" fontId="84" fillId="0" borderId="17" xfId="0" applyFont="1" applyFill="1" applyBorder="1"/>
    <xf numFmtId="0" fontId="83" fillId="0" borderId="18" xfId="0" applyFont="1" applyFill="1" applyBorder="1"/>
    <xf numFmtId="0" fontId="82" fillId="0" borderId="19" xfId="0" applyFont="1" applyFill="1" applyBorder="1" applyAlignment="1">
      <alignment vertical="top"/>
    </xf>
    <xf numFmtId="0" fontId="82" fillId="0" borderId="18" xfId="0" applyFont="1" applyFill="1" applyBorder="1"/>
    <xf numFmtId="0" fontId="82" fillId="0" borderId="20" xfId="0" applyFont="1" applyFill="1" applyBorder="1"/>
    <xf numFmtId="0" fontId="83" fillId="0" borderId="18" xfId="0" applyNumberFormat="1" applyFont="1" applyFill="1" applyBorder="1"/>
    <xf numFmtId="0" fontId="82" fillId="0" borderId="19" xfId="0" applyFont="1" applyFill="1" applyBorder="1"/>
    <xf numFmtId="166" fontId="83" fillId="0" borderId="21" xfId="0" applyNumberFormat="1" applyFont="1" applyFill="1" applyBorder="1" applyAlignment="1">
      <alignment horizontal="center" vertical="top" wrapText="1"/>
    </xf>
    <xf numFmtId="166" fontId="83" fillId="0" borderId="22" xfId="0" applyNumberFormat="1" applyFont="1" applyFill="1" applyBorder="1" applyAlignment="1">
      <alignment horizontal="center" vertical="top" wrapText="1"/>
    </xf>
    <xf numFmtId="166" fontId="83" fillId="0" borderId="23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 vertical="top" wrapText="1"/>
    </xf>
    <xf numFmtId="166" fontId="82" fillId="0" borderId="23" xfId="0" applyNumberFormat="1" applyFont="1" applyFill="1" applyBorder="1" applyAlignment="1">
      <alignment horizontal="center"/>
    </xf>
    <xf numFmtId="166" fontId="83" fillId="0" borderId="24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/>
    </xf>
    <xf numFmtId="0" fontId="85" fillId="0" borderId="0" xfId="55" applyFont="1"/>
    <xf numFmtId="0" fontId="86" fillId="0" borderId="0" xfId="55" applyFont="1" applyAlignment="1"/>
    <xf numFmtId="0" fontId="7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0" borderId="25" xfId="0" applyFont="1" applyFill="1" applyBorder="1" applyAlignment="1">
      <alignment horizontal="right"/>
    </xf>
    <xf numFmtId="14" fontId="70" fillId="0" borderId="0" xfId="1936" applyNumberFormat="1" applyFont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164" fontId="68" fillId="0" borderId="25" xfId="0" applyNumberFormat="1" applyFont="1" applyFill="1" applyBorder="1" applyAlignment="1">
      <alignment horizontal="right"/>
    </xf>
    <xf numFmtId="14" fontId="67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4" fontId="68" fillId="0" borderId="25" xfId="0" applyNumberFormat="1" applyFont="1" applyFill="1" applyBorder="1" applyAlignment="1">
      <alignment horizontal="right"/>
    </xf>
    <xf numFmtId="0" fontId="67" fillId="0" borderId="0" xfId="0" quotePrefix="1" applyFont="1" applyFill="1" applyBorder="1" applyAlignment="1">
      <alignment horizontal="left"/>
    </xf>
    <xf numFmtId="0" fontId="73" fillId="33" borderId="0" xfId="0" applyFont="1" applyFill="1" applyBorder="1" applyAlignment="1">
      <alignment vertical="center" wrapText="1"/>
    </xf>
    <xf numFmtId="164" fontId="68" fillId="0" borderId="0" xfId="55" applyNumberFormat="1" applyFont="1" applyFill="1" applyBorder="1" applyAlignment="1">
      <alignment horizontal="right"/>
    </xf>
    <xf numFmtId="14" fontId="67" fillId="0" borderId="0" xfId="0" applyNumberFormat="1" applyFont="1" applyBorder="1" applyAlignment="1"/>
    <xf numFmtId="0" fontId="67" fillId="0" borderId="0" xfId="0" applyFont="1" applyBorder="1" applyAlignment="1"/>
    <xf numFmtId="14" fontId="67" fillId="0" borderId="0" xfId="0" applyNumberFormat="1" applyFont="1" applyFill="1" applyBorder="1" applyAlignment="1"/>
    <xf numFmtId="14" fontId="0" fillId="0" borderId="0" xfId="0" applyNumberFormat="1" applyBorder="1"/>
    <xf numFmtId="0" fontId="67" fillId="0" borderId="0" xfId="0" applyFont="1" applyBorder="1" applyAlignment="1">
      <alignment horizontal="right"/>
    </xf>
    <xf numFmtId="0" fontId="73" fillId="33" borderId="0" xfId="55" applyFont="1" applyFill="1" applyBorder="1" applyAlignment="1">
      <alignment horizontal="left" vertical="center" wrapText="1"/>
    </xf>
    <xf numFmtId="0" fontId="73" fillId="33" borderId="0" xfId="55" applyFont="1" applyFill="1" applyBorder="1" applyAlignment="1">
      <alignment horizontal="right" vertical="center" wrapText="1"/>
    </xf>
    <xf numFmtId="14" fontId="67" fillId="0" borderId="0" xfId="55" applyNumberFormat="1" applyFont="1" applyFill="1" applyBorder="1" applyAlignment="1">
      <alignment horizontal="right"/>
    </xf>
    <xf numFmtId="0" fontId="70" fillId="0" borderId="0" xfId="1964" applyFont="1" applyFill="1" applyBorder="1" applyAlignment="1">
      <alignment horizontal="left"/>
    </xf>
    <xf numFmtId="0" fontId="73" fillId="0" borderId="0" xfId="55" applyFont="1" applyAlignment="1"/>
    <xf numFmtId="0" fontId="79" fillId="0" borderId="0" xfId="0" applyFont="1"/>
    <xf numFmtId="0" fontId="87" fillId="0" borderId="0" xfId="55" applyFont="1"/>
    <xf numFmtId="164" fontId="73" fillId="0" borderId="11" xfId="0" applyNumberFormat="1" applyFont="1" applyFill="1" applyBorder="1"/>
    <xf numFmtId="0" fontId="79" fillId="0" borderId="0" xfId="0" applyFont="1" applyAlignment="1">
      <alignment horizontal="center"/>
    </xf>
    <xf numFmtId="164" fontId="79" fillId="0" borderId="11" xfId="0" applyNumberFormat="1" applyFont="1" applyFill="1" applyBorder="1"/>
    <xf numFmtId="0" fontId="73" fillId="0" borderId="0" xfId="55" applyFont="1"/>
    <xf numFmtId="164" fontId="73" fillId="0" borderId="0" xfId="0" applyNumberFormat="1" applyFont="1" applyFill="1" applyBorder="1"/>
    <xf numFmtId="164" fontId="79" fillId="0" borderId="0" xfId="0" applyNumberFormat="1" applyFont="1" applyFill="1" applyBorder="1"/>
    <xf numFmtId="0" fontId="88" fillId="0" borderId="0" xfId="55" applyFont="1"/>
    <xf numFmtId="0" fontId="89" fillId="0" borderId="0" xfId="0" applyFont="1"/>
    <xf numFmtId="0" fontId="88" fillId="0" borderId="0" xfId="0" applyFont="1" applyAlignment="1">
      <alignment horizontal="left"/>
    </xf>
    <xf numFmtId="0" fontId="69" fillId="0" borderId="0" xfId="55" applyFont="1" applyBorder="1"/>
    <xf numFmtId="0" fontId="89" fillId="0" borderId="0" xfId="0" applyFont="1" applyAlignment="1"/>
    <xf numFmtId="0" fontId="69" fillId="0" borderId="0" xfId="55" applyFont="1"/>
    <xf numFmtId="0" fontId="88" fillId="0" borderId="0" xfId="0" applyFont="1"/>
    <xf numFmtId="0" fontId="88" fillId="0" borderId="0" xfId="0" applyFont="1" applyBorder="1"/>
    <xf numFmtId="0" fontId="89" fillId="0" borderId="0" xfId="55" applyFont="1"/>
    <xf numFmtId="49" fontId="67" fillId="0" borderId="0" xfId="0" applyNumberFormat="1" applyFont="1" applyFill="1" applyBorder="1" applyAlignment="1">
      <alignment horizontal="right"/>
    </xf>
    <xf numFmtId="49" fontId="67" fillId="0" borderId="0" xfId="0" applyNumberFormat="1" applyFont="1" applyFill="1" applyBorder="1" applyAlignment="1">
      <alignment horizontal="left"/>
    </xf>
    <xf numFmtId="49" fontId="67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right"/>
    </xf>
    <xf numFmtId="49" fontId="67" fillId="0" borderId="0" xfId="0" applyNumberFormat="1" applyFont="1" applyFill="1"/>
    <xf numFmtId="49" fontId="67" fillId="0" borderId="0" xfId="0" applyNumberFormat="1" applyFont="1"/>
    <xf numFmtId="14" fontId="90" fillId="0" borderId="26" xfId="460" applyNumberFormat="1" applyFont="1" applyFill="1" applyBorder="1" applyAlignment="1">
      <alignment horizontal="left"/>
    </xf>
    <xf numFmtId="0" fontId="79" fillId="0" borderId="26" xfId="0" applyFont="1" applyFill="1" applyBorder="1" applyAlignment="1">
      <alignment horizontal="left"/>
    </xf>
    <xf numFmtId="164" fontId="79" fillId="0" borderId="26" xfId="0" applyNumberFormat="1" applyFont="1" applyFill="1" applyBorder="1" applyAlignment="1">
      <alignment horizontal="right"/>
    </xf>
    <xf numFmtId="14" fontId="79" fillId="0" borderId="26" xfId="0" applyNumberFormat="1" applyFont="1" applyFill="1" applyBorder="1" applyAlignment="1">
      <alignment horizontal="left"/>
    </xf>
    <xf numFmtId="0" fontId="91" fillId="0" borderId="26" xfId="0" applyFont="1" applyFill="1" applyBorder="1" applyAlignment="1">
      <alignment horizontal="left"/>
    </xf>
    <xf numFmtId="0" fontId="79" fillId="0" borderId="26" xfId="0" quotePrefix="1" applyFont="1" applyFill="1" applyBorder="1" applyAlignment="1">
      <alignment horizontal="left"/>
    </xf>
    <xf numFmtId="49" fontId="71" fillId="0" borderId="0" xfId="55" applyNumberFormat="1" applyFont="1"/>
    <xf numFmtId="49" fontId="73" fillId="33" borderId="0" xfId="0" applyNumberFormat="1" applyFont="1" applyFill="1" applyAlignment="1">
      <alignment horizontal="left" vertical="center" wrapText="1"/>
    </xf>
    <xf numFmtId="0" fontId="72" fillId="0" borderId="0" xfId="0" applyNumberFormat="1" applyFont="1" applyAlignment="1"/>
    <xf numFmtId="0" fontId="88" fillId="0" borderId="0" xfId="0" applyNumberFormat="1" applyFont="1"/>
    <xf numFmtId="0" fontId="71" fillId="0" borderId="0" xfId="0" applyNumberFormat="1" applyFont="1"/>
    <xf numFmtId="0" fontId="73" fillId="33" borderId="0" xfId="0" applyNumberFormat="1" applyFont="1" applyFill="1" applyAlignment="1">
      <alignment vertical="center" wrapText="1"/>
    </xf>
    <xf numFmtId="0" fontId="67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Alignment="1">
      <alignment horizontal="right"/>
    </xf>
    <xf numFmtId="0" fontId="67" fillId="0" borderId="0" xfId="0" applyNumberFormat="1" applyFont="1" applyFill="1"/>
    <xf numFmtId="0" fontId="67" fillId="0" borderId="0" xfId="0" applyNumberFormat="1" applyFont="1" applyFill="1" applyAlignment="1">
      <alignment horizontal="left"/>
    </xf>
    <xf numFmtId="0" fontId="67" fillId="0" borderId="0" xfId="0" applyNumberFormat="1" applyFont="1"/>
    <xf numFmtId="17" fontId="79" fillId="0" borderId="26" xfId="0" applyNumberFormat="1" applyFont="1" applyFill="1" applyBorder="1" applyAlignment="1">
      <alignment horizontal="left"/>
    </xf>
    <xf numFmtId="0" fontId="68" fillId="0" borderId="25" xfId="0" applyFont="1" applyBorder="1" applyAlignment="1">
      <alignment horizontal="right"/>
    </xf>
    <xf numFmtId="0" fontId="79" fillId="0" borderId="26" xfId="0" applyFont="1" applyFill="1" applyBorder="1" applyAlignment="1"/>
    <xf numFmtId="14" fontId="79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/>
    <xf numFmtId="164" fontId="79" fillId="0" borderId="0" xfId="0" applyNumberFormat="1" applyFont="1" applyFill="1" applyBorder="1" applyAlignment="1">
      <alignment horizontal="right"/>
    </xf>
    <xf numFmtId="164" fontId="91" fillId="0" borderId="25" xfId="0" applyNumberFormat="1" applyFont="1" applyFill="1" applyBorder="1" applyAlignment="1">
      <alignment horizontal="right"/>
    </xf>
    <xf numFmtId="164" fontId="68" fillId="0" borderId="25" xfId="55" applyNumberFormat="1" applyFont="1" applyFill="1" applyBorder="1" applyAlignment="1">
      <alignment horizontal="right"/>
    </xf>
    <xf numFmtId="49" fontId="72" fillId="0" borderId="0" xfId="55" applyNumberFormat="1" applyFont="1" applyAlignment="1"/>
    <xf numFmtId="0" fontId="88" fillId="0" borderId="0" xfId="55" applyFont="1" applyBorder="1"/>
    <xf numFmtId="49" fontId="88" fillId="0" borderId="0" xfId="55" applyNumberFormat="1" applyFont="1" applyBorder="1"/>
    <xf numFmtId="49" fontId="79" fillId="0" borderId="26" xfId="0" applyNumberFormat="1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79" fillId="0" borderId="0" xfId="0" applyFont="1" applyFill="1"/>
    <xf numFmtId="4" fontId="79" fillId="0" borderId="0" xfId="0" applyNumberFormat="1" applyFont="1" applyFill="1" applyAlignment="1">
      <alignment horizontal="right"/>
    </xf>
    <xf numFmtId="2" fontId="68" fillId="0" borderId="25" xfId="0" applyNumberFormat="1" applyFont="1" applyFill="1" applyBorder="1" applyAlignment="1">
      <alignment horizontal="right"/>
    </xf>
    <xf numFmtId="14" fontId="79" fillId="0" borderId="26" xfId="0" applyNumberFormat="1" applyFont="1" applyFill="1" applyBorder="1"/>
    <xf numFmtId="164" fontId="79" fillId="0" borderId="26" xfId="55" applyNumberFormat="1" applyFont="1" applyFill="1" applyBorder="1" applyAlignment="1">
      <alignment horizontal="right"/>
    </xf>
    <xf numFmtId="14" fontId="79" fillId="0" borderId="26" xfId="0" applyNumberFormat="1" applyFont="1" applyBorder="1" applyAlignment="1"/>
    <xf numFmtId="0" fontId="79" fillId="0" borderId="26" xfId="0" applyFont="1" applyBorder="1" applyAlignment="1"/>
    <xf numFmtId="14" fontId="79" fillId="0" borderId="26" xfId="0" applyNumberFormat="1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14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14" fontId="79" fillId="0" borderId="26" xfId="55" applyNumberFormat="1" applyFont="1" applyBorder="1" applyAlignment="1">
      <alignment horizontal="left"/>
    </xf>
    <xf numFmtId="0" fontId="79" fillId="0" borderId="26" xfId="55" applyFont="1" applyBorder="1" applyAlignment="1">
      <alignment horizontal="left"/>
    </xf>
    <xf numFmtId="4" fontId="79" fillId="0" borderId="26" xfId="0" applyNumberFormat="1" applyFont="1" applyFill="1" applyBorder="1" applyAlignment="1">
      <alignment horizontal="left"/>
    </xf>
    <xf numFmtId="14" fontId="90" fillId="0" borderId="26" xfId="1936" applyNumberFormat="1" applyFont="1" applyBorder="1" applyAlignment="1">
      <alignment horizontal="left"/>
    </xf>
    <xf numFmtId="0" fontId="90" fillId="0" borderId="26" xfId="1936" applyFont="1" applyBorder="1" applyAlignment="1">
      <alignment horizontal="left"/>
    </xf>
    <xf numFmtId="14" fontId="79" fillId="0" borderId="0" xfId="0" applyNumberFormat="1" applyFont="1" applyBorder="1" applyAlignment="1"/>
    <xf numFmtId="0" fontId="79" fillId="0" borderId="0" xfId="0" applyFont="1" applyBorder="1" applyAlignment="1"/>
    <xf numFmtId="49" fontId="79" fillId="0" borderId="26" xfId="16525" applyNumberFormat="1" applyFont="1" applyBorder="1"/>
    <xf numFmtId="14" fontId="79" fillId="0" borderId="26" xfId="0" applyNumberFormat="1" applyFont="1" applyFill="1" applyBorder="1" applyAlignment="1">
      <alignment horizontal="right"/>
    </xf>
    <xf numFmtId="0" fontId="79" fillId="0" borderId="26" xfId="55" applyFont="1" applyFill="1" applyBorder="1" applyAlignment="1">
      <alignment horizontal="left"/>
    </xf>
    <xf numFmtId="2" fontId="79" fillId="0" borderId="26" xfId="0" applyNumberFormat="1" applyFont="1" applyFill="1" applyBorder="1"/>
    <xf numFmtId="164" fontId="79" fillId="0" borderId="26" xfId="0" applyNumberFormat="1" applyFont="1" applyFill="1" applyBorder="1"/>
    <xf numFmtId="14" fontId="68" fillId="0" borderId="0" xfId="0" applyNumberFormat="1" applyFont="1" applyFill="1" applyBorder="1" applyAlignment="1">
      <alignment horizontal="right"/>
    </xf>
    <xf numFmtId="17" fontId="79" fillId="0" borderId="26" xfId="0" applyNumberFormat="1" applyFont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90" fillId="0" borderId="26" xfId="1936" applyFont="1" applyBorder="1" applyAlignment="1">
      <alignment horizontal="right"/>
    </xf>
    <xf numFmtId="164" fontId="79" fillId="0" borderId="26" xfId="0" applyNumberFormat="1" applyFont="1" applyFill="1" applyBorder="1" applyAlignment="1"/>
    <xf numFmtId="14" fontId="90" fillId="0" borderId="26" xfId="1936" applyNumberFormat="1" applyFont="1" applyBorder="1" applyAlignment="1"/>
    <xf numFmtId="164" fontId="79" fillId="0" borderId="26" xfId="0" applyNumberFormat="1" applyFont="1" applyFill="1" applyBorder="1" applyAlignment="1">
      <alignment horizontal="left"/>
    </xf>
    <xf numFmtId="4" fontId="90" fillId="0" borderId="26" xfId="1936" applyNumberFormat="1" applyFont="1" applyBorder="1" applyAlignment="1">
      <alignment horizontal="right"/>
    </xf>
    <xf numFmtId="49" fontId="80" fillId="0" borderId="0" xfId="16525" applyNumberFormat="1"/>
    <xf numFmtId="14" fontId="80" fillId="0" borderId="0" xfId="16525" applyNumberFormat="1"/>
    <xf numFmtId="164" fontId="80" fillId="0" borderId="0" xfId="16525" applyNumberFormat="1"/>
    <xf numFmtId="0" fontId="72" fillId="34" borderId="0" xfId="55" applyFont="1" applyFill="1" applyAlignment="1"/>
    <xf numFmtId="49" fontId="72" fillId="34" borderId="0" xfId="55" applyNumberFormat="1" applyFont="1" applyFill="1" applyAlignment="1"/>
    <xf numFmtId="0" fontId="88" fillId="34" borderId="0" xfId="55" applyFont="1" applyFill="1" applyBorder="1"/>
    <xf numFmtId="49" fontId="88" fillId="34" borderId="0" xfId="55" applyNumberFormat="1" applyFont="1" applyFill="1" applyBorder="1"/>
    <xf numFmtId="0" fontId="67" fillId="34" borderId="0" xfId="0" applyFont="1" applyFill="1"/>
    <xf numFmtId="164" fontId="69" fillId="34" borderId="0" xfId="0" applyNumberFormat="1" applyFont="1" applyFill="1" applyBorder="1"/>
    <xf numFmtId="0" fontId="71" fillId="34" borderId="0" xfId="55" applyFont="1" applyFill="1"/>
    <xf numFmtId="49" fontId="71" fillId="34" borderId="0" xfId="55" applyNumberFormat="1" applyFont="1" applyFill="1"/>
    <xf numFmtId="0" fontId="73" fillId="34" borderId="0" xfId="0" applyFont="1" applyFill="1" applyAlignment="1">
      <alignment horizontal="left" vertical="center" wrapText="1"/>
    </xf>
    <xf numFmtId="49" fontId="73" fillId="34" borderId="0" xfId="0" applyNumberFormat="1" applyFont="1" applyFill="1" applyAlignment="1">
      <alignment horizontal="left" vertical="center" wrapText="1"/>
    </xf>
    <xf numFmtId="0" fontId="73" fillId="34" borderId="0" xfId="0" applyFont="1" applyFill="1" applyAlignment="1">
      <alignment horizontal="right" vertical="center" wrapText="1"/>
    </xf>
    <xf numFmtId="49" fontId="67" fillId="34" borderId="0" xfId="0" applyNumberFormat="1" applyFont="1" applyFill="1" applyBorder="1" applyAlignment="1">
      <alignment horizontal="left"/>
    </xf>
    <xf numFmtId="0" fontId="67" fillId="34" borderId="0" xfId="0" applyFont="1" applyFill="1" applyBorder="1" applyAlignment="1">
      <alignment horizontal="right"/>
    </xf>
    <xf numFmtId="49" fontId="67" fillId="34" borderId="0" xfId="0" applyNumberFormat="1" applyFont="1" applyFill="1" applyBorder="1" applyAlignment="1">
      <alignment horizontal="right"/>
    </xf>
    <xf numFmtId="0" fontId="67" fillId="34" borderId="0" xfId="0" applyFont="1" applyFill="1" applyAlignment="1">
      <alignment horizontal="left"/>
    </xf>
    <xf numFmtId="49" fontId="67" fillId="34" borderId="0" xfId="0" applyNumberFormat="1" applyFont="1" applyFill="1" applyAlignment="1">
      <alignment horizontal="left"/>
    </xf>
    <xf numFmtId="0" fontId="67" fillId="34" borderId="0" xfId="0" applyFont="1" applyFill="1" applyAlignment="1">
      <alignment horizontal="right"/>
    </xf>
    <xf numFmtId="0" fontId="0" fillId="34" borderId="0" xfId="0" applyFill="1"/>
    <xf numFmtId="0" fontId="72" fillId="34" borderId="0" xfId="55" applyFont="1" applyFill="1" applyBorder="1" applyAlignment="1"/>
    <xf numFmtId="49" fontId="72" fillId="34" borderId="0" xfId="55" applyNumberFormat="1" applyFont="1" applyFill="1" applyBorder="1" applyAlignment="1"/>
    <xf numFmtId="0" fontId="73" fillId="34" borderId="0" xfId="0" applyFont="1" applyFill="1" applyBorder="1" applyAlignment="1">
      <alignment horizontal="left" vertical="center" wrapText="1"/>
    </xf>
    <xf numFmtId="49" fontId="73" fillId="34" borderId="0" xfId="0" applyNumberFormat="1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right" vertical="center" wrapText="1"/>
    </xf>
    <xf numFmtId="14" fontId="79" fillId="34" borderId="0" xfId="0" applyNumberFormat="1" applyFont="1" applyFill="1" applyBorder="1" applyAlignment="1">
      <alignment horizontal="left"/>
    </xf>
    <xf numFmtId="49" fontId="79" fillId="34" borderId="0" xfId="0" applyNumberFormat="1" applyFont="1" applyFill="1" applyBorder="1" applyAlignment="1">
      <alignment horizontal="left"/>
    </xf>
    <xf numFmtId="0" fontId="79" fillId="34" borderId="0" xfId="0" applyFont="1" applyFill="1" applyBorder="1" applyAlignment="1">
      <alignment horizontal="left"/>
    </xf>
    <xf numFmtId="164" fontId="79" fillId="34" borderId="0" xfId="0" applyNumberFormat="1" applyFont="1" applyFill="1" applyBorder="1" applyAlignment="1">
      <alignment horizontal="right"/>
    </xf>
    <xf numFmtId="164" fontId="79" fillId="34" borderId="0" xfId="0" applyNumberFormat="1" applyFont="1" applyFill="1" applyBorder="1" applyAlignment="1">
      <alignment horizontal="left"/>
    </xf>
    <xf numFmtId="0" fontId="67" fillId="34" borderId="0" xfId="0" applyFont="1" applyFill="1" applyBorder="1" applyAlignment="1">
      <alignment horizontal="left"/>
    </xf>
    <xf numFmtId="0" fontId="67" fillId="34" borderId="0" xfId="0" applyFont="1" applyFill="1" applyBorder="1"/>
    <xf numFmtId="43" fontId="79" fillId="0" borderId="0" xfId="459" applyFont="1" applyFill="1"/>
    <xf numFmtId="49" fontId="80" fillId="0" borderId="0" xfId="16525" applyNumberFormat="1"/>
    <xf numFmtId="14" fontId="80" fillId="0" borderId="0" xfId="16525" applyNumberFormat="1"/>
    <xf numFmtId="164" fontId="80" fillId="0" borderId="0" xfId="16525" applyNumberFormat="1"/>
    <xf numFmtId="49" fontId="80" fillId="0" borderId="0" xfId="16525" applyNumberFormat="1"/>
    <xf numFmtId="14" fontId="80" fillId="0" borderId="0" xfId="16525" applyNumberFormat="1"/>
    <xf numFmtId="164" fontId="80" fillId="0" borderId="0" xfId="16525" applyNumberFormat="1"/>
    <xf numFmtId="164" fontId="67" fillId="34" borderId="12" xfId="0" applyNumberFormat="1" applyFont="1" applyFill="1" applyBorder="1" applyAlignment="1">
      <alignment horizontal="right"/>
    </xf>
    <xf numFmtId="49" fontId="80" fillId="0" borderId="0" xfId="16525" applyNumberFormat="1"/>
    <xf numFmtId="14" fontId="80" fillId="0" borderId="0" xfId="16525" applyNumberFormat="1"/>
    <xf numFmtId="164" fontId="79" fillId="0" borderId="0" xfId="0" applyNumberFormat="1" applyFont="1" applyFill="1" applyBorder="1" applyAlignment="1"/>
    <xf numFmtId="0" fontId="90" fillId="0" borderId="0" xfId="1936" applyFont="1" applyBorder="1" applyAlignment="1">
      <alignment horizontal="left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69" fillId="0" borderId="0" xfId="0" applyFont="1" applyAlignment="1">
      <alignment horizontal="left"/>
    </xf>
  </cellXfs>
  <cellStyles count="16526">
    <cellStyle name="20% - Accent1" xfId="19" builtinId="30" customBuiltin="1"/>
    <cellStyle name="20% - Accent1 10" xfId="174"/>
    <cellStyle name="20% - Accent1 10 2" xfId="382"/>
    <cellStyle name="20% - Accent1 10 2 2" xfId="839"/>
    <cellStyle name="20% - Accent1 10 2 2 2" xfId="1766"/>
    <cellStyle name="20% - Accent1 10 2 2 2 2" xfId="3803"/>
    <cellStyle name="20% - Accent1 10 2 2 2 2 2" xfId="7929"/>
    <cellStyle name="20% - Accent1 10 2 2 2 2 2 2" xfId="16169"/>
    <cellStyle name="20% - Accent1 10 2 2 2 2 3" xfId="12044"/>
    <cellStyle name="20% - Accent1 10 2 2 2 3" xfId="5893"/>
    <cellStyle name="20% - Accent1 10 2 2 2 3 2" xfId="14133"/>
    <cellStyle name="20% - Accent1 10 2 2 2 4" xfId="10008"/>
    <cellStyle name="20% - Accent1 10 2 2 3" xfId="2878"/>
    <cellStyle name="20% - Accent1 10 2 2 3 2" xfId="7004"/>
    <cellStyle name="20% - Accent1 10 2 2 3 2 2" xfId="15244"/>
    <cellStyle name="20% - Accent1 10 2 2 3 3" xfId="11119"/>
    <cellStyle name="20% - Accent1 10 2 2 4" xfId="4968"/>
    <cellStyle name="20% - Accent1 10 2 2 4 2" xfId="13208"/>
    <cellStyle name="20% - Accent1 10 2 2 5" xfId="9083"/>
    <cellStyle name="20% - Accent1 10 2 3" xfId="1309"/>
    <cellStyle name="20% - Accent1 10 2 3 2" xfId="3347"/>
    <cellStyle name="20% - Accent1 10 2 3 2 2" xfId="7473"/>
    <cellStyle name="20% - Accent1 10 2 3 2 2 2" xfId="15713"/>
    <cellStyle name="20% - Accent1 10 2 3 2 3" xfId="11588"/>
    <cellStyle name="20% - Accent1 10 2 3 3" xfId="5437"/>
    <cellStyle name="20% - Accent1 10 2 3 3 2" xfId="13677"/>
    <cellStyle name="20% - Accent1 10 2 3 4" xfId="9552"/>
    <cellStyle name="20% - Accent1 10 2 4" xfId="2421"/>
    <cellStyle name="20% - Accent1 10 2 4 2" xfId="6548"/>
    <cellStyle name="20% - Accent1 10 2 4 2 2" xfId="14788"/>
    <cellStyle name="20% - Accent1 10 2 4 3" xfId="10663"/>
    <cellStyle name="20% - Accent1 10 2 5" xfId="4511"/>
    <cellStyle name="20% - Accent1 10 2 5 2" xfId="12752"/>
    <cellStyle name="20% - Accent1 10 2 6" xfId="8626"/>
    <cellStyle name="20% - Accent1 10 3" xfId="631"/>
    <cellStyle name="20% - Accent1 10 3 2" xfId="1558"/>
    <cellStyle name="20% - Accent1 10 3 2 2" xfId="3595"/>
    <cellStyle name="20% - Accent1 10 3 2 2 2" xfId="7721"/>
    <cellStyle name="20% - Accent1 10 3 2 2 2 2" xfId="15961"/>
    <cellStyle name="20% - Accent1 10 3 2 2 3" xfId="11836"/>
    <cellStyle name="20% - Accent1 10 3 2 3" xfId="5685"/>
    <cellStyle name="20% - Accent1 10 3 2 3 2" xfId="13925"/>
    <cellStyle name="20% - Accent1 10 3 2 4" xfId="9800"/>
    <cellStyle name="20% - Accent1 10 3 3" xfId="2670"/>
    <cellStyle name="20% - Accent1 10 3 3 2" xfId="6796"/>
    <cellStyle name="20% - Accent1 10 3 3 2 2" xfId="15036"/>
    <cellStyle name="20% - Accent1 10 3 3 3" xfId="10911"/>
    <cellStyle name="20% - Accent1 10 3 4" xfId="4760"/>
    <cellStyle name="20% - Accent1 10 3 4 2" xfId="13000"/>
    <cellStyle name="20% - Accent1 10 3 5" xfId="8875"/>
    <cellStyle name="20% - Accent1 10 4" xfId="1101"/>
    <cellStyle name="20% - Accent1 10 4 2" xfId="3139"/>
    <cellStyle name="20% - Accent1 10 4 2 2" xfId="7265"/>
    <cellStyle name="20% - Accent1 10 4 2 2 2" xfId="15505"/>
    <cellStyle name="20% - Accent1 10 4 2 3" xfId="11380"/>
    <cellStyle name="20% - Accent1 10 4 3" xfId="5229"/>
    <cellStyle name="20% - Accent1 10 4 3 2" xfId="13469"/>
    <cellStyle name="20% - Accent1 10 4 4" xfId="9344"/>
    <cellStyle name="20% - Accent1 10 5" xfId="2213"/>
    <cellStyle name="20% - Accent1 10 5 2" xfId="6340"/>
    <cellStyle name="20% - Accent1 10 5 2 2" xfId="14580"/>
    <cellStyle name="20% - Accent1 10 5 3" xfId="10455"/>
    <cellStyle name="20% - Accent1 10 6" xfId="4303"/>
    <cellStyle name="20% - Accent1 10 6 2" xfId="12544"/>
    <cellStyle name="20% - Accent1 10 7" xfId="8418"/>
    <cellStyle name="20% - Accent1 11" xfId="187"/>
    <cellStyle name="20% - Accent1 11 2" xfId="395"/>
    <cellStyle name="20% - Accent1 11 2 2" xfId="852"/>
    <cellStyle name="20% - Accent1 11 2 2 2" xfId="1779"/>
    <cellStyle name="20% - Accent1 11 2 2 2 2" xfId="3816"/>
    <cellStyle name="20% - Accent1 11 2 2 2 2 2" xfId="7942"/>
    <cellStyle name="20% - Accent1 11 2 2 2 2 2 2" xfId="16182"/>
    <cellStyle name="20% - Accent1 11 2 2 2 2 3" xfId="12057"/>
    <cellStyle name="20% - Accent1 11 2 2 2 3" xfId="5906"/>
    <cellStyle name="20% - Accent1 11 2 2 2 3 2" xfId="14146"/>
    <cellStyle name="20% - Accent1 11 2 2 2 4" xfId="10021"/>
    <cellStyle name="20% - Accent1 11 2 2 3" xfId="2891"/>
    <cellStyle name="20% - Accent1 11 2 2 3 2" xfId="7017"/>
    <cellStyle name="20% - Accent1 11 2 2 3 2 2" xfId="15257"/>
    <cellStyle name="20% - Accent1 11 2 2 3 3" xfId="11132"/>
    <cellStyle name="20% - Accent1 11 2 2 4" xfId="4981"/>
    <cellStyle name="20% - Accent1 11 2 2 4 2" xfId="13221"/>
    <cellStyle name="20% - Accent1 11 2 2 5" xfId="9096"/>
    <cellStyle name="20% - Accent1 11 2 3" xfId="1322"/>
    <cellStyle name="20% - Accent1 11 2 3 2" xfId="3360"/>
    <cellStyle name="20% - Accent1 11 2 3 2 2" xfId="7486"/>
    <cellStyle name="20% - Accent1 11 2 3 2 2 2" xfId="15726"/>
    <cellStyle name="20% - Accent1 11 2 3 2 3" xfId="11601"/>
    <cellStyle name="20% - Accent1 11 2 3 3" xfId="5450"/>
    <cellStyle name="20% - Accent1 11 2 3 3 2" xfId="13690"/>
    <cellStyle name="20% - Accent1 11 2 3 4" xfId="9565"/>
    <cellStyle name="20% - Accent1 11 2 4" xfId="2434"/>
    <cellStyle name="20% - Accent1 11 2 4 2" xfId="6561"/>
    <cellStyle name="20% - Accent1 11 2 4 2 2" xfId="14801"/>
    <cellStyle name="20% - Accent1 11 2 4 3" xfId="10676"/>
    <cellStyle name="20% - Accent1 11 2 5" xfId="4524"/>
    <cellStyle name="20% - Accent1 11 2 5 2" xfId="12765"/>
    <cellStyle name="20% - Accent1 11 2 6" xfId="8639"/>
    <cellStyle name="20% - Accent1 11 3" xfId="644"/>
    <cellStyle name="20% - Accent1 11 3 2" xfId="1571"/>
    <cellStyle name="20% - Accent1 11 3 2 2" xfId="3608"/>
    <cellStyle name="20% - Accent1 11 3 2 2 2" xfId="7734"/>
    <cellStyle name="20% - Accent1 11 3 2 2 2 2" xfId="15974"/>
    <cellStyle name="20% - Accent1 11 3 2 2 3" xfId="11849"/>
    <cellStyle name="20% - Accent1 11 3 2 3" xfId="5698"/>
    <cellStyle name="20% - Accent1 11 3 2 3 2" xfId="13938"/>
    <cellStyle name="20% - Accent1 11 3 2 4" xfId="9813"/>
    <cellStyle name="20% - Accent1 11 3 3" xfId="2683"/>
    <cellStyle name="20% - Accent1 11 3 3 2" xfId="6809"/>
    <cellStyle name="20% - Accent1 11 3 3 2 2" xfId="15049"/>
    <cellStyle name="20% - Accent1 11 3 3 3" xfId="10924"/>
    <cellStyle name="20% - Accent1 11 3 4" xfId="4773"/>
    <cellStyle name="20% - Accent1 11 3 4 2" xfId="13013"/>
    <cellStyle name="20% - Accent1 11 3 5" xfId="8888"/>
    <cellStyle name="20% - Accent1 11 4" xfId="1114"/>
    <cellStyle name="20% - Accent1 11 4 2" xfId="3152"/>
    <cellStyle name="20% - Accent1 11 4 2 2" xfId="7278"/>
    <cellStyle name="20% - Accent1 11 4 2 2 2" xfId="15518"/>
    <cellStyle name="20% - Accent1 11 4 2 3" xfId="11393"/>
    <cellStyle name="20% - Accent1 11 4 3" xfId="5242"/>
    <cellStyle name="20% - Accent1 11 4 3 2" xfId="13482"/>
    <cellStyle name="20% - Accent1 11 4 4" xfId="9357"/>
    <cellStyle name="20% - Accent1 11 5" xfId="2226"/>
    <cellStyle name="20% - Accent1 11 5 2" xfId="6353"/>
    <cellStyle name="20% - Accent1 11 5 2 2" xfId="14593"/>
    <cellStyle name="20% - Accent1 11 5 3" xfId="10468"/>
    <cellStyle name="20% - Accent1 11 6" xfId="4316"/>
    <cellStyle name="20% - Accent1 11 6 2" xfId="12557"/>
    <cellStyle name="20% - Accent1 11 7" xfId="8431"/>
    <cellStyle name="20% - Accent1 12" xfId="200"/>
    <cellStyle name="20% - Accent1 12 2" xfId="408"/>
    <cellStyle name="20% - Accent1 12 2 2" xfId="865"/>
    <cellStyle name="20% - Accent1 12 2 2 2" xfId="1792"/>
    <cellStyle name="20% - Accent1 12 2 2 2 2" xfId="3829"/>
    <cellStyle name="20% - Accent1 12 2 2 2 2 2" xfId="7955"/>
    <cellStyle name="20% - Accent1 12 2 2 2 2 2 2" xfId="16195"/>
    <cellStyle name="20% - Accent1 12 2 2 2 2 3" xfId="12070"/>
    <cellStyle name="20% - Accent1 12 2 2 2 3" xfId="5919"/>
    <cellStyle name="20% - Accent1 12 2 2 2 3 2" xfId="14159"/>
    <cellStyle name="20% - Accent1 12 2 2 2 4" xfId="10034"/>
    <cellStyle name="20% - Accent1 12 2 2 3" xfId="2904"/>
    <cellStyle name="20% - Accent1 12 2 2 3 2" xfId="7030"/>
    <cellStyle name="20% - Accent1 12 2 2 3 2 2" xfId="15270"/>
    <cellStyle name="20% - Accent1 12 2 2 3 3" xfId="11145"/>
    <cellStyle name="20% - Accent1 12 2 2 4" xfId="4994"/>
    <cellStyle name="20% - Accent1 12 2 2 4 2" xfId="13234"/>
    <cellStyle name="20% - Accent1 12 2 2 5" xfId="9109"/>
    <cellStyle name="20% - Accent1 12 2 3" xfId="1335"/>
    <cellStyle name="20% - Accent1 12 2 3 2" xfId="3373"/>
    <cellStyle name="20% - Accent1 12 2 3 2 2" xfId="7499"/>
    <cellStyle name="20% - Accent1 12 2 3 2 2 2" xfId="15739"/>
    <cellStyle name="20% - Accent1 12 2 3 2 3" xfId="11614"/>
    <cellStyle name="20% - Accent1 12 2 3 3" xfId="5463"/>
    <cellStyle name="20% - Accent1 12 2 3 3 2" xfId="13703"/>
    <cellStyle name="20% - Accent1 12 2 3 4" xfId="9578"/>
    <cellStyle name="20% - Accent1 12 2 4" xfId="2447"/>
    <cellStyle name="20% - Accent1 12 2 4 2" xfId="6574"/>
    <cellStyle name="20% - Accent1 12 2 4 2 2" xfId="14814"/>
    <cellStyle name="20% - Accent1 12 2 4 3" xfId="10689"/>
    <cellStyle name="20% - Accent1 12 2 5" xfId="4537"/>
    <cellStyle name="20% - Accent1 12 2 5 2" xfId="12778"/>
    <cellStyle name="20% - Accent1 12 2 6" xfId="8652"/>
    <cellStyle name="20% - Accent1 12 3" xfId="657"/>
    <cellStyle name="20% - Accent1 12 3 2" xfId="1584"/>
    <cellStyle name="20% - Accent1 12 3 2 2" xfId="3621"/>
    <cellStyle name="20% - Accent1 12 3 2 2 2" xfId="7747"/>
    <cellStyle name="20% - Accent1 12 3 2 2 2 2" xfId="15987"/>
    <cellStyle name="20% - Accent1 12 3 2 2 3" xfId="11862"/>
    <cellStyle name="20% - Accent1 12 3 2 3" xfId="5711"/>
    <cellStyle name="20% - Accent1 12 3 2 3 2" xfId="13951"/>
    <cellStyle name="20% - Accent1 12 3 2 4" xfId="9826"/>
    <cellStyle name="20% - Accent1 12 3 3" xfId="2696"/>
    <cellStyle name="20% - Accent1 12 3 3 2" xfId="6822"/>
    <cellStyle name="20% - Accent1 12 3 3 2 2" xfId="15062"/>
    <cellStyle name="20% - Accent1 12 3 3 3" xfId="10937"/>
    <cellStyle name="20% - Accent1 12 3 4" xfId="4786"/>
    <cellStyle name="20% - Accent1 12 3 4 2" xfId="13026"/>
    <cellStyle name="20% - Accent1 12 3 5" xfId="8901"/>
    <cellStyle name="20% - Accent1 12 4" xfId="1127"/>
    <cellStyle name="20% - Accent1 12 4 2" xfId="3165"/>
    <cellStyle name="20% - Accent1 12 4 2 2" xfId="7291"/>
    <cellStyle name="20% - Accent1 12 4 2 2 2" xfId="15531"/>
    <cellStyle name="20% - Accent1 12 4 2 3" xfId="11406"/>
    <cellStyle name="20% - Accent1 12 4 3" xfId="5255"/>
    <cellStyle name="20% - Accent1 12 4 3 2" xfId="13495"/>
    <cellStyle name="20% - Accent1 12 4 4" xfId="9370"/>
    <cellStyle name="20% - Accent1 12 5" xfId="2239"/>
    <cellStyle name="20% - Accent1 12 5 2" xfId="6366"/>
    <cellStyle name="20% - Accent1 12 5 2 2" xfId="14606"/>
    <cellStyle name="20% - Accent1 12 5 3" xfId="10481"/>
    <cellStyle name="20% - Accent1 12 6" xfId="4329"/>
    <cellStyle name="20% - Accent1 12 6 2" xfId="12570"/>
    <cellStyle name="20% - Accent1 12 7" xfId="8444"/>
    <cellStyle name="20% - Accent1 13" xfId="213"/>
    <cellStyle name="20% - Accent1 13 2" xfId="421"/>
    <cellStyle name="20% - Accent1 13 2 2" xfId="878"/>
    <cellStyle name="20% - Accent1 13 2 2 2" xfId="1805"/>
    <cellStyle name="20% - Accent1 13 2 2 2 2" xfId="3842"/>
    <cellStyle name="20% - Accent1 13 2 2 2 2 2" xfId="7968"/>
    <cellStyle name="20% - Accent1 13 2 2 2 2 2 2" xfId="16208"/>
    <cellStyle name="20% - Accent1 13 2 2 2 2 3" xfId="12083"/>
    <cellStyle name="20% - Accent1 13 2 2 2 3" xfId="5932"/>
    <cellStyle name="20% - Accent1 13 2 2 2 3 2" xfId="14172"/>
    <cellStyle name="20% - Accent1 13 2 2 2 4" xfId="10047"/>
    <cellStyle name="20% - Accent1 13 2 2 3" xfId="2917"/>
    <cellStyle name="20% - Accent1 13 2 2 3 2" xfId="7043"/>
    <cellStyle name="20% - Accent1 13 2 2 3 2 2" xfId="15283"/>
    <cellStyle name="20% - Accent1 13 2 2 3 3" xfId="11158"/>
    <cellStyle name="20% - Accent1 13 2 2 4" xfId="5007"/>
    <cellStyle name="20% - Accent1 13 2 2 4 2" xfId="13247"/>
    <cellStyle name="20% - Accent1 13 2 2 5" xfId="9122"/>
    <cellStyle name="20% - Accent1 13 2 3" xfId="1348"/>
    <cellStyle name="20% - Accent1 13 2 3 2" xfId="3386"/>
    <cellStyle name="20% - Accent1 13 2 3 2 2" xfId="7512"/>
    <cellStyle name="20% - Accent1 13 2 3 2 2 2" xfId="15752"/>
    <cellStyle name="20% - Accent1 13 2 3 2 3" xfId="11627"/>
    <cellStyle name="20% - Accent1 13 2 3 3" xfId="5476"/>
    <cellStyle name="20% - Accent1 13 2 3 3 2" xfId="13716"/>
    <cellStyle name="20% - Accent1 13 2 3 4" xfId="9591"/>
    <cellStyle name="20% - Accent1 13 2 4" xfId="2460"/>
    <cellStyle name="20% - Accent1 13 2 4 2" xfId="6587"/>
    <cellStyle name="20% - Accent1 13 2 4 2 2" xfId="14827"/>
    <cellStyle name="20% - Accent1 13 2 4 3" xfId="10702"/>
    <cellStyle name="20% - Accent1 13 2 5" xfId="4550"/>
    <cellStyle name="20% - Accent1 13 2 5 2" xfId="12791"/>
    <cellStyle name="20% - Accent1 13 2 6" xfId="8665"/>
    <cellStyle name="20% - Accent1 13 3" xfId="670"/>
    <cellStyle name="20% - Accent1 13 3 2" xfId="1597"/>
    <cellStyle name="20% - Accent1 13 3 2 2" xfId="3634"/>
    <cellStyle name="20% - Accent1 13 3 2 2 2" xfId="7760"/>
    <cellStyle name="20% - Accent1 13 3 2 2 2 2" xfId="16000"/>
    <cellStyle name="20% - Accent1 13 3 2 2 3" xfId="11875"/>
    <cellStyle name="20% - Accent1 13 3 2 3" xfId="5724"/>
    <cellStyle name="20% - Accent1 13 3 2 3 2" xfId="13964"/>
    <cellStyle name="20% - Accent1 13 3 2 4" xfId="9839"/>
    <cellStyle name="20% - Accent1 13 3 3" xfId="2709"/>
    <cellStyle name="20% - Accent1 13 3 3 2" xfId="6835"/>
    <cellStyle name="20% - Accent1 13 3 3 2 2" xfId="15075"/>
    <cellStyle name="20% - Accent1 13 3 3 3" xfId="10950"/>
    <cellStyle name="20% - Accent1 13 3 4" xfId="4799"/>
    <cellStyle name="20% - Accent1 13 3 4 2" xfId="13039"/>
    <cellStyle name="20% - Accent1 13 3 5" xfId="8914"/>
    <cellStyle name="20% - Accent1 13 4" xfId="1140"/>
    <cellStyle name="20% - Accent1 13 4 2" xfId="3178"/>
    <cellStyle name="20% - Accent1 13 4 2 2" xfId="7304"/>
    <cellStyle name="20% - Accent1 13 4 2 2 2" xfId="15544"/>
    <cellStyle name="20% - Accent1 13 4 2 3" xfId="11419"/>
    <cellStyle name="20% - Accent1 13 4 3" xfId="5268"/>
    <cellStyle name="20% - Accent1 13 4 3 2" xfId="13508"/>
    <cellStyle name="20% - Accent1 13 4 4" xfId="9383"/>
    <cellStyle name="20% - Accent1 13 5" xfId="2252"/>
    <cellStyle name="20% - Accent1 13 5 2" xfId="6379"/>
    <cellStyle name="20% - Accent1 13 5 2 2" xfId="14619"/>
    <cellStyle name="20% - Accent1 13 5 3" xfId="10494"/>
    <cellStyle name="20% - Accent1 13 6" xfId="4342"/>
    <cellStyle name="20% - Accent1 13 6 2" xfId="12583"/>
    <cellStyle name="20% - Accent1 13 7" xfId="8457"/>
    <cellStyle name="20% - Accent1 14" xfId="226"/>
    <cellStyle name="20% - Accent1 14 2" xfId="434"/>
    <cellStyle name="20% - Accent1 14 2 2" xfId="891"/>
    <cellStyle name="20% - Accent1 14 2 2 2" xfId="1818"/>
    <cellStyle name="20% - Accent1 14 2 2 2 2" xfId="3855"/>
    <cellStyle name="20% - Accent1 14 2 2 2 2 2" xfId="7981"/>
    <cellStyle name="20% - Accent1 14 2 2 2 2 2 2" xfId="16221"/>
    <cellStyle name="20% - Accent1 14 2 2 2 2 3" xfId="12096"/>
    <cellStyle name="20% - Accent1 14 2 2 2 3" xfId="5945"/>
    <cellStyle name="20% - Accent1 14 2 2 2 3 2" xfId="14185"/>
    <cellStyle name="20% - Accent1 14 2 2 2 4" xfId="10060"/>
    <cellStyle name="20% - Accent1 14 2 2 3" xfId="2930"/>
    <cellStyle name="20% - Accent1 14 2 2 3 2" xfId="7056"/>
    <cellStyle name="20% - Accent1 14 2 2 3 2 2" xfId="15296"/>
    <cellStyle name="20% - Accent1 14 2 2 3 3" xfId="11171"/>
    <cellStyle name="20% - Accent1 14 2 2 4" xfId="5020"/>
    <cellStyle name="20% - Accent1 14 2 2 4 2" xfId="13260"/>
    <cellStyle name="20% - Accent1 14 2 2 5" xfId="9135"/>
    <cellStyle name="20% - Accent1 14 2 3" xfId="1361"/>
    <cellStyle name="20% - Accent1 14 2 3 2" xfId="3399"/>
    <cellStyle name="20% - Accent1 14 2 3 2 2" xfId="7525"/>
    <cellStyle name="20% - Accent1 14 2 3 2 2 2" xfId="15765"/>
    <cellStyle name="20% - Accent1 14 2 3 2 3" xfId="11640"/>
    <cellStyle name="20% - Accent1 14 2 3 3" xfId="5489"/>
    <cellStyle name="20% - Accent1 14 2 3 3 2" xfId="13729"/>
    <cellStyle name="20% - Accent1 14 2 3 4" xfId="9604"/>
    <cellStyle name="20% - Accent1 14 2 4" xfId="2473"/>
    <cellStyle name="20% - Accent1 14 2 4 2" xfId="6600"/>
    <cellStyle name="20% - Accent1 14 2 4 2 2" xfId="14840"/>
    <cellStyle name="20% - Accent1 14 2 4 3" xfId="10715"/>
    <cellStyle name="20% - Accent1 14 2 5" xfId="4563"/>
    <cellStyle name="20% - Accent1 14 2 5 2" xfId="12804"/>
    <cellStyle name="20% - Accent1 14 2 6" xfId="8678"/>
    <cellStyle name="20% - Accent1 14 3" xfId="683"/>
    <cellStyle name="20% - Accent1 14 3 2" xfId="1610"/>
    <cellStyle name="20% - Accent1 14 3 2 2" xfId="3647"/>
    <cellStyle name="20% - Accent1 14 3 2 2 2" xfId="7773"/>
    <cellStyle name="20% - Accent1 14 3 2 2 2 2" xfId="16013"/>
    <cellStyle name="20% - Accent1 14 3 2 2 3" xfId="11888"/>
    <cellStyle name="20% - Accent1 14 3 2 3" xfId="5737"/>
    <cellStyle name="20% - Accent1 14 3 2 3 2" xfId="13977"/>
    <cellStyle name="20% - Accent1 14 3 2 4" xfId="9852"/>
    <cellStyle name="20% - Accent1 14 3 3" xfId="2722"/>
    <cellStyle name="20% - Accent1 14 3 3 2" xfId="6848"/>
    <cellStyle name="20% - Accent1 14 3 3 2 2" xfId="15088"/>
    <cellStyle name="20% - Accent1 14 3 3 3" xfId="10963"/>
    <cellStyle name="20% - Accent1 14 3 4" xfId="4812"/>
    <cellStyle name="20% - Accent1 14 3 4 2" xfId="13052"/>
    <cellStyle name="20% - Accent1 14 3 5" xfId="8927"/>
    <cellStyle name="20% - Accent1 14 4" xfId="1153"/>
    <cellStyle name="20% - Accent1 14 4 2" xfId="3191"/>
    <cellStyle name="20% - Accent1 14 4 2 2" xfId="7317"/>
    <cellStyle name="20% - Accent1 14 4 2 2 2" xfId="15557"/>
    <cellStyle name="20% - Accent1 14 4 2 3" xfId="11432"/>
    <cellStyle name="20% - Accent1 14 4 3" xfId="5281"/>
    <cellStyle name="20% - Accent1 14 4 3 2" xfId="13521"/>
    <cellStyle name="20% - Accent1 14 4 4" xfId="9396"/>
    <cellStyle name="20% - Accent1 14 5" xfId="2265"/>
    <cellStyle name="20% - Accent1 14 5 2" xfId="6392"/>
    <cellStyle name="20% - Accent1 14 5 2 2" xfId="14632"/>
    <cellStyle name="20% - Accent1 14 5 3" xfId="10507"/>
    <cellStyle name="20% - Accent1 14 6" xfId="4355"/>
    <cellStyle name="20% - Accent1 14 6 2" xfId="12596"/>
    <cellStyle name="20% - Accent1 14 7" xfId="8470"/>
    <cellStyle name="20% - Accent1 15" xfId="239"/>
    <cellStyle name="20% - Accent1 15 2" xfId="696"/>
    <cellStyle name="20% - Accent1 15 2 2" xfId="1623"/>
    <cellStyle name="20% - Accent1 15 2 2 2" xfId="3660"/>
    <cellStyle name="20% - Accent1 15 2 2 2 2" xfId="7786"/>
    <cellStyle name="20% - Accent1 15 2 2 2 2 2" xfId="16026"/>
    <cellStyle name="20% - Accent1 15 2 2 2 3" xfId="11901"/>
    <cellStyle name="20% - Accent1 15 2 2 3" xfId="5750"/>
    <cellStyle name="20% - Accent1 15 2 2 3 2" xfId="13990"/>
    <cellStyle name="20% - Accent1 15 2 2 4" xfId="9865"/>
    <cellStyle name="20% - Accent1 15 2 3" xfId="2735"/>
    <cellStyle name="20% - Accent1 15 2 3 2" xfId="6861"/>
    <cellStyle name="20% - Accent1 15 2 3 2 2" xfId="15101"/>
    <cellStyle name="20% - Accent1 15 2 3 3" xfId="10976"/>
    <cellStyle name="20% - Accent1 15 2 4" xfId="4825"/>
    <cellStyle name="20% - Accent1 15 2 4 2" xfId="13065"/>
    <cellStyle name="20% - Accent1 15 2 5" xfId="8940"/>
    <cellStyle name="20% - Accent1 15 3" xfId="1166"/>
    <cellStyle name="20% - Accent1 15 3 2" xfId="3204"/>
    <cellStyle name="20% - Accent1 15 3 2 2" xfId="7330"/>
    <cellStyle name="20% - Accent1 15 3 2 2 2" xfId="15570"/>
    <cellStyle name="20% - Accent1 15 3 2 3" xfId="11445"/>
    <cellStyle name="20% - Accent1 15 3 3" xfId="5294"/>
    <cellStyle name="20% - Accent1 15 3 3 2" xfId="13534"/>
    <cellStyle name="20% - Accent1 15 3 4" xfId="9409"/>
    <cellStyle name="20% - Accent1 15 4" xfId="2278"/>
    <cellStyle name="20% - Accent1 15 4 2" xfId="6405"/>
    <cellStyle name="20% - Accent1 15 4 2 2" xfId="14645"/>
    <cellStyle name="20% - Accent1 15 4 3" xfId="10520"/>
    <cellStyle name="20% - Accent1 15 5" xfId="4368"/>
    <cellStyle name="20% - Accent1 15 5 2" xfId="12609"/>
    <cellStyle name="20% - Accent1 15 6" xfId="8483"/>
    <cellStyle name="20% - Accent1 16" xfId="447"/>
    <cellStyle name="20% - Accent1 16 2" xfId="904"/>
    <cellStyle name="20% - Accent1 16 2 2" xfId="1831"/>
    <cellStyle name="20% - Accent1 16 2 2 2" xfId="3868"/>
    <cellStyle name="20% - Accent1 16 2 2 2 2" xfId="7994"/>
    <cellStyle name="20% - Accent1 16 2 2 2 2 2" xfId="16234"/>
    <cellStyle name="20% - Accent1 16 2 2 2 3" xfId="12109"/>
    <cellStyle name="20% - Accent1 16 2 2 3" xfId="5958"/>
    <cellStyle name="20% - Accent1 16 2 2 3 2" xfId="14198"/>
    <cellStyle name="20% - Accent1 16 2 2 4" xfId="10073"/>
    <cellStyle name="20% - Accent1 16 2 3" xfId="2943"/>
    <cellStyle name="20% - Accent1 16 2 3 2" xfId="7069"/>
    <cellStyle name="20% - Accent1 16 2 3 2 2" xfId="15309"/>
    <cellStyle name="20% - Accent1 16 2 3 3" xfId="11184"/>
    <cellStyle name="20% - Accent1 16 2 4" xfId="5033"/>
    <cellStyle name="20% - Accent1 16 2 4 2" xfId="13273"/>
    <cellStyle name="20% - Accent1 16 2 5" xfId="9148"/>
    <cellStyle name="20% - Accent1 16 3" xfId="1374"/>
    <cellStyle name="20% - Accent1 16 3 2" xfId="3412"/>
    <cellStyle name="20% - Accent1 16 3 2 2" xfId="7538"/>
    <cellStyle name="20% - Accent1 16 3 2 2 2" xfId="15778"/>
    <cellStyle name="20% - Accent1 16 3 2 3" xfId="11653"/>
    <cellStyle name="20% - Accent1 16 3 3" xfId="5502"/>
    <cellStyle name="20% - Accent1 16 3 3 2" xfId="13742"/>
    <cellStyle name="20% - Accent1 16 3 4" xfId="9617"/>
    <cellStyle name="20% - Accent1 16 4" xfId="2486"/>
    <cellStyle name="20% - Accent1 16 4 2" xfId="6613"/>
    <cellStyle name="20% - Accent1 16 4 2 2" xfId="14853"/>
    <cellStyle name="20% - Accent1 16 4 3" xfId="10728"/>
    <cellStyle name="20% - Accent1 16 5" xfId="4576"/>
    <cellStyle name="20% - Accent1 16 5 2" xfId="12817"/>
    <cellStyle name="20% - Accent1 16 6" xfId="8691"/>
    <cellStyle name="20% - Accent1 17" xfId="462"/>
    <cellStyle name="20% - Accent1 17 2" xfId="919"/>
    <cellStyle name="20% - Accent1 17 2 2" xfId="1845"/>
    <cellStyle name="20% - Accent1 17 2 2 2" xfId="3882"/>
    <cellStyle name="20% - Accent1 17 2 2 2 2" xfId="8008"/>
    <cellStyle name="20% - Accent1 17 2 2 2 2 2" xfId="16248"/>
    <cellStyle name="20% - Accent1 17 2 2 2 3" xfId="12123"/>
    <cellStyle name="20% - Accent1 17 2 2 3" xfId="5972"/>
    <cellStyle name="20% - Accent1 17 2 2 3 2" xfId="14212"/>
    <cellStyle name="20% - Accent1 17 2 2 4" xfId="10087"/>
    <cellStyle name="20% - Accent1 17 2 3" xfId="2957"/>
    <cellStyle name="20% - Accent1 17 2 3 2" xfId="7083"/>
    <cellStyle name="20% - Accent1 17 2 3 2 2" xfId="15323"/>
    <cellStyle name="20% - Accent1 17 2 3 3" xfId="11198"/>
    <cellStyle name="20% - Accent1 17 2 4" xfId="5047"/>
    <cellStyle name="20% - Accent1 17 2 4 2" xfId="13287"/>
    <cellStyle name="20% - Accent1 17 2 5" xfId="9162"/>
    <cellStyle name="20% - Accent1 17 3" xfId="1389"/>
    <cellStyle name="20% - Accent1 17 3 2" xfId="3426"/>
    <cellStyle name="20% - Accent1 17 3 2 2" xfId="7552"/>
    <cellStyle name="20% - Accent1 17 3 2 2 2" xfId="15792"/>
    <cellStyle name="20% - Accent1 17 3 2 3" xfId="11667"/>
    <cellStyle name="20% - Accent1 17 3 3" xfId="5516"/>
    <cellStyle name="20% - Accent1 17 3 3 2" xfId="13756"/>
    <cellStyle name="20% - Accent1 17 3 4" xfId="9631"/>
    <cellStyle name="20% - Accent1 17 4" xfId="2501"/>
    <cellStyle name="20% - Accent1 17 4 2" xfId="6627"/>
    <cellStyle name="20% - Accent1 17 4 2 2" xfId="14867"/>
    <cellStyle name="20% - Accent1 17 4 3" xfId="10742"/>
    <cellStyle name="20% - Accent1 17 5" xfId="4591"/>
    <cellStyle name="20% - Accent1 17 5 2" xfId="12831"/>
    <cellStyle name="20% - Accent1 17 6" xfId="8706"/>
    <cellStyle name="20% - Accent1 18" xfId="475"/>
    <cellStyle name="20% - Accent1 18 2" xfId="1402"/>
    <cellStyle name="20% - Accent1 18 2 2" xfId="3439"/>
    <cellStyle name="20% - Accent1 18 2 2 2" xfId="7565"/>
    <cellStyle name="20% - Accent1 18 2 2 2 2" xfId="15805"/>
    <cellStyle name="20% - Accent1 18 2 2 3" xfId="11680"/>
    <cellStyle name="20% - Accent1 18 2 3" xfId="5529"/>
    <cellStyle name="20% - Accent1 18 2 3 2" xfId="13769"/>
    <cellStyle name="20% - Accent1 18 2 4" xfId="9644"/>
    <cellStyle name="20% - Accent1 18 3" xfId="2514"/>
    <cellStyle name="20% - Accent1 18 3 2" xfId="6640"/>
    <cellStyle name="20% - Accent1 18 3 2 2" xfId="14880"/>
    <cellStyle name="20% - Accent1 18 3 3" xfId="10755"/>
    <cellStyle name="20% - Accent1 18 4" xfId="4604"/>
    <cellStyle name="20% - Accent1 18 4 2" xfId="12844"/>
    <cellStyle name="20% - Accent1 18 5" xfId="8719"/>
    <cellStyle name="20% - Accent1 19" xfId="488"/>
    <cellStyle name="20% - Accent1 19 2" xfId="1415"/>
    <cellStyle name="20% - Accent1 19 2 2" xfId="3452"/>
    <cellStyle name="20% - Accent1 19 2 2 2" xfId="7578"/>
    <cellStyle name="20% - Accent1 19 2 2 2 2" xfId="15818"/>
    <cellStyle name="20% - Accent1 19 2 2 3" xfId="11693"/>
    <cellStyle name="20% - Accent1 19 2 3" xfId="5542"/>
    <cellStyle name="20% - Accent1 19 2 3 2" xfId="13782"/>
    <cellStyle name="20% - Accent1 19 2 4" xfId="9657"/>
    <cellStyle name="20% - Accent1 19 3" xfId="2527"/>
    <cellStyle name="20% - Accent1 19 3 2" xfId="6653"/>
    <cellStyle name="20% - Accent1 19 3 2 2" xfId="14893"/>
    <cellStyle name="20% - Accent1 19 3 3" xfId="10768"/>
    <cellStyle name="20% - Accent1 19 4" xfId="4617"/>
    <cellStyle name="20% - Accent1 19 4 2" xfId="12857"/>
    <cellStyle name="20% - Accent1 19 5" xfId="8732"/>
    <cellStyle name="20% - Accent1 2" xfId="43"/>
    <cellStyle name="20% - Accent1 2 2" xfId="83"/>
    <cellStyle name="20% - Accent1 2 2 2" xfId="291"/>
    <cellStyle name="20% - Accent1 2 2 2 2" xfId="748"/>
    <cellStyle name="20% - Accent1 2 2 2 2 2" xfId="1675"/>
    <cellStyle name="20% - Accent1 2 2 2 2 2 2" xfId="3712"/>
    <cellStyle name="20% - Accent1 2 2 2 2 2 2 2" xfId="7838"/>
    <cellStyle name="20% - Accent1 2 2 2 2 2 2 2 2" xfId="16078"/>
    <cellStyle name="20% - Accent1 2 2 2 2 2 2 3" xfId="11953"/>
    <cellStyle name="20% - Accent1 2 2 2 2 2 3" xfId="5802"/>
    <cellStyle name="20% - Accent1 2 2 2 2 2 3 2" xfId="14042"/>
    <cellStyle name="20% - Accent1 2 2 2 2 2 4" xfId="9917"/>
    <cellStyle name="20% - Accent1 2 2 2 2 3" xfId="2787"/>
    <cellStyle name="20% - Accent1 2 2 2 2 3 2" xfId="6913"/>
    <cellStyle name="20% - Accent1 2 2 2 2 3 2 2" xfId="15153"/>
    <cellStyle name="20% - Accent1 2 2 2 2 3 3" xfId="11028"/>
    <cellStyle name="20% - Accent1 2 2 2 2 4" xfId="4877"/>
    <cellStyle name="20% - Accent1 2 2 2 2 4 2" xfId="13117"/>
    <cellStyle name="20% - Accent1 2 2 2 2 5" xfId="8992"/>
    <cellStyle name="20% - Accent1 2 2 2 3" xfId="1218"/>
    <cellStyle name="20% - Accent1 2 2 2 3 2" xfId="3256"/>
    <cellStyle name="20% - Accent1 2 2 2 3 2 2" xfId="7382"/>
    <cellStyle name="20% - Accent1 2 2 2 3 2 2 2" xfId="15622"/>
    <cellStyle name="20% - Accent1 2 2 2 3 2 3" xfId="11497"/>
    <cellStyle name="20% - Accent1 2 2 2 3 3" xfId="5346"/>
    <cellStyle name="20% - Accent1 2 2 2 3 3 2" xfId="13586"/>
    <cellStyle name="20% - Accent1 2 2 2 3 4" xfId="9461"/>
    <cellStyle name="20% - Accent1 2 2 2 4" xfId="2330"/>
    <cellStyle name="20% - Accent1 2 2 2 4 2" xfId="6457"/>
    <cellStyle name="20% - Accent1 2 2 2 4 2 2" xfId="14697"/>
    <cellStyle name="20% - Accent1 2 2 2 4 3" xfId="10572"/>
    <cellStyle name="20% - Accent1 2 2 2 5" xfId="4420"/>
    <cellStyle name="20% - Accent1 2 2 2 5 2" xfId="12661"/>
    <cellStyle name="20% - Accent1 2 2 2 6" xfId="8535"/>
    <cellStyle name="20% - Accent1 2 2 3" xfId="540"/>
    <cellStyle name="20% - Accent1 2 2 3 2" xfId="1467"/>
    <cellStyle name="20% - Accent1 2 2 3 2 2" xfId="3504"/>
    <cellStyle name="20% - Accent1 2 2 3 2 2 2" xfId="7630"/>
    <cellStyle name="20% - Accent1 2 2 3 2 2 2 2" xfId="15870"/>
    <cellStyle name="20% - Accent1 2 2 3 2 2 3" xfId="11745"/>
    <cellStyle name="20% - Accent1 2 2 3 2 3" xfId="5594"/>
    <cellStyle name="20% - Accent1 2 2 3 2 3 2" xfId="13834"/>
    <cellStyle name="20% - Accent1 2 2 3 2 4" xfId="9709"/>
    <cellStyle name="20% - Accent1 2 2 3 3" xfId="2579"/>
    <cellStyle name="20% - Accent1 2 2 3 3 2" xfId="6705"/>
    <cellStyle name="20% - Accent1 2 2 3 3 2 2" xfId="14945"/>
    <cellStyle name="20% - Accent1 2 2 3 3 3" xfId="10820"/>
    <cellStyle name="20% - Accent1 2 2 3 4" xfId="4669"/>
    <cellStyle name="20% - Accent1 2 2 3 4 2" xfId="12909"/>
    <cellStyle name="20% - Accent1 2 2 3 5" xfId="8784"/>
    <cellStyle name="20% - Accent1 2 2 4" xfId="1010"/>
    <cellStyle name="20% - Accent1 2 2 4 2" xfId="3048"/>
    <cellStyle name="20% - Accent1 2 2 4 2 2" xfId="7174"/>
    <cellStyle name="20% - Accent1 2 2 4 2 2 2" xfId="15414"/>
    <cellStyle name="20% - Accent1 2 2 4 2 3" xfId="11289"/>
    <cellStyle name="20% - Accent1 2 2 4 3" xfId="5138"/>
    <cellStyle name="20% - Accent1 2 2 4 3 2" xfId="13378"/>
    <cellStyle name="20% - Accent1 2 2 4 4" xfId="9253"/>
    <cellStyle name="20% - Accent1 2 2 5" xfId="2122"/>
    <cellStyle name="20% - Accent1 2 2 5 2" xfId="6249"/>
    <cellStyle name="20% - Accent1 2 2 5 2 2" xfId="14489"/>
    <cellStyle name="20% - Accent1 2 2 5 3" xfId="10364"/>
    <cellStyle name="20% - Accent1 2 2 6" xfId="4212"/>
    <cellStyle name="20% - Accent1 2 2 6 2" xfId="12453"/>
    <cellStyle name="20% - Accent1 2 2 7" xfId="8327"/>
    <cellStyle name="20% - Accent1 2 3" xfId="122"/>
    <cellStyle name="20% - Accent1 2 3 2" xfId="330"/>
    <cellStyle name="20% - Accent1 2 3 2 2" xfId="787"/>
    <cellStyle name="20% - Accent1 2 3 2 2 2" xfId="1714"/>
    <cellStyle name="20% - Accent1 2 3 2 2 2 2" xfId="3751"/>
    <cellStyle name="20% - Accent1 2 3 2 2 2 2 2" xfId="7877"/>
    <cellStyle name="20% - Accent1 2 3 2 2 2 2 2 2" xfId="16117"/>
    <cellStyle name="20% - Accent1 2 3 2 2 2 2 3" xfId="11992"/>
    <cellStyle name="20% - Accent1 2 3 2 2 2 3" xfId="5841"/>
    <cellStyle name="20% - Accent1 2 3 2 2 2 3 2" xfId="14081"/>
    <cellStyle name="20% - Accent1 2 3 2 2 2 4" xfId="9956"/>
    <cellStyle name="20% - Accent1 2 3 2 2 3" xfId="2826"/>
    <cellStyle name="20% - Accent1 2 3 2 2 3 2" xfId="6952"/>
    <cellStyle name="20% - Accent1 2 3 2 2 3 2 2" xfId="15192"/>
    <cellStyle name="20% - Accent1 2 3 2 2 3 3" xfId="11067"/>
    <cellStyle name="20% - Accent1 2 3 2 2 4" xfId="4916"/>
    <cellStyle name="20% - Accent1 2 3 2 2 4 2" xfId="13156"/>
    <cellStyle name="20% - Accent1 2 3 2 2 5" xfId="9031"/>
    <cellStyle name="20% - Accent1 2 3 2 3" xfId="1257"/>
    <cellStyle name="20% - Accent1 2 3 2 3 2" xfId="3295"/>
    <cellStyle name="20% - Accent1 2 3 2 3 2 2" xfId="7421"/>
    <cellStyle name="20% - Accent1 2 3 2 3 2 2 2" xfId="15661"/>
    <cellStyle name="20% - Accent1 2 3 2 3 2 3" xfId="11536"/>
    <cellStyle name="20% - Accent1 2 3 2 3 3" xfId="5385"/>
    <cellStyle name="20% - Accent1 2 3 2 3 3 2" xfId="13625"/>
    <cellStyle name="20% - Accent1 2 3 2 3 4" xfId="9500"/>
    <cellStyle name="20% - Accent1 2 3 2 4" xfId="2369"/>
    <cellStyle name="20% - Accent1 2 3 2 4 2" xfId="6496"/>
    <cellStyle name="20% - Accent1 2 3 2 4 2 2" xfId="14736"/>
    <cellStyle name="20% - Accent1 2 3 2 4 3" xfId="10611"/>
    <cellStyle name="20% - Accent1 2 3 2 5" xfId="4459"/>
    <cellStyle name="20% - Accent1 2 3 2 5 2" xfId="12700"/>
    <cellStyle name="20% - Accent1 2 3 2 6" xfId="8574"/>
    <cellStyle name="20% - Accent1 2 3 3" xfId="579"/>
    <cellStyle name="20% - Accent1 2 3 3 2" xfId="1506"/>
    <cellStyle name="20% - Accent1 2 3 3 2 2" xfId="3543"/>
    <cellStyle name="20% - Accent1 2 3 3 2 2 2" xfId="7669"/>
    <cellStyle name="20% - Accent1 2 3 3 2 2 2 2" xfId="15909"/>
    <cellStyle name="20% - Accent1 2 3 3 2 2 3" xfId="11784"/>
    <cellStyle name="20% - Accent1 2 3 3 2 3" xfId="5633"/>
    <cellStyle name="20% - Accent1 2 3 3 2 3 2" xfId="13873"/>
    <cellStyle name="20% - Accent1 2 3 3 2 4" xfId="9748"/>
    <cellStyle name="20% - Accent1 2 3 3 3" xfId="2618"/>
    <cellStyle name="20% - Accent1 2 3 3 3 2" xfId="6744"/>
    <cellStyle name="20% - Accent1 2 3 3 3 2 2" xfId="14984"/>
    <cellStyle name="20% - Accent1 2 3 3 3 3" xfId="10859"/>
    <cellStyle name="20% - Accent1 2 3 3 4" xfId="4708"/>
    <cellStyle name="20% - Accent1 2 3 3 4 2" xfId="12948"/>
    <cellStyle name="20% - Accent1 2 3 3 5" xfId="8823"/>
    <cellStyle name="20% - Accent1 2 3 4" xfId="1049"/>
    <cellStyle name="20% - Accent1 2 3 4 2" xfId="3087"/>
    <cellStyle name="20% - Accent1 2 3 4 2 2" xfId="7213"/>
    <cellStyle name="20% - Accent1 2 3 4 2 2 2" xfId="15453"/>
    <cellStyle name="20% - Accent1 2 3 4 2 3" xfId="11328"/>
    <cellStyle name="20% - Accent1 2 3 4 3" xfId="5177"/>
    <cellStyle name="20% - Accent1 2 3 4 3 2" xfId="13417"/>
    <cellStyle name="20% - Accent1 2 3 4 4" xfId="9292"/>
    <cellStyle name="20% - Accent1 2 3 5" xfId="2161"/>
    <cellStyle name="20% - Accent1 2 3 5 2" xfId="6288"/>
    <cellStyle name="20% - Accent1 2 3 5 2 2" xfId="14528"/>
    <cellStyle name="20% - Accent1 2 3 5 3" xfId="10403"/>
    <cellStyle name="20% - Accent1 2 3 6" xfId="4251"/>
    <cellStyle name="20% - Accent1 2 3 6 2" xfId="12492"/>
    <cellStyle name="20% - Accent1 2 3 7" xfId="8366"/>
    <cellStyle name="20% - Accent1 2 4" xfId="252"/>
    <cellStyle name="20% - Accent1 2 4 2" xfId="709"/>
    <cellStyle name="20% - Accent1 2 4 2 2" xfId="1636"/>
    <cellStyle name="20% - Accent1 2 4 2 2 2" xfId="3673"/>
    <cellStyle name="20% - Accent1 2 4 2 2 2 2" xfId="7799"/>
    <cellStyle name="20% - Accent1 2 4 2 2 2 2 2" xfId="16039"/>
    <cellStyle name="20% - Accent1 2 4 2 2 2 3" xfId="11914"/>
    <cellStyle name="20% - Accent1 2 4 2 2 3" xfId="5763"/>
    <cellStyle name="20% - Accent1 2 4 2 2 3 2" xfId="14003"/>
    <cellStyle name="20% - Accent1 2 4 2 2 4" xfId="9878"/>
    <cellStyle name="20% - Accent1 2 4 2 3" xfId="2748"/>
    <cellStyle name="20% - Accent1 2 4 2 3 2" xfId="6874"/>
    <cellStyle name="20% - Accent1 2 4 2 3 2 2" xfId="15114"/>
    <cellStyle name="20% - Accent1 2 4 2 3 3" xfId="10989"/>
    <cellStyle name="20% - Accent1 2 4 2 4" xfId="4838"/>
    <cellStyle name="20% - Accent1 2 4 2 4 2" xfId="13078"/>
    <cellStyle name="20% - Accent1 2 4 2 5" xfId="8953"/>
    <cellStyle name="20% - Accent1 2 4 3" xfId="1179"/>
    <cellStyle name="20% - Accent1 2 4 3 2" xfId="3217"/>
    <cellStyle name="20% - Accent1 2 4 3 2 2" xfId="7343"/>
    <cellStyle name="20% - Accent1 2 4 3 2 2 2" xfId="15583"/>
    <cellStyle name="20% - Accent1 2 4 3 2 3" xfId="11458"/>
    <cellStyle name="20% - Accent1 2 4 3 3" xfId="5307"/>
    <cellStyle name="20% - Accent1 2 4 3 3 2" xfId="13547"/>
    <cellStyle name="20% - Accent1 2 4 3 4" xfId="9422"/>
    <cellStyle name="20% - Accent1 2 4 4" xfId="2291"/>
    <cellStyle name="20% - Accent1 2 4 4 2" xfId="6418"/>
    <cellStyle name="20% - Accent1 2 4 4 2 2" xfId="14658"/>
    <cellStyle name="20% - Accent1 2 4 4 3" xfId="10533"/>
    <cellStyle name="20% - Accent1 2 4 5" xfId="4381"/>
    <cellStyle name="20% - Accent1 2 4 5 2" xfId="12622"/>
    <cellStyle name="20% - Accent1 2 4 6" xfId="8496"/>
    <cellStyle name="20% - Accent1 2 5" xfId="501"/>
    <cellStyle name="20% - Accent1 2 5 2" xfId="1428"/>
    <cellStyle name="20% - Accent1 2 5 2 2" xfId="3465"/>
    <cellStyle name="20% - Accent1 2 5 2 2 2" xfId="7591"/>
    <cellStyle name="20% - Accent1 2 5 2 2 2 2" xfId="15831"/>
    <cellStyle name="20% - Accent1 2 5 2 2 3" xfId="11706"/>
    <cellStyle name="20% - Accent1 2 5 2 3" xfId="5555"/>
    <cellStyle name="20% - Accent1 2 5 2 3 2" xfId="13795"/>
    <cellStyle name="20% - Accent1 2 5 2 4" xfId="9670"/>
    <cellStyle name="20% - Accent1 2 5 3" xfId="2540"/>
    <cellStyle name="20% - Accent1 2 5 3 2" xfId="6666"/>
    <cellStyle name="20% - Accent1 2 5 3 2 2" xfId="14906"/>
    <cellStyle name="20% - Accent1 2 5 3 3" xfId="10781"/>
    <cellStyle name="20% - Accent1 2 5 4" xfId="4630"/>
    <cellStyle name="20% - Accent1 2 5 4 2" xfId="12870"/>
    <cellStyle name="20% - Accent1 2 5 5" xfId="8745"/>
    <cellStyle name="20% - Accent1 2 6" xfId="971"/>
    <cellStyle name="20% - Accent1 2 6 2" xfId="3009"/>
    <cellStyle name="20% - Accent1 2 6 2 2" xfId="7135"/>
    <cellStyle name="20% - Accent1 2 6 2 2 2" xfId="15375"/>
    <cellStyle name="20% - Accent1 2 6 2 3" xfId="11250"/>
    <cellStyle name="20% - Accent1 2 6 3" xfId="5099"/>
    <cellStyle name="20% - Accent1 2 6 3 2" xfId="13339"/>
    <cellStyle name="20% - Accent1 2 6 4" xfId="9214"/>
    <cellStyle name="20% - Accent1 2 7" xfId="2083"/>
    <cellStyle name="20% - Accent1 2 7 2" xfId="6210"/>
    <cellStyle name="20% - Accent1 2 7 2 2" xfId="14450"/>
    <cellStyle name="20% - Accent1 2 7 3" xfId="10325"/>
    <cellStyle name="20% - Accent1 2 8" xfId="4173"/>
    <cellStyle name="20% - Accent1 2 8 2" xfId="12414"/>
    <cellStyle name="20% - Accent1 2 9" xfId="8288"/>
    <cellStyle name="20% - Accent1 20" xfId="932"/>
    <cellStyle name="20% - Accent1 20 2" xfId="1858"/>
    <cellStyle name="20% - Accent1 20 2 2" xfId="3895"/>
    <cellStyle name="20% - Accent1 20 2 2 2" xfId="8021"/>
    <cellStyle name="20% - Accent1 20 2 2 2 2" xfId="16261"/>
    <cellStyle name="20% - Accent1 20 2 2 3" xfId="12136"/>
    <cellStyle name="20% - Accent1 20 2 3" xfId="5985"/>
    <cellStyle name="20% - Accent1 20 2 3 2" xfId="14225"/>
    <cellStyle name="20% - Accent1 20 2 4" xfId="10100"/>
    <cellStyle name="20% - Accent1 20 3" xfId="2970"/>
    <cellStyle name="20% - Accent1 20 3 2" xfId="7096"/>
    <cellStyle name="20% - Accent1 20 3 2 2" xfId="15336"/>
    <cellStyle name="20% - Accent1 20 3 3" xfId="11211"/>
    <cellStyle name="20% - Accent1 20 4" xfId="5060"/>
    <cellStyle name="20% - Accent1 20 4 2" xfId="13300"/>
    <cellStyle name="20% - Accent1 20 5" xfId="9175"/>
    <cellStyle name="20% - Accent1 21" xfId="945"/>
    <cellStyle name="20% - Accent1 21 2" xfId="2983"/>
    <cellStyle name="20% - Accent1 21 2 2" xfId="7109"/>
    <cellStyle name="20% - Accent1 21 2 2 2" xfId="15349"/>
    <cellStyle name="20% - Accent1 21 2 3" xfId="11224"/>
    <cellStyle name="20% - Accent1 21 3" xfId="5073"/>
    <cellStyle name="20% - Accent1 21 3 2" xfId="13313"/>
    <cellStyle name="20% - Accent1 21 4" xfId="9188"/>
    <cellStyle name="20% - Accent1 22" xfId="958"/>
    <cellStyle name="20% - Accent1 22 2" xfId="2996"/>
    <cellStyle name="20% - Accent1 22 2 2" xfId="7122"/>
    <cellStyle name="20% - Accent1 22 2 2 2" xfId="15362"/>
    <cellStyle name="20% - Accent1 22 2 3" xfId="11237"/>
    <cellStyle name="20% - Accent1 22 3" xfId="5086"/>
    <cellStyle name="20% - Accent1 22 3 2" xfId="13326"/>
    <cellStyle name="20% - Accent1 22 4" xfId="9201"/>
    <cellStyle name="20% - Accent1 23" xfId="1871"/>
    <cellStyle name="20% - Accent1 23 2" xfId="3908"/>
    <cellStyle name="20% - Accent1 23 2 2" xfId="8034"/>
    <cellStyle name="20% - Accent1 23 2 2 2" xfId="16274"/>
    <cellStyle name="20% - Accent1 23 2 3" xfId="12149"/>
    <cellStyle name="20% - Accent1 23 3" xfId="5998"/>
    <cellStyle name="20% - Accent1 23 3 2" xfId="14238"/>
    <cellStyle name="20% - Accent1 23 4" xfId="10113"/>
    <cellStyle name="20% - Accent1 24" xfId="1884"/>
    <cellStyle name="20% - Accent1 24 2" xfId="3921"/>
    <cellStyle name="20% - Accent1 24 2 2" xfId="8047"/>
    <cellStyle name="20% - Accent1 24 2 2 2" xfId="16287"/>
    <cellStyle name="20% - Accent1 24 2 3" xfId="12162"/>
    <cellStyle name="20% - Accent1 24 3" xfId="6011"/>
    <cellStyle name="20% - Accent1 24 3 2" xfId="14251"/>
    <cellStyle name="20% - Accent1 24 4" xfId="10126"/>
    <cellStyle name="20% - Accent1 25" xfId="1897"/>
    <cellStyle name="20% - Accent1 25 2" xfId="3934"/>
    <cellStyle name="20% - Accent1 25 2 2" xfId="8060"/>
    <cellStyle name="20% - Accent1 25 2 2 2" xfId="16300"/>
    <cellStyle name="20% - Accent1 25 2 3" xfId="12175"/>
    <cellStyle name="20% - Accent1 25 3" xfId="6024"/>
    <cellStyle name="20% - Accent1 25 3 2" xfId="14264"/>
    <cellStyle name="20% - Accent1 25 4" xfId="10139"/>
    <cellStyle name="20% - Accent1 26" xfId="1911"/>
    <cellStyle name="20% - Accent1 26 2" xfId="3948"/>
    <cellStyle name="20% - Accent1 26 2 2" xfId="8074"/>
    <cellStyle name="20% - Accent1 26 2 2 2" xfId="16314"/>
    <cellStyle name="20% - Accent1 26 2 3" xfId="12189"/>
    <cellStyle name="20% - Accent1 26 3" xfId="6038"/>
    <cellStyle name="20% - Accent1 26 3 2" xfId="14278"/>
    <cellStyle name="20% - Accent1 26 4" xfId="10153"/>
    <cellStyle name="20% - Accent1 27" xfId="1924"/>
    <cellStyle name="20% - Accent1 27 2" xfId="3961"/>
    <cellStyle name="20% - Accent1 27 2 2" xfId="8087"/>
    <cellStyle name="20% - Accent1 27 2 2 2" xfId="16327"/>
    <cellStyle name="20% - Accent1 27 2 3" xfId="12202"/>
    <cellStyle name="20% - Accent1 27 3" xfId="6051"/>
    <cellStyle name="20% - Accent1 27 3 2" xfId="14291"/>
    <cellStyle name="20% - Accent1 27 4" xfId="10166"/>
    <cellStyle name="20% - Accent1 28" xfId="1938"/>
    <cellStyle name="20% - Accent1 28 2" xfId="3975"/>
    <cellStyle name="20% - Accent1 28 2 2" xfId="8101"/>
    <cellStyle name="20% - Accent1 28 2 2 2" xfId="16341"/>
    <cellStyle name="20% - Accent1 28 2 3" xfId="12216"/>
    <cellStyle name="20% - Accent1 28 3" xfId="6065"/>
    <cellStyle name="20% - Accent1 28 3 2" xfId="14305"/>
    <cellStyle name="20% - Accent1 28 4" xfId="10180"/>
    <cellStyle name="20% - Accent1 29" xfId="1952"/>
    <cellStyle name="20% - Accent1 29 2" xfId="3989"/>
    <cellStyle name="20% - Accent1 29 2 2" xfId="8115"/>
    <cellStyle name="20% - Accent1 29 2 2 2" xfId="16355"/>
    <cellStyle name="20% - Accent1 29 2 3" xfId="12230"/>
    <cellStyle name="20% - Accent1 29 3" xfId="6079"/>
    <cellStyle name="20% - Accent1 29 3 2" xfId="14319"/>
    <cellStyle name="20% - Accent1 29 4" xfId="10194"/>
    <cellStyle name="20% - Accent1 3" xfId="57"/>
    <cellStyle name="20% - Accent1 3 2" xfId="265"/>
    <cellStyle name="20% - Accent1 3 2 2" xfId="722"/>
    <cellStyle name="20% - Accent1 3 2 2 2" xfId="1649"/>
    <cellStyle name="20% - Accent1 3 2 2 2 2" xfId="3686"/>
    <cellStyle name="20% - Accent1 3 2 2 2 2 2" xfId="7812"/>
    <cellStyle name="20% - Accent1 3 2 2 2 2 2 2" xfId="16052"/>
    <cellStyle name="20% - Accent1 3 2 2 2 2 3" xfId="11927"/>
    <cellStyle name="20% - Accent1 3 2 2 2 3" xfId="5776"/>
    <cellStyle name="20% - Accent1 3 2 2 2 3 2" xfId="14016"/>
    <cellStyle name="20% - Accent1 3 2 2 2 4" xfId="9891"/>
    <cellStyle name="20% - Accent1 3 2 2 3" xfId="2761"/>
    <cellStyle name="20% - Accent1 3 2 2 3 2" xfId="6887"/>
    <cellStyle name="20% - Accent1 3 2 2 3 2 2" xfId="15127"/>
    <cellStyle name="20% - Accent1 3 2 2 3 3" xfId="11002"/>
    <cellStyle name="20% - Accent1 3 2 2 4" xfId="4851"/>
    <cellStyle name="20% - Accent1 3 2 2 4 2" xfId="13091"/>
    <cellStyle name="20% - Accent1 3 2 2 5" xfId="8966"/>
    <cellStyle name="20% - Accent1 3 2 3" xfId="1192"/>
    <cellStyle name="20% - Accent1 3 2 3 2" xfId="3230"/>
    <cellStyle name="20% - Accent1 3 2 3 2 2" xfId="7356"/>
    <cellStyle name="20% - Accent1 3 2 3 2 2 2" xfId="15596"/>
    <cellStyle name="20% - Accent1 3 2 3 2 3" xfId="11471"/>
    <cellStyle name="20% - Accent1 3 2 3 3" xfId="5320"/>
    <cellStyle name="20% - Accent1 3 2 3 3 2" xfId="13560"/>
    <cellStyle name="20% - Accent1 3 2 3 4" xfId="9435"/>
    <cellStyle name="20% - Accent1 3 2 4" xfId="2304"/>
    <cellStyle name="20% - Accent1 3 2 4 2" xfId="6431"/>
    <cellStyle name="20% - Accent1 3 2 4 2 2" xfId="14671"/>
    <cellStyle name="20% - Accent1 3 2 4 3" xfId="10546"/>
    <cellStyle name="20% - Accent1 3 2 5" xfId="4394"/>
    <cellStyle name="20% - Accent1 3 2 5 2" xfId="12635"/>
    <cellStyle name="20% - Accent1 3 2 6" xfId="8509"/>
    <cellStyle name="20% - Accent1 3 3" xfId="514"/>
    <cellStyle name="20% - Accent1 3 3 2" xfId="1441"/>
    <cellStyle name="20% - Accent1 3 3 2 2" xfId="3478"/>
    <cellStyle name="20% - Accent1 3 3 2 2 2" xfId="7604"/>
    <cellStyle name="20% - Accent1 3 3 2 2 2 2" xfId="15844"/>
    <cellStyle name="20% - Accent1 3 3 2 2 3" xfId="11719"/>
    <cellStyle name="20% - Accent1 3 3 2 3" xfId="5568"/>
    <cellStyle name="20% - Accent1 3 3 2 3 2" xfId="13808"/>
    <cellStyle name="20% - Accent1 3 3 2 4" xfId="9683"/>
    <cellStyle name="20% - Accent1 3 3 3" xfId="2553"/>
    <cellStyle name="20% - Accent1 3 3 3 2" xfId="6679"/>
    <cellStyle name="20% - Accent1 3 3 3 2 2" xfId="14919"/>
    <cellStyle name="20% - Accent1 3 3 3 3" xfId="10794"/>
    <cellStyle name="20% - Accent1 3 3 4" xfId="4643"/>
    <cellStyle name="20% - Accent1 3 3 4 2" xfId="12883"/>
    <cellStyle name="20% - Accent1 3 3 5" xfId="8758"/>
    <cellStyle name="20% - Accent1 3 4" xfId="984"/>
    <cellStyle name="20% - Accent1 3 4 2" xfId="3022"/>
    <cellStyle name="20% - Accent1 3 4 2 2" xfId="7148"/>
    <cellStyle name="20% - Accent1 3 4 2 2 2" xfId="15388"/>
    <cellStyle name="20% - Accent1 3 4 2 3" xfId="11263"/>
    <cellStyle name="20% - Accent1 3 4 3" xfId="5112"/>
    <cellStyle name="20% - Accent1 3 4 3 2" xfId="13352"/>
    <cellStyle name="20% - Accent1 3 4 4" xfId="9227"/>
    <cellStyle name="20% - Accent1 3 5" xfId="2096"/>
    <cellStyle name="20% - Accent1 3 5 2" xfId="6223"/>
    <cellStyle name="20% - Accent1 3 5 2 2" xfId="14463"/>
    <cellStyle name="20% - Accent1 3 5 3" xfId="10338"/>
    <cellStyle name="20% - Accent1 3 6" xfId="4186"/>
    <cellStyle name="20% - Accent1 3 6 2" xfId="12427"/>
    <cellStyle name="20% - Accent1 3 7" xfId="8301"/>
    <cellStyle name="20% - Accent1 30" xfId="1966"/>
    <cellStyle name="20% - Accent1 30 2" xfId="4003"/>
    <cellStyle name="20% - Accent1 30 2 2" xfId="8129"/>
    <cellStyle name="20% - Accent1 30 2 2 2" xfId="16369"/>
    <cellStyle name="20% - Accent1 30 2 3" xfId="12244"/>
    <cellStyle name="20% - Accent1 30 3" xfId="6093"/>
    <cellStyle name="20% - Accent1 30 3 2" xfId="14333"/>
    <cellStyle name="20% - Accent1 30 4" xfId="10208"/>
    <cellStyle name="20% - Accent1 31" xfId="1979"/>
    <cellStyle name="20% - Accent1 31 2" xfId="4016"/>
    <cellStyle name="20% - Accent1 31 2 2" xfId="8142"/>
    <cellStyle name="20% - Accent1 31 2 2 2" xfId="16382"/>
    <cellStyle name="20% - Accent1 31 2 3" xfId="12257"/>
    <cellStyle name="20% - Accent1 31 3" xfId="6106"/>
    <cellStyle name="20% - Accent1 31 3 2" xfId="14346"/>
    <cellStyle name="20% - Accent1 31 4" xfId="10221"/>
    <cellStyle name="20% - Accent1 32" xfId="1992"/>
    <cellStyle name="20% - Accent1 32 2" xfId="4029"/>
    <cellStyle name="20% - Accent1 32 2 2" xfId="8155"/>
    <cellStyle name="20% - Accent1 32 2 2 2" xfId="16395"/>
    <cellStyle name="20% - Accent1 32 2 3" xfId="12270"/>
    <cellStyle name="20% - Accent1 32 3" xfId="6119"/>
    <cellStyle name="20% - Accent1 32 3 2" xfId="14359"/>
    <cellStyle name="20% - Accent1 32 4" xfId="10234"/>
    <cellStyle name="20% - Accent1 33" xfId="2005"/>
    <cellStyle name="20% - Accent1 33 2" xfId="4042"/>
    <cellStyle name="20% - Accent1 33 2 2" xfId="8168"/>
    <cellStyle name="20% - Accent1 33 2 2 2" xfId="16408"/>
    <cellStyle name="20% - Accent1 33 2 3" xfId="12283"/>
    <cellStyle name="20% - Accent1 33 3" xfId="6132"/>
    <cellStyle name="20% - Accent1 33 3 2" xfId="14372"/>
    <cellStyle name="20% - Accent1 33 4" xfId="10247"/>
    <cellStyle name="20% - Accent1 34" xfId="2018"/>
    <cellStyle name="20% - Accent1 34 2" xfId="4055"/>
    <cellStyle name="20% - Accent1 34 2 2" xfId="8181"/>
    <cellStyle name="20% - Accent1 34 2 2 2" xfId="16421"/>
    <cellStyle name="20% - Accent1 34 2 3" xfId="12296"/>
    <cellStyle name="20% - Accent1 34 3" xfId="6145"/>
    <cellStyle name="20% - Accent1 34 3 2" xfId="14385"/>
    <cellStyle name="20% - Accent1 34 4" xfId="10260"/>
    <cellStyle name="20% - Accent1 35" xfId="2031"/>
    <cellStyle name="20% - Accent1 35 2" xfId="4068"/>
    <cellStyle name="20% - Accent1 35 2 2" xfId="8194"/>
    <cellStyle name="20% - Accent1 35 2 2 2" xfId="16434"/>
    <cellStyle name="20% - Accent1 35 2 3" xfId="12309"/>
    <cellStyle name="20% - Accent1 35 3" xfId="6158"/>
    <cellStyle name="20% - Accent1 35 3 2" xfId="14398"/>
    <cellStyle name="20% - Accent1 35 4" xfId="10273"/>
    <cellStyle name="20% - Accent1 36" xfId="2044"/>
    <cellStyle name="20% - Accent1 36 2" xfId="4081"/>
    <cellStyle name="20% - Accent1 36 2 2" xfId="8207"/>
    <cellStyle name="20% - Accent1 36 2 2 2" xfId="16447"/>
    <cellStyle name="20% - Accent1 36 2 3" xfId="12322"/>
    <cellStyle name="20% - Accent1 36 3" xfId="6171"/>
    <cellStyle name="20% - Accent1 36 3 2" xfId="14411"/>
    <cellStyle name="20% - Accent1 36 4" xfId="10286"/>
    <cellStyle name="20% - Accent1 37" xfId="2070"/>
    <cellStyle name="20% - Accent1 37 2" xfId="6197"/>
    <cellStyle name="20% - Accent1 37 2 2" xfId="14437"/>
    <cellStyle name="20% - Accent1 37 3" xfId="10312"/>
    <cellStyle name="20% - Accent1 38" xfId="2057"/>
    <cellStyle name="20% - Accent1 38 2" xfId="6184"/>
    <cellStyle name="20% - Accent1 38 2 2" xfId="14424"/>
    <cellStyle name="20% - Accent1 38 3" xfId="10299"/>
    <cellStyle name="20% - Accent1 39" xfId="4094"/>
    <cellStyle name="20% - Accent1 39 2" xfId="8220"/>
    <cellStyle name="20% - Accent1 39 2 2" xfId="16460"/>
    <cellStyle name="20% - Accent1 39 3" xfId="12335"/>
    <cellStyle name="20% - Accent1 4" xfId="70"/>
    <cellStyle name="20% - Accent1 4 2" xfId="278"/>
    <cellStyle name="20% - Accent1 4 2 2" xfId="735"/>
    <cellStyle name="20% - Accent1 4 2 2 2" xfId="1662"/>
    <cellStyle name="20% - Accent1 4 2 2 2 2" xfId="3699"/>
    <cellStyle name="20% - Accent1 4 2 2 2 2 2" xfId="7825"/>
    <cellStyle name="20% - Accent1 4 2 2 2 2 2 2" xfId="16065"/>
    <cellStyle name="20% - Accent1 4 2 2 2 2 3" xfId="11940"/>
    <cellStyle name="20% - Accent1 4 2 2 2 3" xfId="5789"/>
    <cellStyle name="20% - Accent1 4 2 2 2 3 2" xfId="14029"/>
    <cellStyle name="20% - Accent1 4 2 2 2 4" xfId="9904"/>
    <cellStyle name="20% - Accent1 4 2 2 3" xfId="2774"/>
    <cellStyle name="20% - Accent1 4 2 2 3 2" xfId="6900"/>
    <cellStyle name="20% - Accent1 4 2 2 3 2 2" xfId="15140"/>
    <cellStyle name="20% - Accent1 4 2 2 3 3" xfId="11015"/>
    <cellStyle name="20% - Accent1 4 2 2 4" xfId="4864"/>
    <cellStyle name="20% - Accent1 4 2 2 4 2" xfId="13104"/>
    <cellStyle name="20% - Accent1 4 2 2 5" xfId="8979"/>
    <cellStyle name="20% - Accent1 4 2 3" xfId="1205"/>
    <cellStyle name="20% - Accent1 4 2 3 2" xfId="3243"/>
    <cellStyle name="20% - Accent1 4 2 3 2 2" xfId="7369"/>
    <cellStyle name="20% - Accent1 4 2 3 2 2 2" xfId="15609"/>
    <cellStyle name="20% - Accent1 4 2 3 2 3" xfId="11484"/>
    <cellStyle name="20% - Accent1 4 2 3 3" xfId="5333"/>
    <cellStyle name="20% - Accent1 4 2 3 3 2" xfId="13573"/>
    <cellStyle name="20% - Accent1 4 2 3 4" xfId="9448"/>
    <cellStyle name="20% - Accent1 4 2 4" xfId="2317"/>
    <cellStyle name="20% - Accent1 4 2 4 2" xfId="6444"/>
    <cellStyle name="20% - Accent1 4 2 4 2 2" xfId="14684"/>
    <cellStyle name="20% - Accent1 4 2 4 3" xfId="10559"/>
    <cellStyle name="20% - Accent1 4 2 5" xfId="4407"/>
    <cellStyle name="20% - Accent1 4 2 5 2" xfId="12648"/>
    <cellStyle name="20% - Accent1 4 2 6" xfId="8522"/>
    <cellStyle name="20% - Accent1 4 3" xfId="527"/>
    <cellStyle name="20% - Accent1 4 3 2" xfId="1454"/>
    <cellStyle name="20% - Accent1 4 3 2 2" xfId="3491"/>
    <cellStyle name="20% - Accent1 4 3 2 2 2" xfId="7617"/>
    <cellStyle name="20% - Accent1 4 3 2 2 2 2" xfId="15857"/>
    <cellStyle name="20% - Accent1 4 3 2 2 3" xfId="11732"/>
    <cellStyle name="20% - Accent1 4 3 2 3" xfId="5581"/>
    <cellStyle name="20% - Accent1 4 3 2 3 2" xfId="13821"/>
    <cellStyle name="20% - Accent1 4 3 2 4" xfId="9696"/>
    <cellStyle name="20% - Accent1 4 3 3" xfId="2566"/>
    <cellStyle name="20% - Accent1 4 3 3 2" xfId="6692"/>
    <cellStyle name="20% - Accent1 4 3 3 2 2" xfId="14932"/>
    <cellStyle name="20% - Accent1 4 3 3 3" xfId="10807"/>
    <cellStyle name="20% - Accent1 4 3 4" xfId="4656"/>
    <cellStyle name="20% - Accent1 4 3 4 2" xfId="12896"/>
    <cellStyle name="20% - Accent1 4 3 5" xfId="8771"/>
    <cellStyle name="20% - Accent1 4 4" xfId="997"/>
    <cellStyle name="20% - Accent1 4 4 2" xfId="3035"/>
    <cellStyle name="20% - Accent1 4 4 2 2" xfId="7161"/>
    <cellStyle name="20% - Accent1 4 4 2 2 2" xfId="15401"/>
    <cellStyle name="20% - Accent1 4 4 2 3" xfId="11276"/>
    <cellStyle name="20% - Accent1 4 4 3" xfId="5125"/>
    <cellStyle name="20% - Accent1 4 4 3 2" xfId="13365"/>
    <cellStyle name="20% - Accent1 4 4 4" xfId="9240"/>
    <cellStyle name="20% - Accent1 4 5" xfId="2109"/>
    <cellStyle name="20% - Accent1 4 5 2" xfId="6236"/>
    <cellStyle name="20% - Accent1 4 5 2 2" xfId="14476"/>
    <cellStyle name="20% - Accent1 4 5 3" xfId="10351"/>
    <cellStyle name="20% - Accent1 4 6" xfId="4199"/>
    <cellStyle name="20% - Accent1 4 6 2" xfId="12440"/>
    <cellStyle name="20% - Accent1 4 7" xfId="8314"/>
    <cellStyle name="20% - Accent1 40" xfId="4107"/>
    <cellStyle name="20% - Accent1 40 2" xfId="8233"/>
    <cellStyle name="20% - Accent1 40 2 2" xfId="16473"/>
    <cellStyle name="20% - Accent1 40 3" xfId="12348"/>
    <cellStyle name="20% - Accent1 41" xfId="4120"/>
    <cellStyle name="20% - Accent1 41 2" xfId="8246"/>
    <cellStyle name="20% - Accent1 41 2 2" xfId="16486"/>
    <cellStyle name="20% - Accent1 41 3" xfId="12361"/>
    <cellStyle name="20% - Accent1 42" xfId="4133"/>
    <cellStyle name="20% - Accent1 42 2" xfId="8259"/>
    <cellStyle name="20% - Accent1 42 2 2" xfId="16499"/>
    <cellStyle name="20% - Accent1 42 3" xfId="12374"/>
    <cellStyle name="20% - Accent1 43" xfId="4147"/>
    <cellStyle name="20% - Accent1 43 2" xfId="12388"/>
    <cellStyle name="20% - Accent1 44" xfId="4160"/>
    <cellStyle name="20% - Accent1 44 2" xfId="12401"/>
    <cellStyle name="20% - Accent1 45" xfId="8274"/>
    <cellStyle name="20% - Accent1 46" xfId="16513"/>
    <cellStyle name="20% - Accent1 5" xfId="96"/>
    <cellStyle name="20% - Accent1 5 2" xfId="304"/>
    <cellStyle name="20% - Accent1 5 2 2" xfId="761"/>
    <cellStyle name="20% - Accent1 5 2 2 2" xfId="1688"/>
    <cellStyle name="20% - Accent1 5 2 2 2 2" xfId="3725"/>
    <cellStyle name="20% - Accent1 5 2 2 2 2 2" xfId="7851"/>
    <cellStyle name="20% - Accent1 5 2 2 2 2 2 2" xfId="16091"/>
    <cellStyle name="20% - Accent1 5 2 2 2 2 3" xfId="11966"/>
    <cellStyle name="20% - Accent1 5 2 2 2 3" xfId="5815"/>
    <cellStyle name="20% - Accent1 5 2 2 2 3 2" xfId="14055"/>
    <cellStyle name="20% - Accent1 5 2 2 2 4" xfId="9930"/>
    <cellStyle name="20% - Accent1 5 2 2 3" xfId="2800"/>
    <cellStyle name="20% - Accent1 5 2 2 3 2" xfId="6926"/>
    <cellStyle name="20% - Accent1 5 2 2 3 2 2" xfId="15166"/>
    <cellStyle name="20% - Accent1 5 2 2 3 3" xfId="11041"/>
    <cellStyle name="20% - Accent1 5 2 2 4" xfId="4890"/>
    <cellStyle name="20% - Accent1 5 2 2 4 2" xfId="13130"/>
    <cellStyle name="20% - Accent1 5 2 2 5" xfId="9005"/>
    <cellStyle name="20% - Accent1 5 2 3" xfId="1231"/>
    <cellStyle name="20% - Accent1 5 2 3 2" xfId="3269"/>
    <cellStyle name="20% - Accent1 5 2 3 2 2" xfId="7395"/>
    <cellStyle name="20% - Accent1 5 2 3 2 2 2" xfId="15635"/>
    <cellStyle name="20% - Accent1 5 2 3 2 3" xfId="11510"/>
    <cellStyle name="20% - Accent1 5 2 3 3" xfId="5359"/>
    <cellStyle name="20% - Accent1 5 2 3 3 2" xfId="13599"/>
    <cellStyle name="20% - Accent1 5 2 3 4" xfId="9474"/>
    <cellStyle name="20% - Accent1 5 2 4" xfId="2343"/>
    <cellStyle name="20% - Accent1 5 2 4 2" xfId="6470"/>
    <cellStyle name="20% - Accent1 5 2 4 2 2" xfId="14710"/>
    <cellStyle name="20% - Accent1 5 2 4 3" xfId="10585"/>
    <cellStyle name="20% - Accent1 5 2 5" xfId="4433"/>
    <cellStyle name="20% - Accent1 5 2 5 2" xfId="12674"/>
    <cellStyle name="20% - Accent1 5 2 6" xfId="8548"/>
    <cellStyle name="20% - Accent1 5 3" xfId="553"/>
    <cellStyle name="20% - Accent1 5 3 2" xfId="1480"/>
    <cellStyle name="20% - Accent1 5 3 2 2" xfId="3517"/>
    <cellStyle name="20% - Accent1 5 3 2 2 2" xfId="7643"/>
    <cellStyle name="20% - Accent1 5 3 2 2 2 2" xfId="15883"/>
    <cellStyle name="20% - Accent1 5 3 2 2 3" xfId="11758"/>
    <cellStyle name="20% - Accent1 5 3 2 3" xfId="5607"/>
    <cellStyle name="20% - Accent1 5 3 2 3 2" xfId="13847"/>
    <cellStyle name="20% - Accent1 5 3 2 4" xfId="9722"/>
    <cellStyle name="20% - Accent1 5 3 3" xfId="2592"/>
    <cellStyle name="20% - Accent1 5 3 3 2" xfId="6718"/>
    <cellStyle name="20% - Accent1 5 3 3 2 2" xfId="14958"/>
    <cellStyle name="20% - Accent1 5 3 3 3" xfId="10833"/>
    <cellStyle name="20% - Accent1 5 3 4" xfId="4682"/>
    <cellStyle name="20% - Accent1 5 3 4 2" xfId="12922"/>
    <cellStyle name="20% - Accent1 5 3 5" xfId="8797"/>
    <cellStyle name="20% - Accent1 5 4" xfId="1023"/>
    <cellStyle name="20% - Accent1 5 4 2" xfId="3061"/>
    <cellStyle name="20% - Accent1 5 4 2 2" xfId="7187"/>
    <cellStyle name="20% - Accent1 5 4 2 2 2" xfId="15427"/>
    <cellStyle name="20% - Accent1 5 4 2 3" xfId="11302"/>
    <cellStyle name="20% - Accent1 5 4 3" xfId="5151"/>
    <cellStyle name="20% - Accent1 5 4 3 2" xfId="13391"/>
    <cellStyle name="20% - Accent1 5 4 4" xfId="9266"/>
    <cellStyle name="20% - Accent1 5 5" xfId="2135"/>
    <cellStyle name="20% - Accent1 5 5 2" xfId="6262"/>
    <cellStyle name="20% - Accent1 5 5 2 2" xfId="14502"/>
    <cellStyle name="20% - Accent1 5 5 3" xfId="10377"/>
    <cellStyle name="20% - Accent1 5 6" xfId="4225"/>
    <cellStyle name="20% - Accent1 5 6 2" xfId="12466"/>
    <cellStyle name="20% - Accent1 5 7" xfId="8340"/>
    <cellStyle name="20% - Accent1 6" xfId="109"/>
    <cellStyle name="20% - Accent1 6 2" xfId="317"/>
    <cellStyle name="20% - Accent1 6 2 2" xfId="774"/>
    <cellStyle name="20% - Accent1 6 2 2 2" xfId="1701"/>
    <cellStyle name="20% - Accent1 6 2 2 2 2" xfId="3738"/>
    <cellStyle name="20% - Accent1 6 2 2 2 2 2" xfId="7864"/>
    <cellStyle name="20% - Accent1 6 2 2 2 2 2 2" xfId="16104"/>
    <cellStyle name="20% - Accent1 6 2 2 2 2 3" xfId="11979"/>
    <cellStyle name="20% - Accent1 6 2 2 2 3" xfId="5828"/>
    <cellStyle name="20% - Accent1 6 2 2 2 3 2" xfId="14068"/>
    <cellStyle name="20% - Accent1 6 2 2 2 4" xfId="9943"/>
    <cellStyle name="20% - Accent1 6 2 2 3" xfId="2813"/>
    <cellStyle name="20% - Accent1 6 2 2 3 2" xfId="6939"/>
    <cellStyle name="20% - Accent1 6 2 2 3 2 2" xfId="15179"/>
    <cellStyle name="20% - Accent1 6 2 2 3 3" xfId="11054"/>
    <cellStyle name="20% - Accent1 6 2 2 4" xfId="4903"/>
    <cellStyle name="20% - Accent1 6 2 2 4 2" xfId="13143"/>
    <cellStyle name="20% - Accent1 6 2 2 5" xfId="9018"/>
    <cellStyle name="20% - Accent1 6 2 3" xfId="1244"/>
    <cellStyle name="20% - Accent1 6 2 3 2" xfId="3282"/>
    <cellStyle name="20% - Accent1 6 2 3 2 2" xfId="7408"/>
    <cellStyle name="20% - Accent1 6 2 3 2 2 2" xfId="15648"/>
    <cellStyle name="20% - Accent1 6 2 3 2 3" xfId="11523"/>
    <cellStyle name="20% - Accent1 6 2 3 3" xfId="5372"/>
    <cellStyle name="20% - Accent1 6 2 3 3 2" xfId="13612"/>
    <cellStyle name="20% - Accent1 6 2 3 4" xfId="9487"/>
    <cellStyle name="20% - Accent1 6 2 4" xfId="2356"/>
    <cellStyle name="20% - Accent1 6 2 4 2" xfId="6483"/>
    <cellStyle name="20% - Accent1 6 2 4 2 2" xfId="14723"/>
    <cellStyle name="20% - Accent1 6 2 4 3" xfId="10598"/>
    <cellStyle name="20% - Accent1 6 2 5" xfId="4446"/>
    <cellStyle name="20% - Accent1 6 2 5 2" xfId="12687"/>
    <cellStyle name="20% - Accent1 6 2 6" xfId="8561"/>
    <cellStyle name="20% - Accent1 6 3" xfId="566"/>
    <cellStyle name="20% - Accent1 6 3 2" xfId="1493"/>
    <cellStyle name="20% - Accent1 6 3 2 2" xfId="3530"/>
    <cellStyle name="20% - Accent1 6 3 2 2 2" xfId="7656"/>
    <cellStyle name="20% - Accent1 6 3 2 2 2 2" xfId="15896"/>
    <cellStyle name="20% - Accent1 6 3 2 2 3" xfId="11771"/>
    <cellStyle name="20% - Accent1 6 3 2 3" xfId="5620"/>
    <cellStyle name="20% - Accent1 6 3 2 3 2" xfId="13860"/>
    <cellStyle name="20% - Accent1 6 3 2 4" xfId="9735"/>
    <cellStyle name="20% - Accent1 6 3 3" xfId="2605"/>
    <cellStyle name="20% - Accent1 6 3 3 2" xfId="6731"/>
    <cellStyle name="20% - Accent1 6 3 3 2 2" xfId="14971"/>
    <cellStyle name="20% - Accent1 6 3 3 3" xfId="10846"/>
    <cellStyle name="20% - Accent1 6 3 4" xfId="4695"/>
    <cellStyle name="20% - Accent1 6 3 4 2" xfId="12935"/>
    <cellStyle name="20% - Accent1 6 3 5" xfId="8810"/>
    <cellStyle name="20% - Accent1 6 4" xfId="1036"/>
    <cellStyle name="20% - Accent1 6 4 2" xfId="3074"/>
    <cellStyle name="20% - Accent1 6 4 2 2" xfId="7200"/>
    <cellStyle name="20% - Accent1 6 4 2 2 2" xfId="15440"/>
    <cellStyle name="20% - Accent1 6 4 2 3" xfId="11315"/>
    <cellStyle name="20% - Accent1 6 4 3" xfId="5164"/>
    <cellStyle name="20% - Accent1 6 4 3 2" xfId="13404"/>
    <cellStyle name="20% - Accent1 6 4 4" xfId="9279"/>
    <cellStyle name="20% - Accent1 6 5" xfId="2148"/>
    <cellStyle name="20% - Accent1 6 5 2" xfId="6275"/>
    <cellStyle name="20% - Accent1 6 5 2 2" xfId="14515"/>
    <cellStyle name="20% - Accent1 6 5 3" xfId="10390"/>
    <cellStyle name="20% - Accent1 6 6" xfId="4238"/>
    <cellStyle name="20% - Accent1 6 6 2" xfId="12479"/>
    <cellStyle name="20% - Accent1 6 7" xfId="8353"/>
    <cellStyle name="20% - Accent1 7" xfId="135"/>
    <cellStyle name="20% - Accent1 7 2" xfId="343"/>
    <cellStyle name="20% - Accent1 7 2 2" xfId="800"/>
    <cellStyle name="20% - Accent1 7 2 2 2" xfId="1727"/>
    <cellStyle name="20% - Accent1 7 2 2 2 2" xfId="3764"/>
    <cellStyle name="20% - Accent1 7 2 2 2 2 2" xfId="7890"/>
    <cellStyle name="20% - Accent1 7 2 2 2 2 2 2" xfId="16130"/>
    <cellStyle name="20% - Accent1 7 2 2 2 2 3" xfId="12005"/>
    <cellStyle name="20% - Accent1 7 2 2 2 3" xfId="5854"/>
    <cellStyle name="20% - Accent1 7 2 2 2 3 2" xfId="14094"/>
    <cellStyle name="20% - Accent1 7 2 2 2 4" xfId="9969"/>
    <cellStyle name="20% - Accent1 7 2 2 3" xfId="2839"/>
    <cellStyle name="20% - Accent1 7 2 2 3 2" xfId="6965"/>
    <cellStyle name="20% - Accent1 7 2 2 3 2 2" xfId="15205"/>
    <cellStyle name="20% - Accent1 7 2 2 3 3" xfId="11080"/>
    <cellStyle name="20% - Accent1 7 2 2 4" xfId="4929"/>
    <cellStyle name="20% - Accent1 7 2 2 4 2" xfId="13169"/>
    <cellStyle name="20% - Accent1 7 2 2 5" xfId="9044"/>
    <cellStyle name="20% - Accent1 7 2 3" xfId="1270"/>
    <cellStyle name="20% - Accent1 7 2 3 2" xfId="3308"/>
    <cellStyle name="20% - Accent1 7 2 3 2 2" xfId="7434"/>
    <cellStyle name="20% - Accent1 7 2 3 2 2 2" xfId="15674"/>
    <cellStyle name="20% - Accent1 7 2 3 2 3" xfId="11549"/>
    <cellStyle name="20% - Accent1 7 2 3 3" xfId="5398"/>
    <cellStyle name="20% - Accent1 7 2 3 3 2" xfId="13638"/>
    <cellStyle name="20% - Accent1 7 2 3 4" xfId="9513"/>
    <cellStyle name="20% - Accent1 7 2 4" xfId="2382"/>
    <cellStyle name="20% - Accent1 7 2 4 2" xfId="6509"/>
    <cellStyle name="20% - Accent1 7 2 4 2 2" xfId="14749"/>
    <cellStyle name="20% - Accent1 7 2 4 3" xfId="10624"/>
    <cellStyle name="20% - Accent1 7 2 5" xfId="4472"/>
    <cellStyle name="20% - Accent1 7 2 5 2" xfId="12713"/>
    <cellStyle name="20% - Accent1 7 2 6" xfId="8587"/>
    <cellStyle name="20% - Accent1 7 3" xfId="592"/>
    <cellStyle name="20% - Accent1 7 3 2" xfId="1519"/>
    <cellStyle name="20% - Accent1 7 3 2 2" xfId="3556"/>
    <cellStyle name="20% - Accent1 7 3 2 2 2" xfId="7682"/>
    <cellStyle name="20% - Accent1 7 3 2 2 2 2" xfId="15922"/>
    <cellStyle name="20% - Accent1 7 3 2 2 3" xfId="11797"/>
    <cellStyle name="20% - Accent1 7 3 2 3" xfId="5646"/>
    <cellStyle name="20% - Accent1 7 3 2 3 2" xfId="13886"/>
    <cellStyle name="20% - Accent1 7 3 2 4" xfId="9761"/>
    <cellStyle name="20% - Accent1 7 3 3" xfId="2631"/>
    <cellStyle name="20% - Accent1 7 3 3 2" xfId="6757"/>
    <cellStyle name="20% - Accent1 7 3 3 2 2" xfId="14997"/>
    <cellStyle name="20% - Accent1 7 3 3 3" xfId="10872"/>
    <cellStyle name="20% - Accent1 7 3 4" xfId="4721"/>
    <cellStyle name="20% - Accent1 7 3 4 2" xfId="12961"/>
    <cellStyle name="20% - Accent1 7 3 5" xfId="8836"/>
    <cellStyle name="20% - Accent1 7 4" xfId="1062"/>
    <cellStyle name="20% - Accent1 7 4 2" xfId="3100"/>
    <cellStyle name="20% - Accent1 7 4 2 2" xfId="7226"/>
    <cellStyle name="20% - Accent1 7 4 2 2 2" xfId="15466"/>
    <cellStyle name="20% - Accent1 7 4 2 3" xfId="11341"/>
    <cellStyle name="20% - Accent1 7 4 3" xfId="5190"/>
    <cellStyle name="20% - Accent1 7 4 3 2" xfId="13430"/>
    <cellStyle name="20% - Accent1 7 4 4" xfId="9305"/>
    <cellStyle name="20% - Accent1 7 5" xfId="2174"/>
    <cellStyle name="20% - Accent1 7 5 2" xfId="6301"/>
    <cellStyle name="20% - Accent1 7 5 2 2" xfId="14541"/>
    <cellStyle name="20% - Accent1 7 5 3" xfId="10416"/>
    <cellStyle name="20% - Accent1 7 6" xfId="4264"/>
    <cellStyle name="20% - Accent1 7 6 2" xfId="12505"/>
    <cellStyle name="20% - Accent1 7 7" xfId="8379"/>
    <cellStyle name="20% - Accent1 8" xfId="148"/>
    <cellStyle name="20% - Accent1 8 2" xfId="356"/>
    <cellStyle name="20% - Accent1 8 2 2" xfId="813"/>
    <cellStyle name="20% - Accent1 8 2 2 2" xfId="1740"/>
    <cellStyle name="20% - Accent1 8 2 2 2 2" xfId="3777"/>
    <cellStyle name="20% - Accent1 8 2 2 2 2 2" xfId="7903"/>
    <cellStyle name="20% - Accent1 8 2 2 2 2 2 2" xfId="16143"/>
    <cellStyle name="20% - Accent1 8 2 2 2 2 3" xfId="12018"/>
    <cellStyle name="20% - Accent1 8 2 2 2 3" xfId="5867"/>
    <cellStyle name="20% - Accent1 8 2 2 2 3 2" xfId="14107"/>
    <cellStyle name="20% - Accent1 8 2 2 2 4" xfId="9982"/>
    <cellStyle name="20% - Accent1 8 2 2 3" xfId="2852"/>
    <cellStyle name="20% - Accent1 8 2 2 3 2" xfId="6978"/>
    <cellStyle name="20% - Accent1 8 2 2 3 2 2" xfId="15218"/>
    <cellStyle name="20% - Accent1 8 2 2 3 3" xfId="11093"/>
    <cellStyle name="20% - Accent1 8 2 2 4" xfId="4942"/>
    <cellStyle name="20% - Accent1 8 2 2 4 2" xfId="13182"/>
    <cellStyle name="20% - Accent1 8 2 2 5" xfId="9057"/>
    <cellStyle name="20% - Accent1 8 2 3" xfId="1283"/>
    <cellStyle name="20% - Accent1 8 2 3 2" xfId="3321"/>
    <cellStyle name="20% - Accent1 8 2 3 2 2" xfId="7447"/>
    <cellStyle name="20% - Accent1 8 2 3 2 2 2" xfId="15687"/>
    <cellStyle name="20% - Accent1 8 2 3 2 3" xfId="11562"/>
    <cellStyle name="20% - Accent1 8 2 3 3" xfId="5411"/>
    <cellStyle name="20% - Accent1 8 2 3 3 2" xfId="13651"/>
    <cellStyle name="20% - Accent1 8 2 3 4" xfId="9526"/>
    <cellStyle name="20% - Accent1 8 2 4" xfId="2395"/>
    <cellStyle name="20% - Accent1 8 2 4 2" xfId="6522"/>
    <cellStyle name="20% - Accent1 8 2 4 2 2" xfId="14762"/>
    <cellStyle name="20% - Accent1 8 2 4 3" xfId="10637"/>
    <cellStyle name="20% - Accent1 8 2 5" xfId="4485"/>
    <cellStyle name="20% - Accent1 8 2 5 2" xfId="12726"/>
    <cellStyle name="20% - Accent1 8 2 6" xfId="8600"/>
    <cellStyle name="20% - Accent1 8 3" xfId="605"/>
    <cellStyle name="20% - Accent1 8 3 2" xfId="1532"/>
    <cellStyle name="20% - Accent1 8 3 2 2" xfId="3569"/>
    <cellStyle name="20% - Accent1 8 3 2 2 2" xfId="7695"/>
    <cellStyle name="20% - Accent1 8 3 2 2 2 2" xfId="15935"/>
    <cellStyle name="20% - Accent1 8 3 2 2 3" xfId="11810"/>
    <cellStyle name="20% - Accent1 8 3 2 3" xfId="5659"/>
    <cellStyle name="20% - Accent1 8 3 2 3 2" xfId="13899"/>
    <cellStyle name="20% - Accent1 8 3 2 4" xfId="9774"/>
    <cellStyle name="20% - Accent1 8 3 3" xfId="2644"/>
    <cellStyle name="20% - Accent1 8 3 3 2" xfId="6770"/>
    <cellStyle name="20% - Accent1 8 3 3 2 2" xfId="15010"/>
    <cellStyle name="20% - Accent1 8 3 3 3" xfId="10885"/>
    <cellStyle name="20% - Accent1 8 3 4" xfId="4734"/>
    <cellStyle name="20% - Accent1 8 3 4 2" xfId="12974"/>
    <cellStyle name="20% - Accent1 8 3 5" xfId="8849"/>
    <cellStyle name="20% - Accent1 8 4" xfId="1075"/>
    <cellStyle name="20% - Accent1 8 4 2" xfId="3113"/>
    <cellStyle name="20% - Accent1 8 4 2 2" xfId="7239"/>
    <cellStyle name="20% - Accent1 8 4 2 2 2" xfId="15479"/>
    <cellStyle name="20% - Accent1 8 4 2 3" xfId="11354"/>
    <cellStyle name="20% - Accent1 8 4 3" xfId="5203"/>
    <cellStyle name="20% - Accent1 8 4 3 2" xfId="13443"/>
    <cellStyle name="20% - Accent1 8 4 4" xfId="9318"/>
    <cellStyle name="20% - Accent1 8 5" xfId="2187"/>
    <cellStyle name="20% - Accent1 8 5 2" xfId="6314"/>
    <cellStyle name="20% - Accent1 8 5 2 2" xfId="14554"/>
    <cellStyle name="20% - Accent1 8 5 3" xfId="10429"/>
    <cellStyle name="20% - Accent1 8 6" xfId="4277"/>
    <cellStyle name="20% - Accent1 8 6 2" xfId="12518"/>
    <cellStyle name="20% - Accent1 8 7" xfId="8392"/>
    <cellStyle name="20% - Accent1 9" xfId="161"/>
    <cellStyle name="20% - Accent1 9 2" xfId="369"/>
    <cellStyle name="20% - Accent1 9 2 2" xfId="826"/>
    <cellStyle name="20% - Accent1 9 2 2 2" xfId="1753"/>
    <cellStyle name="20% - Accent1 9 2 2 2 2" xfId="3790"/>
    <cellStyle name="20% - Accent1 9 2 2 2 2 2" xfId="7916"/>
    <cellStyle name="20% - Accent1 9 2 2 2 2 2 2" xfId="16156"/>
    <cellStyle name="20% - Accent1 9 2 2 2 2 3" xfId="12031"/>
    <cellStyle name="20% - Accent1 9 2 2 2 3" xfId="5880"/>
    <cellStyle name="20% - Accent1 9 2 2 2 3 2" xfId="14120"/>
    <cellStyle name="20% - Accent1 9 2 2 2 4" xfId="9995"/>
    <cellStyle name="20% - Accent1 9 2 2 3" xfId="2865"/>
    <cellStyle name="20% - Accent1 9 2 2 3 2" xfId="6991"/>
    <cellStyle name="20% - Accent1 9 2 2 3 2 2" xfId="15231"/>
    <cellStyle name="20% - Accent1 9 2 2 3 3" xfId="11106"/>
    <cellStyle name="20% - Accent1 9 2 2 4" xfId="4955"/>
    <cellStyle name="20% - Accent1 9 2 2 4 2" xfId="13195"/>
    <cellStyle name="20% - Accent1 9 2 2 5" xfId="9070"/>
    <cellStyle name="20% - Accent1 9 2 3" xfId="1296"/>
    <cellStyle name="20% - Accent1 9 2 3 2" xfId="3334"/>
    <cellStyle name="20% - Accent1 9 2 3 2 2" xfId="7460"/>
    <cellStyle name="20% - Accent1 9 2 3 2 2 2" xfId="15700"/>
    <cellStyle name="20% - Accent1 9 2 3 2 3" xfId="11575"/>
    <cellStyle name="20% - Accent1 9 2 3 3" xfId="5424"/>
    <cellStyle name="20% - Accent1 9 2 3 3 2" xfId="13664"/>
    <cellStyle name="20% - Accent1 9 2 3 4" xfId="9539"/>
    <cellStyle name="20% - Accent1 9 2 4" xfId="2408"/>
    <cellStyle name="20% - Accent1 9 2 4 2" xfId="6535"/>
    <cellStyle name="20% - Accent1 9 2 4 2 2" xfId="14775"/>
    <cellStyle name="20% - Accent1 9 2 4 3" xfId="10650"/>
    <cellStyle name="20% - Accent1 9 2 5" xfId="4498"/>
    <cellStyle name="20% - Accent1 9 2 5 2" xfId="12739"/>
    <cellStyle name="20% - Accent1 9 2 6" xfId="8613"/>
    <cellStyle name="20% - Accent1 9 3" xfId="618"/>
    <cellStyle name="20% - Accent1 9 3 2" xfId="1545"/>
    <cellStyle name="20% - Accent1 9 3 2 2" xfId="3582"/>
    <cellStyle name="20% - Accent1 9 3 2 2 2" xfId="7708"/>
    <cellStyle name="20% - Accent1 9 3 2 2 2 2" xfId="15948"/>
    <cellStyle name="20% - Accent1 9 3 2 2 3" xfId="11823"/>
    <cellStyle name="20% - Accent1 9 3 2 3" xfId="5672"/>
    <cellStyle name="20% - Accent1 9 3 2 3 2" xfId="13912"/>
    <cellStyle name="20% - Accent1 9 3 2 4" xfId="9787"/>
    <cellStyle name="20% - Accent1 9 3 3" xfId="2657"/>
    <cellStyle name="20% - Accent1 9 3 3 2" xfId="6783"/>
    <cellStyle name="20% - Accent1 9 3 3 2 2" xfId="15023"/>
    <cellStyle name="20% - Accent1 9 3 3 3" xfId="10898"/>
    <cellStyle name="20% - Accent1 9 3 4" xfId="4747"/>
    <cellStyle name="20% - Accent1 9 3 4 2" xfId="12987"/>
    <cellStyle name="20% - Accent1 9 3 5" xfId="8862"/>
    <cellStyle name="20% - Accent1 9 4" xfId="1088"/>
    <cellStyle name="20% - Accent1 9 4 2" xfId="3126"/>
    <cellStyle name="20% - Accent1 9 4 2 2" xfId="7252"/>
    <cellStyle name="20% - Accent1 9 4 2 2 2" xfId="15492"/>
    <cellStyle name="20% - Accent1 9 4 2 3" xfId="11367"/>
    <cellStyle name="20% - Accent1 9 4 3" xfId="5216"/>
    <cellStyle name="20% - Accent1 9 4 3 2" xfId="13456"/>
    <cellStyle name="20% - Accent1 9 4 4" xfId="9331"/>
    <cellStyle name="20% - Accent1 9 5" xfId="2200"/>
    <cellStyle name="20% - Accent1 9 5 2" xfId="6327"/>
    <cellStyle name="20% - Accent1 9 5 2 2" xfId="14567"/>
    <cellStyle name="20% - Accent1 9 5 3" xfId="10442"/>
    <cellStyle name="20% - Accent1 9 6" xfId="4290"/>
    <cellStyle name="20% - Accent1 9 6 2" xfId="12531"/>
    <cellStyle name="20% - Accent1 9 7" xfId="8405"/>
    <cellStyle name="20% - Accent2" xfId="23" builtinId="34" customBuiltin="1"/>
    <cellStyle name="20% - Accent2 10" xfId="176"/>
    <cellStyle name="20% - Accent2 10 2" xfId="384"/>
    <cellStyle name="20% - Accent2 10 2 2" xfId="841"/>
    <cellStyle name="20% - Accent2 10 2 2 2" xfId="1768"/>
    <cellStyle name="20% - Accent2 10 2 2 2 2" xfId="3805"/>
    <cellStyle name="20% - Accent2 10 2 2 2 2 2" xfId="7931"/>
    <cellStyle name="20% - Accent2 10 2 2 2 2 2 2" xfId="16171"/>
    <cellStyle name="20% - Accent2 10 2 2 2 2 3" xfId="12046"/>
    <cellStyle name="20% - Accent2 10 2 2 2 3" xfId="5895"/>
    <cellStyle name="20% - Accent2 10 2 2 2 3 2" xfId="14135"/>
    <cellStyle name="20% - Accent2 10 2 2 2 4" xfId="10010"/>
    <cellStyle name="20% - Accent2 10 2 2 3" xfId="2880"/>
    <cellStyle name="20% - Accent2 10 2 2 3 2" xfId="7006"/>
    <cellStyle name="20% - Accent2 10 2 2 3 2 2" xfId="15246"/>
    <cellStyle name="20% - Accent2 10 2 2 3 3" xfId="11121"/>
    <cellStyle name="20% - Accent2 10 2 2 4" xfId="4970"/>
    <cellStyle name="20% - Accent2 10 2 2 4 2" xfId="13210"/>
    <cellStyle name="20% - Accent2 10 2 2 5" xfId="9085"/>
    <cellStyle name="20% - Accent2 10 2 3" xfId="1311"/>
    <cellStyle name="20% - Accent2 10 2 3 2" xfId="3349"/>
    <cellStyle name="20% - Accent2 10 2 3 2 2" xfId="7475"/>
    <cellStyle name="20% - Accent2 10 2 3 2 2 2" xfId="15715"/>
    <cellStyle name="20% - Accent2 10 2 3 2 3" xfId="11590"/>
    <cellStyle name="20% - Accent2 10 2 3 3" xfId="5439"/>
    <cellStyle name="20% - Accent2 10 2 3 3 2" xfId="13679"/>
    <cellStyle name="20% - Accent2 10 2 3 4" xfId="9554"/>
    <cellStyle name="20% - Accent2 10 2 4" xfId="2423"/>
    <cellStyle name="20% - Accent2 10 2 4 2" xfId="6550"/>
    <cellStyle name="20% - Accent2 10 2 4 2 2" xfId="14790"/>
    <cellStyle name="20% - Accent2 10 2 4 3" xfId="10665"/>
    <cellStyle name="20% - Accent2 10 2 5" xfId="4513"/>
    <cellStyle name="20% - Accent2 10 2 5 2" xfId="12754"/>
    <cellStyle name="20% - Accent2 10 2 6" xfId="8628"/>
    <cellStyle name="20% - Accent2 10 3" xfId="633"/>
    <cellStyle name="20% - Accent2 10 3 2" xfId="1560"/>
    <cellStyle name="20% - Accent2 10 3 2 2" xfId="3597"/>
    <cellStyle name="20% - Accent2 10 3 2 2 2" xfId="7723"/>
    <cellStyle name="20% - Accent2 10 3 2 2 2 2" xfId="15963"/>
    <cellStyle name="20% - Accent2 10 3 2 2 3" xfId="11838"/>
    <cellStyle name="20% - Accent2 10 3 2 3" xfId="5687"/>
    <cellStyle name="20% - Accent2 10 3 2 3 2" xfId="13927"/>
    <cellStyle name="20% - Accent2 10 3 2 4" xfId="9802"/>
    <cellStyle name="20% - Accent2 10 3 3" xfId="2672"/>
    <cellStyle name="20% - Accent2 10 3 3 2" xfId="6798"/>
    <cellStyle name="20% - Accent2 10 3 3 2 2" xfId="15038"/>
    <cellStyle name="20% - Accent2 10 3 3 3" xfId="10913"/>
    <cellStyle name="20% - Accent2 10 3 4" xfId="4762"/>
    <cellStyle name="20% - Accent2 10 3 4 2" xfId="13002"/>
    <cellStyle name="20% - Accent2 10 3 5" xfId="8877"/>
    <cellStyle name="20% - Accent2 10 4" xfId="1103"/>
    <cellStyle name="20% - Accent2 10 4 2" xfId="3141"/>
    <cellStyle name="20% - Accent2 10 4 2 2" xfId="7267"/>
    <cellStyle name="20% - Accent2 10 4 2 2 2" xfId="15507"/>
    <cellStyle name="20% - Accent2 10 4 2 3" xfId="11382"/>
    <cellStyle name="20% - Accent2 10 4 3" xfId="5231"/>
    <cellStyle name="20% - Accent2 10 4 3 2" xfId="13471"/>
    <cellStyle name="20% - Accent2 10 4 4" xfId="9346"/>
    <cellStyle name="20% - Accent2 10 5" xfId="2215"/>
    <cellStyle name="20% - Accent2 10 5 2" xfId="6342"/>
    <cellStyle name="20% - Accent2 10 5 2 2" xfId="14582"/>
    <cellStyle name="20% - Accent2 10 5 3" xfId="10457"/>
    <cellStyle name="20% - Accent2 10 6" xfId="4305"/>
    <cellStyle name="20% - Accent2 10 6 2" xfId="12546"/>
    <cellStyle name="20% - Accent2 10 7" xfId="8420"/>
    <cellStyle name="20% - Accent2 11" xfId="189"/>
    <cellStyle name="20% - Accent2 11 2" xfId="397"/>
    <cellStyle name="20% - Accent2 11 2 2" xfId="854"/>
    <cellStyle name="20% - Accent2 11 2 2 2" xfId="1781"/>
    <cellStyle name="20% - Accent2 11 2 2 2 2" xfId="3818"/>
    <cellStyle name="20% - Accent2 11 2 2 2 2 2" xfId="7944"/>
    <cellStyle name="20% - Accent2 11 2 2 2 2 2 2" xfId="16184"/>
    <cellStyle name="20% - Accent2 11 2 2 2 2 3" xfId="12059"/>
    <cellStyle name="20% - Accent2 11 2 2 2 3" xfId="5908"/>
    <cellStyle name="20% - Accent2 11 2 2 2 3 2" xfId="14148"/>
    <cellStyle name="20% - Accent2 11 2 2 2 4" xfId="10023"/>
    <cellStyle name="20% - Accent2 11 2 2 3" xfId="2893"/>
    <cellStyle name="20% - Accent2 11 2 2 3 2" xfId="7019"/>
    <cellStyle name="20% - Accent2 11 2 2 3 2 2" xfId="15259"/>
    <cellStyle name="20% - Accent2 11 2 2 3 3" xfId="11134"/>
    <cellStyle name="20% - Accent2 11 2 2 4" xfId="4983"/>
    <cellStyle name="20% - Accent2 11 2 2 4 2" xfId="13223"/>
    <cellStyle name="20% - Accent2 11 2 2 5" xfId="9098"/>
    <cellStyle name="20% - Accent2 11 2 3" xfId="1324"/>
    <cellStyle name="20% - Accent2 11 2 3 2" xfId="3362"/>
    <cellStyle name="20% - Accent2 11 2 3 2 2" xfId="7488"/>
    <cellStyle name="20% - Accent2 11 2 3 2 2 2" xfId="15728"/>
    <cellStyle name="20% - Accent2 11 2 3 2 3" xfId="11603"/>
    <cellStyle name="20% - Accent2 11 2 3 3" xfId="5452"/>
    <cellStyle name="20% - Accent2 11 2 3 3 2" xfId="13692"/>
    <cellStyle name="20% - Accent2 11 2 3 4" xfId="9567"/>
    <cellStyle name="20% - Accent2 11 2 4" xfId="2436"/>
    <cellStyle name="20% - Accent2 11 2 4 2" xfId="6563"/>
    <cellStyle name="20% - Accent2 11 2 4 2 2" xfId="14803"/>
    <cellStyle name="20% - Accent2 11 2 4 3" xfId="10678"/>
    <cellStyle name="20% - Accent2 11 2 5" xfId="4526"/>
    <cellStyle name="20% - Accent2 11 2 5 2" xfId="12767"/>
    <cellStyle name="20% - Accent2 11 2 6" xfId="8641"/>
    <cellStyle name="20% - Accent2 11 3" xfId="646"/>
    <cellStyle name="20% - Accent2 11 3 2" xfId="1573"/>
    <cellStyle name="20% - Accent2 11 3 2 2" xfId="3610"/>
    <cellStyle name="20% - Accent2 11 3 2 2 2" xfId="7736"/>
    <cellStyle name="20% - Accent2 11 3 2 2 2 2" xfId="15976"/>
    <cellStyle name="20% - Accent2 11 3 2 2 3" xfId="11851"/>
    <cellStyle name="20% - Accent2 11 3 2 3" xfId="5700"/>
    <cellStyle name="20% - Accent2 11 3 2 3 2" xfId="13940"/>
    <cellStyle name="20% - Accent2 11 3 2 4" xfId="9815"/>
    <cellStyle name="20% - Accent2 11 3 3" xfId="2685"/>
    <cellStyle name="20% - Accent2 11 3 3 2" xfId="6811"/>
    <cellStyle name="20% - Accent2 11 3 3 2 2" xfId="15051"/>
    <cellStyle name="20% - Accent2 11 3 3 3" xfId="10926"/>
    <cellStyle name="20% - Accent2 11 3 4" xfId="4775"/>
    <cellStyle name="20% - Accent2 11 3 4 2" xfId="13015"/>
    <cellStyle name="20% - Accent2 11 3 5" xfId="8890"/>
    <cellStyle name="20% - Accent2 11 4" xfId="1116"/>
    <cellStyle name="20% - Accent2 11 4 2" xfId="3154"/>
    <cellStyle name="20% - Accent2 11 4 2 2" xfId="7280"/>
    <cellStyle name="20% - Accent2 11 4 2 2 2" xfId="15520"/>
    <cellStyle name="20% - Accent2 11 4 2 3" xfId="11395"/>
    <cellStyle name="20% - Accent2 11 4 3" xfId="5244"/>
    <cellStyle name="20% - Accent2 11 4 3 2" xfId="13484"/>
    <cellStyle name="20% - Accent2 11 4 4" xfId="9359"/>
    <cellStyle name="20% - Accent2 11 5" xfId="2228"/>
    <cellStyle name="20% - Accent2 11 5 2" xfId="6355"/>
    <cellStyle name="20% - Accent2 11 5 2 2" xfId="14595"/>
    <cellStyle name="20% - Accent2 11 5 3" xfId="10470"/>
    <cellStyle name="20% - Accent2 11 6" xfId="4318"/>
    <cellStyle name="20% - Accent2 11 6 2" xfId="12559"/>
    <cellStyle name="20% - Accent2 11 7" xfId="8433"/>
    <cellStyle name="20% - Accent2 12" xfId="202"/>
    <cellStyle name="20% - Accent2 12 2" xfId="410"/>
    <cellStyle name="20% - Accent2 12 2 2" xfId="867"/>
    <cellStyle name="20% - Accent2 12 2 2 2" xfId="1794"/>
    <cellStyle name="20% - Accent2 12 2 2 2 2" xfId="3831"/>
    <cellStyle name="20% - Accent2 12 2 2 2 2 2" xfId="7957"/>
    <cellStyle name="20% - Accent2 12 2 2 2 2 2 2" xfId="16197"/>
    <cellStyle name="20% - Accent2 12 2 2 2 2 3" xfId="12072"/>
    <cellStyle name="20% - Accent2 12 2 2 2 3" xfId="5921"/>
    <cellStyle name="20% - Accent2 12 2 2 2 3 2" xfId="14161"/>
    <cellStyle name="20% - Accent2 12 2 2 2 4" xfId="10036"/>
    <cellStyle name="20% - Accent2 12 2 2 3" xfId="2906"/>
    <cellStyle name="20% - Accent2 12 2 2 3 2" xfId="7032"/>
    <cellStyle name="20% - Accent2 12 2 2 3 2 2" xfId="15272"/>
    <cellStyle name="20% - Accent2 12 2 2 3 3" xfId="11147"/>
    <cellStyle name="20% - Accent2 12 2 2 4" xfId="4996"/>
    <cellStyle name="20% - Accent2 12 2 2 4 2" xfId="13236"/>
    <cellStyle name="20% - Accent2 12 2 2 5" xfId="9111"/>
    <cellStyle name="20% - Accent2 12 2 3" xfId="1337"/>
    <cellStyle name="20% - Accent2 12 2 3 2" xfId="3375"/>
    <cellStyle name="20% - Accent2 12 2 3 2 2" xfId="7501"/>
    <cellStyle name="20% - Accent2 12 2 3 2 2 2" xfId="15741"/>
    <cellStyle name="20% - Accent2 12 2 3 2 3" xfId="11616"/>
    <cellStyle name="20% - Accent2 12 2 3 3" xfId="5465"/>
    <cellStyle name="20% - Accent2 12 2 3 3 2" xfId="13705"/>
    <cellStyle name="20% - Accent2 12 2 3 4" xfId="9580"/>
    <cellStyle name="20% - Accent2 12 2 4" xfId="2449"/>
    <cellStyle name="20% - Accent2 12 2 4 2" xfId="6576"/>
    <cellStyle name="20% - Accent2 12 2 4 2 2" xfId="14816"/>
    <cellStyle name="20% - Accent2 12 2 4 3" xfId="10691"/>
    <cellStyle name="20% - Accent2 12 2 5" xfId="4539"/>
    <cellStyle name="20% - Accent2 12 2 5 2" xfId="12780"/>
    <cellStyle name="20% - Accent2 12 2 6" xfId="8654"/>
    <cellStyle name="20% - Accent2 12 3" xfId="659"/>
    <cellStyle name="20% - Accent2 12 3 2" xfId="1586"/>
    <cellStyle name="20% - Accent2 12 3 2 2" xfId="3623"/>
    <cellStyle name="20% - Accent2 12 3 2 2 2" xfId="7749"/>
    <cellStyle name="20% - Accent2 12 3 2 2 2 2" xfId="15989"/>
    <cellStyle name="20% - Accent2 12 3 2 2 3" xfId="11864"/>
    <cellStyle name="20% - Accent2 12 3 2 3" xfId="5713"/>
    <cellStyle name="20% - Accent2 12 3 2 3 2" xfId="13953"/>
    <cellStyle name="20% - Accent2 12 3 2 4" xfId="9828"/>
    <cellStyle name="20% - Accent2 12 3 3" xfId="2698"/>
    <cellStyle name="20% - Accent2 12 3 3 2" xfId="6824"/>
    <cellStyle name="20% - Accent2 12 3 3 2 2" xfId="15064"/>
    <cellStyle name="20% - Accent2 12 3 3 3" xfId="10939"/>
    <cellStyle name="20% - Accent2 12 3 4" xfId="4788"/>
    <cellStyle name="20% - Accent2 12 3 4 2" xfId="13028"/>
    <cellStyle name="20% - Accent2 12 3 5" xfId="8903"/>
    <cellStyle name="20% - Accent2 12 4" xfId="1129"/>
    <cellStyle name="20% - Accent2 12 4 2" xfId="3167"/>
    <cellStyle name="20% - Accent2 12 4 2 2" xfId="7293"/>
    <cellStyle name="20% - Accent2 12 4 2 2 2" xfId="15533"/>
    <cellStyle name="20% - Accent2 12 4 2 3" xfId="11408"/>
    <cellStyle name="20% - Accent2 12 4 3" xfId="5257"/>
    <cellStyle name="20% - Accent2 12 4 3 2" xfId="13497"/>
    <cellStyle name="20% - Accent2 12 4 4" xfId="9372"/>
    <cellStyle name="20% - Accent2 12 5" xfId="2241"/>
    <cellStyle name="20% - Accent2 12 5 2" xfId="6368"/>
    <cellStyle name="20% - Accent2 12 5 2 2" xfId="14608"/>
    <cellStyle name="20% - Accent2 12 5 3" xfId="10483"/>
    <cellStyle name="20% - Accent2 12 6" xfId="4331"/>
    <cellStyle name="20% - Accent2 12 6 2" xfId="12572"/>
    <cellStyle name="20% - Accent2 12 7" xfId="8446"/>
    <cellStyle name="20% - Accent2 13" xfId="215"/>
    <cellStyle name="20% - Accent2 13 2" xfId="423"/>
    <cellStyle name="20% - Accent2 13 2 2" xfId="880"/>
    <cellStyle name="20% - Accent2 13 2 2 2" xfId="1807"/>
    <cellStyle name="20% - Accent2 13 2 2 2 2" xfId="3844"/>
    <cellStyle name="20% - Accent2 13 2 2 2 2 2" xfId="7970"/>
    <cellStyle name="20% - Accent2 13 2 2 2 2 2 2" xfId="16210"/>
    <cellStyle name="20% - Accent2 13 2 2 2 2 3" xfId="12085"/>
    <cellStyle name="20% - Accent2 13 2 2 2 3" xfId="5934"/>
    <cellStyle name="20% - Accent2 13 2 2 2 3 2" xfId="14174"/>
    <cellStyle name="20% - Accent2 13 2 2 2 4" xfId="10049"/>
    <cellStyle name="20% - Accent2 13 2 2 3" xfId="2919"/>
    <cellStyle name="20% - Accent2 13 2 2 3 2" xfId="7045"/>
    <cellStyle name="20% - Accent2 13 2 2 3 2 2" xfId="15285"/>
    <cellStyle name="20% - Accent2 13 2 2 3 3" xfId="11160"/>
    <cellStyle name="20% - Accent2 13 2 2 4" xfId="5009"/>
    <cellStyle name="20% - Accent2 13 2 2 4 2" xfId="13249"/>
    <cellStyle name="20% - Accent2 13 2 2 5" xfId="9124"/>
    <cellStyle name="20% - Accent2 13 2 3" xfId="1350"/>
    <cellStyle name="20% - Accent2 13 2 3 2" xfId="3388"/>
    <cellStyle name="20% - Accent2 13 2 3 2 2" xfId="7514"/>
    <cellStyle name="20% - Accent2 13 2 3 2 2 2" xfId="15754"/>
    <cellStyle name="20% - Accent2 13 2 3 2 3" xfId="11629"/>
    <cellStyle name="20% - Accent2 13 2 3 3" xfId="5478"/>
    <cellStyle name="20% - Accent2 13 2 3 3 2" xfId="13718"/>
    <cellStyle name="20% - Accent2 13 2 3 4" xfId="9593"/>
    <cellStyle name="20% - Accent2 13 2 4" xfId="2462"/>
    <cellStyle name="20% - Accent2 13 2 4 2" xfId="6589"/>
    <cellStyle name="20% - Accent2 13 2 4 2 2" xfId="14829"/>
    <cellStyle name="20% - Accent2 13 2 4 3" xfId="10704"/>
    <cellStyle name="20% - Accent2 13 2 5" xfId="4552"/>
    <cellStyle name="20% - Accent2 13 2 5 2" xfId="12793"/>
    <cellStyle name="20% - Accent2 13 2 6" xfId="8667"/>
    <cellStyle name="20% - Accent2 13 3" xfId="672"/>
    <cellStyle name="20% - Accent2 13 3 2" xfId="1599"/>
    <cellStyle name="20% - Accent2 13 3 2 2" xfId="3636"/>
    <cellStyle name="20% - Accent2 13 3 2 2 2" xfId="7762"/>
    <cellStyle name="20% - Accent2 13 3 2 2 2 2" xfId="16002"/>
    <cellStyle name="20% - Accent2 13 3 2 2 3" xfId="11877"/>
    <cellStyle name="20% - Accent2 13 3 2 3" xfId="5726"/>
    <cellStyle name="20% - Accent2 13 3 2 3 2" xfId="13966"/>
    <cellStyle name="20% - Accent2 13 3 2 4" xfId="9841"/>
    <cellStyle name="20% - Accent2 13 3 3" xfId="2711"/>
    <cellStyle name="20% - Accent2 13 3 3 2" xfId="6837"/>
    <cellStyle name="20% - Accent2 13 3 3 2 2" xfId="15077"/>
    <cellStyle name="20% - Accent2 13 3 3 3" xfId="10952"/>
    <cellStyle name="20% - Accent2 13 3 4" xfId="4801"/>
    <cellStyle name="20% - Accent2 13 3 4 2" xfId="13041"/>
    <cellStyle name="20% - Accent2 13 3 5" xfId="8916"/>
    <cellStyle name="20% - Accent2 13 4" xfId="1142"/>
    <cellStyle name="20% - Accent2 13 4 2" xfId="3180"/>
    <cellStyle name="20% - Accent2 13 4 2 2" xfId="7306"/>
    <cellStyle name="20% - Accent2 13 4 2 2 2" xfId="15546"/>
    <cellStyle name="20% - Accent2 13 4 2 3" xfId="11421"/>
    <cellStyle name="20% - Accent2 13 4 3" xfId="5270"/>
    <cellStyle name="20% - Accent2 13 4 3 2" xfId="13510"/>
    <cellStyle name="20% - Accent2 13 4 4" xfId="9385"/>
    <cellStyle name="20% - Accent2 13 5" xfId="2254"/>
    <cellStyle name="20% - Accent2 13 5 2" xfId="6381"/>
    <cellStyle name="20% - Accent2 13 5 2 2" xfId="14621"/>
    <cellStyle name="20% - Accent2 13 5 3" xfId="10496"/>
    <cellStyle name="20% - Accent2 13 6" xfId="4344"/>
    <cellStyle name="20% - Accent2 13 6 2" xfId="12585"/>
    <cellStyle name="20% - Accent2 13 7" xfId="8459"/>
    <cellStyle name="20% - Accent2 14" xfId="228"/>
    <cellStyle name="20% - Accent2 14 2" xfId="436"/>
    <cellStyle name="20% - Accent2 14 2 2" xfId="893"/>
    <cellStyle name="20% - Accent2 14 2 2 2" xfId="1820"/>
    <cellStyle name="20% - Accent2 14 2 2 2 2" xfId="3857"/>
    <cellStyle name="20% - Accent2 14 2 2 2 2 2" xfId="7983"/>
    <cellStyle name="20% - Accent2 14 2 2 2 2 2 2" xfId="16223"/>
    <cellStyle name="20% - Accent2 14 2 2 2 2 3" xfId="12098"/>
    <cellStyle name="20% - Accent2 14 2 2 2 3" xfId="5947"/>
    <cellStyle name="20% - Accent2 14 2 2 2 3 2" xfId="14187"/>
    <cellStyle name="20% - Accent2 14 2 2 2 4" xfId="10062"/>
    <cellStyle name="20% - Accent2 14 2 2 3" xfId="2932"/>
    <cellStyle name="20% - Accent2 14 2 2 3 2" xfId="7058"/>
    <cellStyle name="20% - Accent2 14 2 2 3 2 2" xfId="15298"/>
    <cellStyle name="20% - Accent2 14 2 2 3 3" xfId="11173"/>
    <cellStyle name="20% - Accent2 14 2 2 4" xfId="5022"/>
    <cellStyle name="20% - Accent2 14 2 2 4 2" xfId="13262"/>
    <cellStyle name="20% - Accent2 14 2 2 5" xfId="9137"/>
    <cellStyle name="20% - Accent2 14 2 3" xfId="1363"/>
    <cellStyle name="20% - Accent2 14 2 3 2" xfId="3401"/>
    <cellStyle name="20% - Accent2 14 2 3 2 2" xfId="7527"/>
    <cellStyle name="20% - Accent2 14 2 3 2 2 2" xfId="15767"/>
    <cellStyle name="20% - Accent2 14 2 3 2 3" xfId="11642"/>
    <cellStyle name="20% - Accent2 14 2 3 3" xfId="5491"/>
    <cellStyle name="20% - Accent2 14 2 3 3 2" xfId="13731"/>
    <cellStyle name="20% - Accent2 14 2 3 4" xfId="9606"/>
    <cellStyle name="20% - Accent2 14 2 4" xfId="2475"/>
    <cellStyle name="20% - Accent2 14 2 4 2" xfId="6602"/>
    <cellStyle name="20% - Accent2 14 2 4 2 2" xfId="14842"/>
    <cellStyle name="20% - Accent2 14 2 4 3" xfId="10717"/>
    <cellStyle name="20% - Accent2 14 2 5" xfId="4565"/>
    <cellStyle name="20% - Accent2 14 2 5 2" xfId="12806"/>
    <cellStyle name="20% - Accent2 14 2 6" xfId="8680"/>
    <cellStyle name="20% - Accent2 14 3" xfId="685"/>
    <cellStyle name="20% - Accent2 14 3 2" xfId="1612"/>
    <cellStyle name="20% - Accent2 14 3 2 2" xfId="3649"/>
    <cellStyle name="20% - Accent2 14 3 2 2 2" xfId="7775"/>
    <cellStyle name="20% - Accent2 14 3 2 2 2 2" xfId="16015"/>
    <cellStyle name="20% - Accent2 14 3 2 2 3" xfId="11890"/>
    <cellStyle name="20% - Accent2 14 3 2 3" xfId="5739"/>
    <cellStyle name="20% - Accent2 14 3 2 3 2" xfId="13979"/>
    <cellStyle name="20% - Accent2 14 3 2 4" xfId="9854"/>
    <cellStyle name="20% - Accent2 14 3 3" xfId="2724"/>
    <cellStyle name="20% - Accent2 14 3 3 2" xfId="6850"/>
    <cellStyle name="20% - Accent2 14 3 3 2 2" xfId="15090"/>
    <cellStyle name="20% - Accent2 14 3 3 3" xfId="10965"/>
    <cellStyle name="20% - Accent2 14 3 4" xfId="4814"/>
    <cellStyle name="20% - Accent2 14 3 4 2" xfId="13054"/>
    <cellStyle name="20% - Accent2 14 3 5" xfId="8929"/>
    <cellStyle name="20% - Accent2 14 4" xfId="1155"/>
    <cellStyle name="20% - Accent2 14 4 2" xfId="3193"/>
    <cellStyle name="20% - Accent2 14 4 2 2" xfId="7319"/>
    <cellStyle name="20% - Accent2 14 4 2 2 2" xfId="15559"/>
    <cellStyle name="20% - Accent2 14 4 2 3" xfId="11434"/>
    <cellStyle name="20% - Accent2 14 4 3" xfId="5283"/>
    <cellStyle name="20% - Accent2 14 4 3 2" xfId="13523"/>
    <cellStyle name="20% - Accent2 14 4 4" xfId="9398"/>
    <cellStyle name="20% - Accent2 14 5" xfId="2267"/>
    <cellStyle name="20% - Accent2 14 5 2" xfId="6394"/>
    <cellStyle name="20% - Accent2 14 5 2 2" xfId="14634"/>
    <cellStyle name="20% - Accent2 14 5 3" xfId="10509"/>
    <cellStyle name="20% - Accent2 14 6" xfId="4357"/>
    <cellStyle name="20% - Accent2 14 6 2" xfId="12598"/>
    <cellStyle name="20% - Accent2 14 7" xfId="8472"/>
    <cellStyle name="20% - Accent2 15" xfId="241"/>
    <cellStyle name="20% - Accent2 15 2" xfId="698"/>
    <cellStyle name="20% - Accent2 15 2 2" xfId="1625"/>
    <cellStyle name="20% - Accent2 15 2 2 2" xfId="3662"/>
    <cellStyle name="20% - Accent2 15 2 2 2 2" xfId="7788"/>
    <cellStyle name="20% - Accent2 15 2 2 2 2 2" xfId="16028"/>
    <cellStyle name="20% - Accent2 15 2 2 2 3" xfId="11903"/>
    <cellStyle name="20% - Accent2 15 2 2 3" xfId="5752"/>
    <cellStyle name="20% - Accent2 15 2 2 3 2" xfId="13992"/>
    <cellStyle name="20% - Accent2 15 2 2 4" xfId="9867"/>
    <cellStyle name="20% - Accent2 15 2 3" xfId="2737"/>
    <cellStyle name="20% - Accent2 15 2 3 2" xfId="6863"/>
    <cellStyle name="20% - Accent2 15 2 3 2 2" xfId="15103"/>
    <cellStyle name="20% - Accent2 15 2 3 3" xfId="10978"/>
    <cellStyle name="20% - Accent2 15 2 4" xfId="4827"/>
    <cellStyle name="20% - Accent2 15 2 4 2" xfId="13067"/>
    <cellStyle name="20% - Accent2 15 2 5" xfId="8942"/>
    <cellStyle name="20% - Accent2 15 3" xfId="1168"/>
    <cellStyle name="20% - Accent2 15 3 2" xfId="3206"/>
    <cellStyle name="20% - Accent2 15 3 2 2" xfId="7332"/>
    <cellStyle name="20% - Accent2 15 3 2 2 2" xfId="15572"/>
    <cellStyle name="20% - Accent2 15 3 2 3" xfId="11447"/>
    <cellStyle name="20% - Accent2 15 3 3" xfId="5296"/>
    <cellStyle name="20% - Accent2 15 3 3 2" xfId="13536"/>
    <cellStyle name="20% - Accent2 15 3 4" xfId="9411"/>
    <cellStyle name="20% - Accent2 15 4" xfId="2280"/>
    <cellStyle name="20% - Accent2 15 4 2" xfId="6407"/>
    <cellStyle name="20% - Accent2 15 4 2 2" xfId="14647"/>
    <cellStyle name="20% - Accent2 15 4 3" xfId="10522"/>
    <cellStyle name="20% - Accent2 15 5" xfId="4370"/>
    <cellStyle name="20% - Accent2 15 5 2" xfId="12611"/>
    <cellStyle name="20% - Accent2 15 6" xfId="8485"/>
    <cellStyle name="20% - Accent2 16" xfId="449"/>
    <cellStyle name="20% - Accent2 16 2" xfId="906"/>
    <cellStyle name="20% - Accent2 16 2 2" xfId="1833"/>
    <cellStyle name="20% - Accent2 16 2 2 2" xfId="3870"/>
    <cellStyle name="20% - Accent2 16 2 2 2 2" xfId="7996"/>
    <cellStyle name="20% - Accent2 16 2 2 2 2 2" xfId="16236"/>
    <cellStyle name="20% - Accent2 16 2 2 2 3" xfId="12111"/>
    <cellStyle name="20% - Accent2 16 2 2 3" xfId="5960"/>
    <cellStyle name="20% - Accent2 16 2 2 3 2" xfId="14200"/>
    <cellStyle name="20% - Accent2 16 2 2 4" xfId="10075"/>
    <cellStyle name="20% - Accent2 16 2 3" xfId="2945"/>
    <cellStyle name="20% - Accent2 16 2 3 2" xfId="7071"/>
    <cellStyle name="20% - Accent2 16 2 3 2 2" xfId="15311"/>
    <cellStyle name="20% - Accent2 16 2 3 3" xfId="11186"/>
    <cellStyle name="20% - Accent2 16 2 4" xfId="5035"/>
    <cellStyle name="20% - Accent2 16 2 4 2" xfId="13275"/>
    <cellStyle name="20% - Accent2 16 2 5" xfId="9150"/>
    <cellStyle name="20% - Accent2 16 3" xfId="1376"/>
    <cellStyle name="20% - Accent2 16 3 2" xfId="3414"/>
    <cellStyle name="20% - Accent2 16 3 2 2" xfId="7540"/>
    <cellStyle name="20% - Accent2 16 3 2 2 2" xfId="15780"/>
    <cellStyle name="20% - Accent2 16 3 2 3" xfId="11655"/>
    <cellStyle name="20% - Accent2 16 3 3" xfId="5504"/>
    <cellStyle name="20% - Accent2 16 3 3 2" xfId="13744"/>
    <cellStyle name="20% - Accent2 16 3 4" xfId="9619"/>
    <cellStyle name="20% - Accent2 16 4" xfId="2488"/>
    <cellStyle name="20% - Accent2 16 4 2" xfId="6615"/>
    <cellStyle name="20% - Accent2 16 4 2 2" xfId="14855"/>
    <cellStyle name="20% - Accent2 16 4 3" xfId="10730"/>
    <cellStyle name="20% - Accent2 16 5" xfId="4578"/>
    <cellStyle name="20% - Accent2 16 5 2" xfId="12819"/>
    <cellStyle name="20% - Accent2 16 6" xfId="8693"/>
    <cellStyle name="20% - Accent2 17" xfId="464"/>
    <cellStyle name="20% - Accent2 17 2" xfId="921"/>
    <cellStyle name="20% - Accent2 17 2 2" xfId="1847"/>
    <cellStyle name="20% - Accent2 17 2 2 2" xfId="3884"/>
    <cellStyle name="20% - Accent2 17 2 2 2 2" xfId="8010"/>
    <cellStyle name="20% - Accent2 17 2 2 2 2 2" xfId="16250"/>
    <cellStyle name="20% - Accent2 17 2 2 2 3" xfId="12125"/>
    <cellStyle name="20% - Accent2 17 2 2 3" xfId="5974"/>
    <cellStyle name="20% - Accent2 17 2 2 3 2" xfId="14214"/>
    <cellStyle name="20% - Accent2 17 2 2 4" xfId="10089"/>
    <cellStyle name="20% - Accent2 17 2 3" xfId="2959"/>
    <cellStyle name="20% - Accent2 17 2 3 2" xfId="7085"/>
    <cellStyle name="20% - Accent2 17 2 3 2 2" xfId="15325"/>
    <cellStyle name="20% - Accent2 17 2 3 3" xfId="11200"/>
    <cellStyle name="20% - Accent2 17 2 4" xfId="5049"/>
    <cellStyle name="20% - Accent2 17 2 4 2" xfId="13289"/>
    <cellStyle name="20% - Accent2 17 2 5" xfId="9164"/>
    <cellStyle name="20% - Accent2 17 3" xfId="1391"/>
    <cellStyle name="20% - Accent2 17 3 2" xfId="3428"/>
    <cellStyle name="20% - Accent2 17 3 2 2" xfId="7554"/>
    <cellStyle name="20% - Accent2 17 3 2 2 2" xfId="15794"/>
    <cellStyle name="20% - Accent2 17 3 2 3" xfId="11669"/>
    <cellStyle name="20% - Accent2 17 3 3" xfId="5518"/>
    <cellStyle name="20% - Accent2 17 3 3 2" xfId="13758"/>
    <cellStyle name="20% - Accent2 17 3 4" xfId="9633"/>
    <cellStyle name="20% - Accent2 17 4" xfId="2503"/>
    <cellStyle name="20% - Accent2 17 4 2" xfId="6629"/>
    <cellStyle name="20% - Accent2 17 4 2 2" xfId="14869"/>
    <cellStyle name="20% - Accent2 17 4 3" xfId="10744"/>
    <cellStyle name="20% - Accent2 17 5" xfId="4593"/>
    <cellStyle name="20% - Accent2 17 5 2" xfId="12833"/>
    <cellStyle name="20% - Accent2 17 6" xfId="8708"/>
    <cellStyle name="20% - Accent2 18" xfId="477"/>
    <cellStyle name="20% - Accent2 18 2" xfId="1404"/>
    <cellStyle name="20% - Accent2 18 2 2" xfId="3441"/>
    <cellStyle name="20% - Accent2 18 2 2 2" xfId="7567"/>
    <cellStyle name="20% - Accent2 18 2 2 2 2" xfId="15807"/>
    <cellStyle name="20% - Accent2 18 2 2 3" xfId="11682"/>
    <cellStyle name="20% - Accent2 18 2 3" xfId="5531"/>
    <cellStyle name="20% - Accent2 18 2 3 2" xfId="13771"/>
    <cellStyle name="20% - Accent2 18 2 4" xfId="9646"/>
    <cellStyle name="20% - Accent2 18 3" xfId="2516"/>
    <cellStyle name="20% - Accent2 18 3 2" xfId="6642"/>
    <cellStyle name="20% - Accent2 18 3 2 2" xfId="14882"/>
    <cellStyle name="20% - Accent2 18 3 3" xfId="10757"/>
    <cellStyle name="20% - Accent2 18 4" xfId="4606"/>
    <cellStyle name="20% - Accent2 18 4 2" xfId="12846"/>
    <cellStyle name="20% - Accent2 18 5" xfId="8721"/>
    <cellStyle name="20% - Accent2 19" xfId="490"/>
    <cellStyle name="20% - Accent2 19 2" xfId="1417"/>
    <cellStyle name="20% - Accent2 19 2 2" xfId="3454"/>
    <cellStyle name="20% - Accent2 19 2 2 2" xfId="7580"/>
    <cellStyle name="20% - Accent2 19 2 2 2 2" xfId="15820"/>
    <cellStyle name="20% - Accent2 19 2 2 3" xfId="11695"/>
    <cellStyle name="20% - Accent2 19 2 3" xfId="5544"/>
    <cellStyle name="20% - Accent2 19 2 3 2" xfId="13784"/>
    <cellStyle name="20% - Accent2 19 2 4" xfId="9659"/>
    <cellStyle name="20% - Accent2 19 3" xfId="2529"/>
    <cellStyle name="20% - Accent2 19 3 2" xfId="6655"/>
    <cellStyle name="20% - Accent2 19 3 2 2" xfId="14895"/>
    <cellStyle name="20% - Accent2 19 3 3" xfId="10770"/>
    <cellStyle name="20% - Accent2 19 4" xfId="4619"/>
    <cellStyle name="20% - Accent2 19 4 2" xfId="12859"/>
    <cellStyle name="20% - Accent2 19 5" xfId="8734"/>
    <cellStyle name="20% - Accent2 2" xfId="45"/>
    <cellStyle name="20% - Accent2 2 2" xfId="85"/>
    <cellStyle name="20% - Accent2 2 2 2" xfId="293"/>
    <cellStyle name="20% - Accent2 2 2 2 2" xfId="750"/>
    <cellStyle name="20% - Accent2 2 2 2 2 2" xfId="1677"/>
    <cellStyle name="20% - Accent2 2 2 2 2 2 2" xfId="3714"/>
    <cellStyle name="20% - Accent2 2 2 2 2 2 2 2" xfId="7840"/>
    <cellStyle name="20% - Accent2 2 2 2 2 2 2 2 2" xfId="16080"/>
    <cellStyle name="20% - Accent2 2 2 2 2 2 2 3" xfId="11955"/>
    <cellStyle name="20% - Accent2 2 2 2 2 2 3" xfId="5804"/>
    <cellStyle name="20% - Accent2 2 2 2 2 2 3 2" xfId="14044"/>
    <cellStyle name="20% - Accent2 2 2 2 2 2 4" xfId="9919"/>
    <cellStyle name="20% - Accent2 2 2 2 2 3" xfId="2789"/>
    <cellStyle name="20% - Accent2 2 2 2 2 3 2" xfId="6915"/>
    <cellStyle name="20% - Accent2 2 2 2 2 3 2 2" xfId="15155"/>
    <cellStyle name="20% - Accent2 2 2 2 2 3 3" xfId="11030"/>
    <cellStyle name="20% - Accent2 2 2 2 2 4" xfId="4879"/>
    <cellStyle name="20% - Accent2 2 2 2 2 4 2" xfId="13119"/>
    <cellStyle name="20% - Accent2 2 2 2 2 5" xfId="8994"/>
    <cellStyle name="20% - Accent2 2 2 2 3" xfId="1220"/>
    <cellStyle name="20% - Accent2 2 2 2 3 2" xfId="3258"/>
    <cellStyle name="20% - Accent2 2 2 2 3 2 2" xfId="7384"/>
    <cellStyle name="20% - Accent2 2 2 2 3 2 2 2" xfId="15624"/>
    <cellStyle name="20% - Accent2 2 2 2 3 2 3" xfId="11499"/>
    <cellStyle name="20% - Accent2 2 2 2 3 3" xfId="5348"/>
    <cellStyle name="20% - Accent2 2 2 2 3 3 2" xfId="13588"/>
    <cellStyle name="20% - Accent2 2 2 2 3 4" xfId="9463"/>
    <cellStyle name="20% - Accent2 2 2 2 4" xfId="2332"/>
    <cellStyle name="20% - Accent2 2 2 2 4 2" xfId="6459"/>
    <cellStyle name="20% - Accent2 2 2 2 4 2 2" xfId="14699"/>
    <cellStyle name="20% - Accent2 2 2 2 4 3" xfId="10574"/>
    <cellStyle name="20% - Accent2 2 2 2 5" xfId="4422"/>
    <cellStyle name="20% - Accent2 2 2 2 5 2" xfId="12663"/>
    <cellStyle name="20% - Accent2 2 2 2 6" xfId="8537"/>
    <cellStyle name="20% - Accent2 2 2 3" xfId="542"/>
    <cellStyle name="20% - Accent2 2 2 3 2" xfId="1469"/>
    <cellStyle name="20% - Accent2 2 2 3 2 2" xfId="3506"/>
    <cellStyle name="20% - Accent2 2 2 3 2 2 2" xfId="7632"/>
    <cellStyle name="20% - Accent2 2 2 3 2 2 2 2" xfId="15872"/>
    <cellStyle name="20% - Accent2 2 2 3 2 2 3" xfId="11747"/>
    <cellStyle name="20% - Accent2 2 2 3 2 3" xfId="5596"/>
    <cellStyle name="20% - Accent2 2 2 3 2 3 2" xfId="13836"/>
    <cellStyle name="20% - Accent2 2 2 3 2 4" xfId="9711"/>
    <cellStyle name="20% - Accent2 2 2 3 3" xfId="2581"/>
    <cellStyle name="20% - Accent2 2 2 3 3 2" xfId="6707"/>
    <cellStyle name="20% - Accent2 2 2 3 3 2 2" xfId="14947"/>
    <cellStyle name="20% - Accent2 2 2 3 3 3" xfId="10822"/>
    <cellStyle name="20% - Accent2 2 2 3 4" xfId="4671"/>
    <cellStyle name="20% - Accent2 2 2 3 4 2" xfId="12911"/>
    <cellStyle name="20% - Accent2 2 2 3 5" xfId="8786"/>
    <cellStyle name="20% - Accent2 2 2 4" xfId="1012"/>
    <cellStyle name="20% - Accent2 2 2 4 2" xfId="3050"/>
    <cellStyle name="20% - Accent2 2 2 4 2 2" xfId="7176"/>
    <cellStyle name="20% - Accent2 2 2 4 2 2 2" xfId="15416"/>
    <cellStyle name="20% - Accent2 2 2 4 2 3" xfId="11291"/>
    <cellStyle name="20% - Accent2 2 2 4 3" xfId="5140"/>
    <cellStyle name="20% - Accent2 2 2 4 3 2" xfId="13380"/>
    <cellStyle name="20% - Accent2 2 2 4 4" xfId="9255"/>
    <cellStyle name="20% - Accent2 2 2 5" xfId="2124"/>
    <cellStyle name="20% - Accent2 2 2 5 2" xfId="6251"/>
    <cellStyle name="20% - Accent2 2 2 5 2 2" xfId="14491"/>
    <cellStyle name="20% - Accent2 2 2 5 3" xfId="10366"/>
    <cellStyle name="20% - Accent2 2 2 6" xfId="4214"/>
    <cellStyle name="20% - Accent2 2 2 6 2" xfId="12455"/>
    <cellStyle name="20% - Accent2 2 2 7" xfId="8329"/>
    <cellStyle name="20% - Accent2 2 3" xfId="124"/>
    <cellStyle name="20% - Accent2 2 3 2" xfId="332"/>
    <cellStyle name="20% - Accent2 2 3 2 2" xfId="789"/>
    <cellStyle name="20% - Accent2 2 3 2 2 2" xfId="1716"/>
    <cellStyle name="20% - Accent2 2 3 2 2 2 2" xfId="3753"/>
    <cellStyle name="20% - Accent2 2 3 2 2 2 2 2" xfId="7879"/>
    <cellStyle name="20% - Accent2 2 3 2 2 2 2 2 2" xfId="16119"/>
    <cellStyle name="20% - Accent2 2 3 2 2 2 2 3" xfId="11994"/>
    <cellStyle name="20% - Accent2 2 3 2 2 2 3" xfId="5843"/>
    <cellStyle name="20% - Accent2 2 3 2 2 2 3 2" xfId="14083"/>
    <cellStyle name="20% - Accent2 2 3 2 2 2 4" xfId="9958"/>
    <cellStyle name="20% - Accent2 2 3 2 2 3" xfId="2828"/>
    <cellStyle name="20% - Accent2 2 3 2 2 3 2" xfId="6954"/>
    <cellStyle name="20% - Accent2 2 3 2 2 3 2 2" xfId="15194"/>
    <cellStyle name="20% - Accent2 2 3 2 2 3 3" xfId="11069"/>
    <cellStyle name="20% - Accent2 2 3 2 2 4" xfId="4918"/>
    <cellStyle name="20% - Accent2 2 3 2 2 4 2" xfId="13158"/>
    <cellStyle name="20% - Accent2 2 3 2 2 5" xfId="9033"/>
    <cellStyle name="20% - Accent2 2 3 2 3" xfId="1259"/>
    <cellStyle name="20% - Accent2 2 3 2 3 2" xfId="3297"/>
    <cellStyle name="20% - Accent2 2 3 2 3 2 2" xfId="7423"/>
    <cellStyle name="20% - Accent2 2 3 2 3 2 2 2" xfId="15663"/>
    <cellStyle name="20% - Accent2 2 3 2 3 2 3" xfId="11538"/>
    <cellStyle name="20% - Accent2 2 3 2 3 3" xfId="5387"/>
    <cellStyle name="20% - Accent2 2 3 2 3 3 2" xfId="13627"/>
    <cellStyle name="20% - Accent2 2 3 2 3 4" xfId="9502"/>
    <cellStyle name="20% - Accent2 2 3 2 4" xfId="2371"/>
    <cellStyle name="20% - Accent2 2 3 2 4 2" xfId="6498"/>
    <cellStyle name="20% - Accent2 2 3 2 4 2 2" xfId="14738"/>
    <cellStyle name="20% - Accent2 2 3 2 4 3" xfId="10613"/>
    <cellStyle name="20% - Accent2 2 3 2 5" xfId="4461"/>
    <cellStyle name="20% - Accent2 2 3 2 5 2" xfId="12702"/>
    <cellStyle name="20% - Accent2 2 3 2 6" xfId="8576"/>
    <cellStyle name="20% - Accent2 2 3 3" xfId="581"/>
    <cellStyle name="20% - Accent2 2 3 3 2" xfId="1508"/>
    <cellStyle name="20% - Accent2 2 3 3 2 2" xfId="3545"/>
    <cellStyle name="20% - Accent2 2 3 3 2 2 2" xfId="7671"/>
    <cellStyle name="20% - Accent2 2 3 3 2 2 2 2" xfId="15911"/>
    <cellStyle name="20% - Accent2 2 3 3 2 2 3" xfId="11786"/>
    <cellStyle name="20% - Accent2 2 3 3 2 3" xfId="5635"/>
    <cellStyle name="20% - Accent2 2 3 3 2 3 2" xfId="13875"/>
    <cellStyle name="20% - Accent2 2 3 3 2 4" xfId="9750"/>
    <cellStyle name="20% - Accent2 2 3 3 3" xfId="2620"/>
    <cellStyle name="20% - Accent2 2 3 3 3 2" xfId="6746"/>
    <cellStyle name="20% - Accent2 2 3 3 3 2 2" xfId="14986"/>
    <cellStyle name="20% - Accent2 2 3 3 3 3" xfId="10861"/>
    <cellStyle name="20% - Accent2 2 3 3 4" xfId="4710"/>
    <cellStyle name="20% - Accent2 2 3 3 4 2" xfId="12950"/>
    <cellStyle name="20% - Accent2 2 3 3 5" xfId="8825"/>
    <cellStyle name="20% - Accent2 2 3 4" xfId="1051"/>
    <cellStyle name="20% - Accent2 2 3 4 2" xfId="3089"/>
    <cellStyle name="20% - Accent2 2 3 4 2 2" xfId="7215"/>
    <cellStyle name="20% - Accent2 2 3 4 2 2 2" xfId="15455"/>
    <cellStyle name="20% - Accent2 2 3 4 2 3" xfId="11330"/>
    <cellStyle name="20% - Accent2 2 3 4 3" xfId="5179"/>
    <cellStyle name="20% - Accent2 2 3 4 3 2" xfId="13419"/>
    <cellStyle name="20% - Accent2 2 3 4 4" xfId="9294"/>
    <cellStyle name="20% - Accent2 2 3 5" xfId="2163"/>
    <cellStyle name="20% - Accent2 2 3 5 2" xfId="6290"/>
    <cellStyle name="20% - Accent2 2 3 5 2 2" xfId="14530"/>
    <cellStyle name="20% - Accent2 2 3 5 3" xfId="10405"/>
    <cellStyle name="20% - Accent2 2 3 6" xfId="4253"/>
    <cellStyle name="20% - Accent2 2 3 6 2" xfId="12494"/>
    <cellStyle name="20% - Accent2 2 3 7" xfId="8368"/>
    <cellStyle name="20% - Accent2 2 4" xfId="254"/>
    <cellStyle name="20% - Accent2 2 4 2" xfId="711"/>
    <cellStyle name="20% - Accent2 2 4 2 2" xfId="1638"/>
    <cellStyle name="20% - Accent2 2 4 2 2 2" xfId="3675"/>
    <cellStyle name="20% - Accent2 2 4 2 2 2 2" xfId="7801"/>
    <cellStyle name="20% - Accent2 2 4 2 2 2 2 2" xfId="16041"/>
    <cellStyle name="20% - Accent2 2 4 2 2 2 3" xfId="11916"/>
    <cellStyle name="20% - Accent2 2 4 2 2 3" xfId="5765"/>
    <cellStyle name="20% - Accent2 2 4 2 2 3 2" xfId="14005"/>
    <cellStyle name="20% - Accent2 2 4 2 2 4" xfId="9880"/>
    <cellStyle name="20% - Accent2 2 4 2 3" xfId="2750"/>
    <cellStyle name="20% - Accent2 2 4 2 3 2" xfId="6876"/>
    <cellStyle name="20% - Accent2 2 4 2 3 2 2" xfId="15116"/>
    <cellStyle name="20% - Accent2 2 4 2 3 3" xfId="10991"/>
    <cellStyle name="20% - Accent2 2 4 2 4" xfId="4840"/>
    <cellStyle name="20% - Accent2 2 4 2 4 2" xfId="13080"/>
    <cellStyle name="20% - Accent2 2 4 2 5" xfId="8955"/>
    <cellStyle name="20% - Accent2 2 4 3" xfId="1181"/>
    <cellStyle name="20% - Accent2 2 4 3 2" xfId="3219"/>
    <cellStyle name="20% - Accent2 2 4 3 2 2" xfId="7345"/>
    <cellStyle name="20% - Accent2 2 4 3 2 2 2" xfId="15585"/>
    <cellStyle name="20% - Accent2 2 4 3 2 3" xfId="11460"/>
    <cellStyle name="20% - Accent2 2 4 3 3" xfId="5309"/>
    <cellStyle name="20% - Accent2 2 4 3 3 2" xfId="13549"/>
    <cellStyle name="20% - Accent2 2 4 3 4" xfId="9424"/>
    <cellStyle name="20% - Accent2 2 4 4" xfId="2293"/>
    <cellStyle name="20% - Accent2 2 4 4 2" xfId="6420"/>
    <cellStyle name="20% - Accent2 2 4 4 2 2" xfId="14660"/>
    <cellStyle name="20% - Accent2 2 4 4 3" xfId="10535"/>
    <cellStyle name="20% - Accent2 2 4 5" xfId="4383"/>
    <cellStyle name="20% - Accent2 2 4 5 2" xfId="12624"/>
    <cellStyle name="20% - Accent2 2 4 6" xfId="8498"/>
    <cellStyle name="20% - Accent2 2 5" xfId="503"/>
    <cellStyle name="20% - Accent2 2 5 2" xfId="1430"/>
    <cellStyle name="20% - Accent2 2 5 2 2" xfId="3467"/>
    <cellStyle name="20% - Accent2 2 5 2 2 2" xfId="7593"/>
    <cellStyle name="20% - Accent2 2 5 2 2 2 2" xfId="15833"/>
    <cellStyle name="20% - Accent2 2 5 2 2 3" xfId="11708"/>
    <cellStyle name="20% - Accent2 2 5 2 3" xfId="5557"/>
    <cellStyle name="20% - Accent2 2 5 2 3 2" xfId="13797"/>
    <cellStyle name="20% - Accent2 2 5 2 4" xfId="9672"/>
    <cellStyle name="20% - Accent2 2 5 3" xfId="2542"/>
    <cellStyle name="20% - Accent2 2 5 3 2" xfId="6668"/>
    <cellStyle name="20% - Accent2 2 5 3 2 2" xfId="14908"/>
    <cellStyle name="20% - Accent2 2 5 3 3" xfId="10783"/>
    <cellStyle name="20% - Accent2 2 5 4" xfId="4632"/>
    <cellStyle name="20% - Accent2 2 5 4 2" xfId="12872"/>
    <cellStyle name="20% - Accent2 2 5 5" xfId="8747"/>
    <cellStyle name="20% - Accent2 2 6" xfId="973"/>
    <cellStyle name="20% - Accent2 2 6 2" xfId="3011"/>
    <cellStyle name="20% - Accent2 2 6 2 2" xfId="7137"/>
    <cellStyle name="20% - Accent2 2 6 2 2 2" xfId="15377"/>
    <cellStyle name="20% - Accent2 2 6 2 3" xfId="11252"/>
    <cellStyle name="20% - Accent2 2 6 3" xfId="5101"/>
    <cellStyle name="20% - Accent2 2 6 3 2" xfId="13341"/>
    <cellStyle name="20% - Accent2 2 6 4" xfId="9216"/>
    <cellStyle name="20% - Accent2 2 7" xfId="2085"/>
    <cellStyle name="20% - Accent2 2 7 2" xfId="6212"/>
    <cellStyle name="20% - Accent2 2 7 2 2" xfId="14452"/>
    <cellStyle name="20% - Accent2 2 7 3" xfId="10327"/>
    <cellStyle name="20% - Accent2 2 8" xfId="4175"/>
    <cellStyle name="20% - Accent2 2 8 2" xfId="12416"/>
    <cellStyle name="20% - Accent2 2 9" xfId="8290"/>
    <cellStyle name="20% - Accent2 20" xfId="934"/>
    <cellStyle name="20% - Accent2 20 2" xfId="1860"/>
    <cellStyle name="20% - Accent2 20 2 2" xfId="3897"/>
    <cellStyle name="20% - Accent2 20 2 2 2" xfId="8023"/>
    <cellStyle name="20% - Accent2 20 2 2 2 2" xfId="16263"/>
    <cellStyle name="20% - Accent2 20 2 2 3" xfId="12138"/>
    <cellStyle name="20% - Accent2 20 2 3" xfId="5987"/>
    <cellStyle name="20% - Accent2 20 2 3 2" xfId="14227"/>
    <cellStyle name="20% - Accent2 20 2 4" xfId="10102"/>
    <cellStyle name="20% - Accent2 20 3" xfId="2972"/>
    <cellStyle name="20% - Accent2 20 3 2" xfId="7098"/>
    <cellStyle name="20% - Accent2 20 3 2 2" xfId="15338"/>
    <cellStyle name="20% - Accent2 20 3 3" xfId="11213"/>
    <cellStyle name="20% - Accent2 20 4" xfId="5062"/>
    <cellStyle name="20% - Accent2 20 4 2" xfId="13302"/>
    <cellStyle name="20% - Accent2 20 5" xfId="9177"/>
    <cellStyle name="20% - Accent2 21" xfId="947"/>
    <cellStyle name="20% - Accent2 21 2" xfId="2985"/>
    <cellStyle name="20% - Accent2 21 2 2" xfId="7111"/>
    <cellStyle name="20% - Accent2 21 2 2 2" xfId="15351"/>
    <cellStyle name="20% - Accent2 21 2 3" xfId="11226"/>
    <cellStyle name="20% - Accent2 21 3" xfId="5075"/>
    <cellStyle name="20% - Accent2 21 3 2" xfId="13315"/>
    <cellStyle name="20% - Accent2 21 4" xfId="9190"/>
    <cellStyle name="20% - Accent2 22" xfId="960"/>
    <cellStyle name="20% - Accent2 22 2" xfId="2998"/>
    <cellStyle name="20% - Accent2 22 2 2" xfId="7124"/>
    <cellStyle name="20% - Accent2 22 2 2 2" xfId="15364"/>
    <cellStyle name="20% - Accent2 22 2 3" xfId="11239"/>
    <cellStyle name="20% - Accent2 22 3" xfId="5088"/>
    <cellStyle name="20% - Accent2 22 3 2" xfId="13328"/>
    <cellStyle name="20% - Accent2 22 4" xfId="9203"/>
    <cellStyle name="20% - Accent2 23" xfId="1873"/>
    <cellStyle name="20% - Accent2 23 2" xfId="3910"/>
    <cellStyle name="20% - Accent2 23 2 2" xfId="8036"/>
    <cellStyle name="20% - Accent2 23 2 2 2" xfId="16276"/>
    <cellStyle name="20% - Accent2 23 2 3" xfId="12151"/>
    <cellStyle name="20% - Accent2 23 3" xfId="6000"/>
    <cellStyle name="20% - Accent2 23 3 2" xfId="14240"/>
    <cellStyle name="20% - Accent2 23 4" xfId="10115"/>
    <cellStyle name="20% - Accent2 24" xfId="1886"/>
    <cellStyle name="20% - Accent2 24 2" xfId="3923"/>
    <cellStyle name="20% - Accent2 24 2 2" xfId="8049"/>
    <cellStyle name="20% - Accent2 24 2 2 2" xfId="16289"/>
    <cellStyle name="20% - Accent2 24 2 3" xfId="12164"/>
    <cellStyle name="20% - Accent2 24 3" xfId="6013"/>
    <cellStyle name="20% - Accent2 24 3 2" xfId="14253"/>
    <cellStyle name="20% - Accent2 24 4" xfId="10128"/>
    <cellStyle name="20% - Accent2 25" xfId="1899"/>
    <cellStyle name="20% - Accent2 25 2" xfId="3936"/>
    <cellStyle name="20% - Accent2 25 2 2" xfId="8062"/>
    <cellStyle name="20% - Accent2 25 2 2 2" xfId="16302"/>
    <cellStyle name="20% - Accent2 25 2 3" xfId="12177"/>
    <cellStyle name="20% - Accent2 25 3" xfId="6026"/>
    <cellStyle name="20% - Accent2 25 3 2" xfId="14266"/>
    <cellStyle name="20% - Accent2 25 4" xfId="10141"/>
    <cellStyle name="20% - Accent2 26" xfId="1913"/>
    <cellStyle name="20% - Accent2 26 2" xfId="3950"/>
    <cellStyle name="20% - Accent2 26 2 2" xfId="8076"/>
    <cellStyle name="20% - Accent2 26 2 2 2" xfId="16316"/>
    <cellStyle name="20% - Accent2 26 2 3" xfId="12191"/>
    <cellStyle name="20% - Accent2 26 3" xfId="6040"/>
    <cellStyle name="20% - Accent2 26 3 2" xfId="14280"/>
    <cellStyle name="20% - Accent2 26 4" xfId="10155"/>
    <cellStyle name="20% - Accent2 27" xfId="1926"/>
    <cellStyle name="20% - Accent2 27 2" xfId="3963"/>
    <cellStyle name="20% - Accent2 27 2 2" xfId="8089"/>
    <cellStyle name="20% - Accent2 27 2 2 2" xfId="16329"/>
    <cellStyle name="20% - Accent2 27 2 3" xfId="12204"/>
    <cellStyle name="20% - Accent2 27 3" xfId="6053"/>
    <cellStyle name="20% - Accent2 27 3 2" xfId="14293"/>
    <cellStyle name="20% - Accent2 27 4" xfId="10168"/>
    <cellStyle name="20% - Accent2 28" xfId="1940"/>
    <cellStyle name="20% - Accent2 28 2" xfId="3977"/>
    <cellStyle name="20% - Accent2 28 2 2" xfId="8103"/>
    <cellStyle name="20% - Accent2 28 2 2 2" xfId="16343"/>
    <cellStyle name="20% - Accent2 28 2 3" xfId="12218"/>
    <cellStyle name="20% - Accent2 28 3" xfId="6067"/>
    <cellStyle name="20% - Accent2 28 3 2" xfId="14307"/>
    <cellStyle name="20% - Accent2 28 4" xfId="10182"/>
    <cellStyle name="20% - Accent2 29" xfId="1954"/>
    <cellStyle name="20% - Accent2 29 2" xfId="3991"/>
    <cellStyle name="20% - Accent2 29 2 2" xfId="8117"/>
    <cellStyle name="20% - Accent2 29 2 2 2" xfId="16357"/>
    <cellStyle name="20% - Accent2 29 2 3" xfId="12232"/>
    <cellStyle name="20% - Accent2 29 3" xfId="6081"/>
    <cellStyle name="20% - Accent2 29 3 2" xfId="14321"/>
    <cellStyle name="20% - Accent2 29 4" xfId="10196"/>
    <cellStyle name="20% - Accent2 3" xfId="59"/>
    <cellStyle name="20% - Accent2 3 2" xfId="267"/>
    <cellStyle name="20% - Accent2 3 2 2" xfId="724"/>
    <cellStyle name="20% - Accent2 3 2 2 2" xfId="1651"/>
    <cellStyle name="20% - Accent2 3 2 2 2 2" xfId="3688"/>
    <cellStyle name="20% - Accent2 3 2 2 2 2 2" xfId="7814"/>
    <cellStyle name="20% - Accent2 3 2 2 2 2 2 2" xfId="16054"/>
    <cellStyle name="20% - Accent2 3 2 2 2 2 3" xfId="11929"/>
    <cellStyle name="20% - Accent2 3 2 2 2 3" xfId="5778"/>
    <cellStyle name="20% - Accent2 3 2 2 2 3 2" xfId="14018"/>
    <cellStyle name="20% - Accent2 3 2 2 2 4" xfId="9893"/>
    <cellStyle name="20% - Accent2 3 2 2 3" xfId="2763"/>
    <cellStyle name="20% - Accent2 3 2 2 3 2" xfId="6889"/>
    <cellStyle name="20% - Accent2 3 2 2 3 2 2" xfId="15129"/>
    <cellStyle name="20% - Accent2 3 2 2 3 3" xfId="11004"/>
    <cellStyle name="20% - Accent2 3 2 2 4" xfId="4853"/>
    <cellStyle name="20% - Accent2 3 2 2 4 2" xfId="13093"/>
    <cellStyle name="20% - Accent2 3 2 2 5" xfId="8968"/>
    <cellStyle name="20% - Accent2 3 2 3" xfId="1194"/>
    <cellStyle name="20% - Accent2 3 2 3 2" xfId="3232"/>
    <cellStyle name="20% - Accent2 3 2 3 2 2" xfId="7358"/>
    <cellStyle name="20% - Accent2 3 2 3 2 2 2" xfId="15598"/>
    <cellStyle name="20% - Accent2 3 2 3 2 3" xfId="11473"/>
    <cellStyle name="20% - Accent2 3 2 3 3" xfId="5322"/>
    <cellStyle name="20% - Accent2 3 2 3 3 2" xfId="13562"/>
    <cellStyle name="20% - Accent2 3 2 3 4" xfId="9437"/>
    <cellStyle name="20% - Accent2 3 2 4" xfId="2306"/>
    <cellStyle name="20% - Accent2 3 2 4 2" xfId="6433"/>
    <cellStyle name="20% - Accent2 3 2 4 2 2" xfId="14673"/>
    <cellStyle name="20% - Accent2 3 2 4 3" xfId="10548"/>
    <cellStyle name="20% - Accent2 3 2 5" xfId="4396"/>
    <cellStyle name="20% - Accent2 3 2 5 2" xfId="12637"/>
    <cellStyle name="20% - Accent2 3 2 6" xfId="8511"/>
    <cellStyle name="20% - Accent2 3 3" xfId="516"/>
    <cellStyle name="20% - Accent2 3 3 2" xfId="1443"/>
    <cellStyle name="20% - Accent2 3 3 2 2" xfId="3480"/>
    <cellStyle name="20% - Accent2 3 3 2 2 2" xfId="7606"/>
    <cellStyle name="20% - Accent2 3 3 2 2 2 2" xfId="15846"/>
    <cellStyle name="20% - Accent2 3 3 2 2 3" xfId="11721"/>
    <cellStyle name="20% - Accent2 3 3 2 3" xfId="5570"/>
    <cellStyle name="20% - Accent2 3 3 2 3 2" xfId="13810"/>
    <cellStyle name="20% - Accent2 3 3 2 4" xfId="9685"/>
    <cellStyle name="20% - Accent2 3 3 3" xfId="2555"/>
    <cellStyle name="20% - Accent2 3 3 3 2" xfId="6681"/>
    <cellStyle name="20% - Accent2 3 3 3 2 2" xfId="14921"/>
    <cellStyle name="20% - Accent2 3 3 3 3" xfId="10796"/>
    <cellStyle name="20% - Accent2 3 3 4" xfId="4645"/>
    <cellStyle name="20% - Accent2 3 3 4 2" xfId="12885"/>
    <cellStyle name="20% - Accent2 3 3 5" xfId="8760"/>
    <cellStyle name="20% - Accent2 3 4" xfId="986"/>
    <cellStyle name="20% - Accent2 3 4 2" xfId="3024"/>
    <cellStyle name="20% - Accent2 3 4 2 2" xfId="7150"/>
    <cellStyle name="20% - Accent2 3 4 2 2 2" xfId="15390"/>
    <cellStyle name="20% - Accent2 3 4 2 3" xfId="11265"/>
    <cellStyle name="20% - Accent2 3 4 3" xfId="5114"/>
    <cellStyle name="20% - Accent2 3 4 3 2" xfId="13354"/>
    <cellStyle name="20% - Accent2 3 4 4" xfId="9229"/>
    <cellStyle name="20% - Accent2 3 5" xfId="2098"/>
    <cellStyle name="20% - Accent2 3 5 2" xfId="6225"/>
    <cellStyle name="20% - Accent2 3 5 2 2" xfId="14465"/>
    <cellStyle name="20% - Accent2 3 5 3" xfId="10340"/>
    <cellStyle name="20% - Accent2 3 6" xfId="4188"/>
    <cellStyle name="20% - Accent2 3 6 2" xfId="12429"/>
    <cellStyle name="20% - Accent2 3 7" xfId="8303"/>
    <cellStyle name="20% - Accent2 30" xfId="1968"/>
    <cellStyle name="20% - Accent2 30 2" xfId="4005"/>
    <cellStyle name="20% - Accent2 30 2 2" xfId="8131"/>
    <cellStyle name="20% - Accent2 30 2 2 2" xfId="16371"/>
    <cellStyle name="20% - Accent2 30 2 3" xfId="12246"/>
    <cellStyle name="20% - Accent2 30 3" xfId="6095"/>
    <cellStyle name="20% - Accent2 30 3 2" xfId="14335"/>
    <cellStyle name="20% - Accent2 30 4" xfId="10210"/>
    <cellStyle name="20% - Accent2 31" xfId="1981"/>
    <cellStyle name="20% - Accent2 31 2" xfId="4018"/>
    <cellStyle name="20% - Accent2 31 2 2" xfId="8144"/>
    <cellStyle name="20% - Accent2 31 2 2 2" xfId="16384"/>
    <cellStyle name="20% - Accent2 31 2 3" xfId="12259"/>
    <cellStyle name="20% - Accent2 31 3" xfId="6108"/>
    <cellStyle name="20% - Accent2 31 3 2" xfId="14348"/>
    <cellStyle name="20% - Accent2 31 4" xfId="10223"/>
    <cellStyle name="20% - Accent2 32" xfId="1994"/>
    <cellStyle name="20% - Accent2 32 2" xfId="4031"/>
    <cellStyle name="20% - Accent2 32 2 2" xfId="8157"/>
    <cellStyle name="20% - Accent2 32 2 2 2" xfId="16397"/>
    <cellStyle name="20% - Accent2 32 2 3" xfId="12272"/>
    <cellStyle name="20% - Accent2 32 3" xfId="6121"/>
    <cellStyle name="20% - Accent2 32 3 2" xfId="14361"/>
    <cellStyle name="20% - Accent2 32 4" xfId="10236"/>
    <cellStyle name="20% - Accent2 33" xfId="2007"/>
    <cellStyle name="20% - Accent2 33 2" xfId="4044"/>
    <cellStyle name="20% - Accent2 33 2 2" xfId="8170"/>
    <cellStyle name="20% - Accent2 33 2 2 2" xfId="16410"/>
    <cellStyle name="20% - Accent2 33 2 3" xfId="12285"/>
    <cellStyle name="20% - Accent2 33 3" xfId="6134"/>
    <cellStyle name="20% - Accent2 33 3 2" xfId="14374"/>
    <cellStyle name="20% - Accent2 33 4" xfId="10249"/>
    <cellStyle name="20% - Accent2 34" xfId="2020"/>
    <cellStyle name="20% - Accent2 34 2" xfId="4057"/>
    <cellStyle name="20% - Accent2 34 2 2" xfId="8183"/>
    <cellStyle name="20% - Accent2 34 2 2 2" xfId="16423"/>
    <cellStyle name="20% - Accent2 34 2 3" xfId="12298"/>
    <cellStyle name="20% - Accent2 34 3" xfId="6147"/>
    <cellStyle name="20% - Accent2 34 3 2" xfId="14387"/>
    <cellStyle name="20% - Accent2 34 4" xfId="10262"/>
    <cellStyle name="20% - Accent2 35" xfId="2033"/>
    <cellStyle name="20% - Accent2 35 2" xfId="4070"/>
    <cellStyle name="20% - Accent2 35 2 2" xfId="8196"/>
    <cellStyle name="20% - Accent2 35 2 2 2" xfId="16436"/>
    <cellStyle name="20% - Accent2 35 2 3" xfId="12311"/>
    <cellStyle name="20% - Accent2 35 3" xfId="6160"/>
    <cellStyle name="20% - Accent2 35 3 2" xfId="14400"/>
    <cellStyle name="20% - Accent2 35 4" xfId="10275"/>
    <cellStyle name="20% - Accent2 36" xfId="2046"/>
    <cellStyle name="20% - Accent2 36 2" xfId="4083"/>
    <cellStyle name="20% - Accent2 36 2 2" xfId="8209"/>
    <cellStyle name="20% - Accent2 36 2 2 2" xfId="16449"/>
    <cellStyle name="20% - Accent2 36 2 3" xfId="12324"/>
    <cellStyle name="20% - Accent2 36 3" xfId="6173"/>
    <cellStyle name="20% - Accent2 36 3 2" xfId="14413"/>
    <cellStyle name="20% - Accent2 36 4" xfId="10288"/>
    <cellStyle name="20% - Accent2 37" xfId="2072"/>
    <cellStyle name="20% - Accent2 37 2" xfId="6199"/>
    <cellStyle name="20% - Accent2 37 2 2" xfId="14439"/>
    <cellStyle name="20% - Accent2 37 3" xfId="10314"/>
    <cellStyle name="20% - Accent2 38" xfId="2059"/>
    <cellStyle name="20% - Accent2 38 2" xfId="6186"/>
    <cellStyle name="20% - Accent2 38 2 2" xfId="14426"/>
    <cellStyle name="20% - Accent2 38 3" xfId="10301"/>
    <cellStyle name="20% - Accent2 39" xfId="4096"/>
    <cellStyle name="20% - Accent2 39 2" xfId="8222"/>
    <cellStyle name="20% - Accent2 39 2 2" xfId="16462"/>
    <cellStyle name="20% - Accent2 39 3" xfId="12337"/>
    <cellStyle name="20% - Accent2 4" xfId="72"/>
    <cellStyle name="20% - Accent2 4 2" xfId="280"/>
    <cellStyle name="20% - Accent2 4 2 2" xfId="737"/>
    <cellStyle name="20% - Accent2 4 2 2 2" xfId="1664"/>
    <cellStyle name="20% - Accent2 4 2 2 2 2" xfId="3701"/>
    <cellStyle name="20% - Accent2 4 2 2 2 2 2" xfId="7827"/>
    <cellStyle name="20% - Accent2 4 2 2 2 2 2 2" xfId="16067"/>
    <cellStyle name="20% - Accent2 4 2 2 2 2 3" xfId="11942"/>
    <cellStyle name="20% - Accent2 4 2 2 2 3" xfId="5791"/>
    <cellStyle name="20% - Accent2 4 2 2 2 3 2" xfId="14031"/>
    <cellStyle name="20% - Accent2 4 2 2 2 4" xfId="9906"/>
    <cellStyle name="20% - Accent2 4 2 2 3" xfId="2776"/>
    <cellStyle name="20% - Accent2 4 2 2 3 2" xfId="6902"/>
    <cellStyle name="20% - Accent2 4 2 2 3 2 2" xfId="15142"/>
    <cellStyle name="20% - Accent2 4 2 2 3 3" xfId="11017"/>
    <cellStyle name="20% - Accent2 4 2 2 4" xfId="4866"/>
    <cellStyle name="20% - Accent2 4 2 2 4 2" xfId="13106"/>
    <cellStyle name="20% - Accent2 4 2 2 5" xfId="8981"/>
    <cellStyle name="20% - Accent2 4 2 3" xfId="1207"/>
    <cellStyle name="20% - Accent2 4 2 3 2" xfId="3245"/>
    <cellStyle name="20% - Accent2 4 2 3 2 2" xfId="7371"/>
    <cellStyle name="20% - Accent2 4 2 3 2 2 2" xfId="15611"/>
    <cellStyle name="20% - Accent2 4 2 3 2 3" xfId="11486"/>
    <cellStyle name="20% - Accent2 4 2 3 3" xfId="5335"/>
    <cellStyle name="20% - Accent2 4 2 3 3 2" xfId="13575"/>
    <cellStyle name="20% - Accent2 4 2 3 4" xfId="9450"/>
    <cellStyle name="20% - Accent2 4 2 4" xfId="2319"/>
    <cellStyle name="20% - Accent2 4 2 4 2" xfId="6446"/>
    <cellStyle name="20% - Accent2 4 2 4 2 2" xfId="14686"/>
    <cellStyle name="20% - Accent2 4 2 4 3" xfId="10561"/>
    <cellStyle name="20% - Accent2 4 2 5" xfId="4409"/>
    <cellStyle name="20% - Accent2 4 2 5 2" xfId="12650"/>
    <cellStyle name="20% - Accent2 4 2 6" xfId="8524"/>
    <cellStyle name="20% - Accent2 4 3" xfId="529"/>
    <cellStyle name="20% - Accent2 4 3 2" xfId="1456"/>
    <cellStyle name="20% - Accent2 4 3 2 2" xfId="3493"/>
    <cellStyle name="20% - Accent2 4 3 2 2 2" xfId="7619"/>
    <cellStyle name="20% - Accent2 4 3 2 2 2 2" xfId="15859"/>
    <cellStyle name="20% - Accent2 4 3 2 2 3" xfId="11734"/>
    <cellStyle name="20% - Accent2 4 3 2 3" xfId="5583"/>
    <cellStyle name="20% - Accent2 4 3 2 3 2" xfId="13823"/>
    <cellStyle name="20% - Accent2 4 3 2 4" xfId="9698"/>
    <cellStyle name="20% - Accent2 4 3 3" xfId="2568"/>
    <cellStyle name="20% - Accent2 4 3 3 2" xfId="6694"/>
    <cellStyle name="20% - Accent2 4 3 3 2 2" xfId="14934"/>
    <cellStyle name="20% - Accent2 4 3 3 3" xfId="10809"/>
    <cellStyle name="20% - Accent2 4 3 4" xfId="4658"/>
    <cellStyle name="20% - Accent2 4 3 4 2" xfId="12898"/>
    <cellStyle name="20% - Accent2 4 3 5" xfId="8773"/>
    <cellStyle name="20% - Accent2 4 4" xfId="999"/>
    <cellStyle name="20% - Accent2 4 4 2" xfId="3037"/>
    <cellStyle name="20% - Accent2 4 4 2 2" xfId="7163"/>
    <cellStyle name="20% - Accent2 4 4 2 2 2" xfId="15403"/>
    <cellStyle name="20% - Accent2 4 4 2 3" xfId="11278"/>
    <cellStyle name="20% - Accent2 4 4 3" xfId="5127"/>
    <cellStyle name="20% - Accent2 4 4 3 2" xfId="13367"/>
    <cellStyle name="20% - Accent2 4 4 4" xfId="9242"/>
    <cellStyle name="20% - Accent2 4 5" xfId="2111"/>
    <cellStyle name="20% - Accent2 4 5 2" xfId="6238"/>
    <cellStyle name="20% - Accent2 4 5 2 2" xfId="14478"/>
    <cellStyle name="20% - Accent2 4 5 3" xfId="10353"/>
    <cellStyle name="20% - Accent2 4 6" xfId="4201"/>
    <cellStyle name="20% - Accent2 4 6 2" xfId="12442"/>
    <cellStyle name="20% - Accent2 4 7" xfId="8316"/>
    <cellStyle name="20% - Accent2 40" xfId="4109"/>
    <cellStyle name="20% - Accent2 40 2" xfId="8235"/>
    <cellStyle name="20% - Accent2 40 2 2" xfId="16475"/>
    <cellStyle name="20% - Accent2 40 3" xfId="12350"/>
    <cellStyle name="20% - Accent2 41" xfId="4122"/>
    <cellStyle name="20% - Accent2 41 2" xfId="8248"/>
    <cellStyle name="20% - Accent2 41 2 2" xfId="16488"/>
    <cellStyle name="20% - Accent2 41 3" xfId="12363"/>
    <cellStyle name="20% - Accent2 42" xfId="4135"/>
    <cellStyle name="20% - Accent2 42 2" xfId="8261"/>
    <cellStyle name="20% - Accent2 42 2 2" xfId="16501"/>
    <cellStyle name="20% - Accent2 42 3" xfId="12376"/>
    <cellStyle name="20% - Accent2 43" xfId="4149"/>
    <cellStyle name="20% - Accent2 43 2" xfId="12390"/>
    <cellStyle name="20% - Accent2 44" xfId="4162"/>
    <cellStyle name="20% - Accent2 44 2" xfId="12403"/>
    <cellStyle name="20% - Accent2 45" xfId="8276"/>
    <cellStyle name="20% - Accent2 46" xfId="16515"/>
    <cellStyle name="20% - Accent2 5" xfId="98"/>
    <cellStyle name="20% - Accent2 5 2" xfId="306"/>
    <cellStyle name="20% - Accent2 5 2 2" xfId="763"/>
    <cellStyle name="20% - Accent2 5 2 2 2" xfId="1690"/>
    <cellStyle name="20% - Accent2 5 2 2 2 2" xfId="3727"/>
    <cellStyle name="20% - Accent2 5 2 2 2 2 2" xfId="7853"/>
    <cellStyle name="20% - Accent2 5 2 2 2 2 2 2" xfId="16093"/>
    <cellStyle name="20% - Accent2 5 2 2 2 2 3" xfId="11968"/>
    <cellStyle name="20% - Accent2 5 2 2 2 3" xfId="5817"/>
    <cellStyle name="20% - Accent2 5 2 2 2 3 2" xfId="14057"/>
    <cellStyle name="20% - Accent2 5 2 2 2 4" xfId="9932"/>
    <cellStyle name="20% - Accent2 5 2 2 3" xfId="2802"/>
    <cellStyle name="20% - Accent2 5 2 2 3 2" xfId="6928"/>
    <cellStyle name="20% - Accent2 5 2 2 3 2 2" xfId="15168"/>
    <cellStyle name="20% - Accent2 5 2 2 3 3" xfId="11043"/>
    <cellStyle name="20% - Accent2 5 2 2 4" xfId="4892"/>
    <cellStyle name="20% - Accent2 5 2 2 4 2" xfId="13132"/>
    <cellStyle name="20% - Accent2 5 2 2 5" xfId="9007"/>
    <cellStyle name="20% - Accent2 5 2 3" xfId="1233"/>
    <cellStyle name="20% - Accent2 5 2 3 2" xfId="3271"/>
    <cellStyle name="20% - Accent2 5 2 3 2 2" xfId="7397"/>
    <cellStyle name="20% - Accent2 5 2 3 2 2 2" xfId="15637"/>
    <cellStyle name="20% - Accent2 5 2 3 2 3" xfId="11512"/>
    <cellStyle name="20% - Accent2 5 2 3 3" xfId="5361"/>
    <cellStyle name="20% - Accent2 5 2 3 3 2" xfId="13601"/>
    <cellStyle name="20% - Accent2 5 2 3 4" xfId="9476"/>
    <cellStyle name="20% - Accent2 5 2 4" xfId="2345"/>
    <cellStyle name="20% - Accent2 5 2 4 2" xfId="6472"/>
    <cellStyle name="20% - Accent2 5 2 4 2 2" xfId="14712"/>
    <cellStyle name="20% - Accent2 5 2 4 3" xfId="10587"/>
    <cellStyle name="20% - Accent2 5 2 5" xfId="4435"/>
    <cellStyle name="20% - Accent2 5 2 5 2" xfId="12676"/>
    <cellStyle name="20% - Accent2 5 2 6" xfId="8550"/>
    <cellStyle name="20% - Accent2 5 3" xfId="555"/>
    <cellStyle name="20% - Accent2 5 3 2" xfId="1482"/>
    <cellStyle name="20% - Accent2 5 3 2 2" xfId="3519"/>
    <cellStyle name="20% - Accent2 5 3 2 2 2" xfId="7645"/>
    <cellStyle name="20% - Accent2 5 3 2 2 2 2" xfId="15885"/>
    <cellStyle name="20% - Accent2 5 3 2 2 3" xfId="11760"/>
    <cellStyle name="20% - Accent2 5 3 2 3" xfId="5609"/>
    <cellStyle name="20% - Accent2 5 3 2 3 2" xfId="13849"/>
    <cellStyle name="20% - Accent2 5 3 2 4" xfId="9724"/>
    <cellStyle name="20% - Accent2 5 3 3" xfId="2594"/>
    <cellStyle name="20% - Accent2 5 3 3 2" xfId="6720"/>
    <cellStyle name="20% - Accent2 5 3 3 2 2" xfId="14960"/>
    <cellStyle name="20% - Accent2 5 3 3 3" xfId="10835"/>
    <cellStyle name="20% - Accent2 5 3 4" xfId="4684"/>
    <cellStyle name="20% - Accent2 5 3 4 2" xfId="12924"/>
    <cellStyle name="20% - Accent2 5 3 5" xfId="8799"/>
    <cellStyle name="20% - Accent2 5 4" xfId="1025"/>
    <cellStyle name="20% - Accent2 5 4 2" xfId="3063"/>
    <cellStyle name="20% - Accent2 5 4 2 2" xfId="7189"/>
    <cellStyle name="20% - Accent2 5 4 2 2 2" xfId="15429"/>
    <cellStyle name="20% - Accent2 5 4 2 3" xfId="11304"/>
    <cellStyle name="20% - Accent2 5 4 3" xfId="5153"/>
    <cellStyle name="20% - Accent2 5 4 3 2" xfId="13393"/>
    <cellStyle name="20% - Accent2 5 4 4" xfId="9268"/>
    <cellStyle name="20% - Accent2 5 5" xfId="2137"/>
    <cellStyle name="20% - Accent2 5 5 2" xfId="6264"/>
    <cellStyle name="20% - Accent2 5 5 2 2" xfId="14504"/>
    <cellStyle name="20% - Accent2 5 5 3" xfId="10379"/>
    <cellStyle name="20% - Accent2 5 6" xfId="4227"/>
    <cellStyle name="20% - Accent2 5 6 2" xfId="12468"/>
    <cellStyle name="20% - Accent2 5 7" xfId="8342"/>
    <cellStyle name="20% - Accent2 6" xfId="111"/>
    <cellStyle name="20% - Accent2 6 2" xfId="319"/>
    <cellStyle name="20% - Accent2 6 2 2" xfId="776"/>
    <cellStyle name="20% - Accent2 6 2 2 2" xfId="1703"/>
    <cellStyle name="20% - Accent2 6 2 2 2 2" xfId="3740"/>
    <cellStyle name="20% - Accent2 6 2 2 2 2 2" xfId="7866"/>
    <cellStyle name="20% - Accent2 6 2 2 2 2 2 2" xfId="16106"/>
    <cellStyle name="20% - Accent2 6 2 2 2 2 3" xfId="11981"/>
    <cellStyle name="20% - Accent2 6 2 2 2 3" xfId="5830"/>
    <cellStyle name="20% - Accent2 6 2 2 2 3 2" xfId="14070"/>
    <cellStyle name="20% - Accent2 6 2 2 2 4" xfId="9945"/>
    <cellStyle name="20% - Accent2 6 2 2 3" xfId="2815"/>
    <cellStyle name="20% - Accent2 6 2 2 3 2" xfId="6941"/>
    <cellStyle name="20% - Accent2 6 2 2 3 2 2" xfId="15181"/>
    <cellStyle name="20% - Accent2 6 2 2 3 3" xfId="11056"/>
    <cellStyle name="20% - Accent2 6 2 2 4" xfId="4905"/>
    <cellStyle name="20% - Accent2 6 2 2 4 2" xfId="13145"/>
    <cellStyle name="20% - Accent2 6 2 2 5" xfId="9020"/>
    <cellStyle name="20% - Accent2 6 2 3" xfId="1246"/>
    <cellStyle name="20% - Accent2 6 2 3 2" xfId="3284"/>
    <cellStyle name="20% - Accent2 6 2 3 2 2" xfId="7410"/>
    <cellStyle name="20% - Accent2 6 2 3 2 2 2" xfId="15650"/>
    <cellStyle name="20% - Accent2 6 2 3 2 3" xfId="11525"/>
    <cellStyle name="20% - Accent2 6 2 3 3" xfId="5374"/>
    <cellStyle name="20% - Accent2 6 2 3 3 2" xfId="13614"/>
    <cellStyle name="20% - Accent2 6 2 3 4" xfId="9489"/>
    <cellStyle name="20% - Accent2 6 2 4" xfId="2358"/>
    <cellStyle name="20% - Accent2 6 2 4 2" xfId="6485"/>
    <cellStyle name="20% - Accent2 6 2 4 2 2" xfId="14725"/>
    <cellStyle name="20% - Accent2 6 2 4 3" xfId="10600"/>
    <cellStyle name="20% - Accent2 6 2 5" xfId="4448"/>
    <cellStyle name="20% - Accent2 6 2 5 2" xfId="12689"/>
    <cellStyle name="20% - Accent2 6 2 6" xfId="8563"/>
    <cellStyle name="20% - Accent2 6 3" xfId="568"/>
    <cellStyle name="20% - Accent2 6 3 2" xfId="1495"/>
    <cellStyle name="20% - Accent2 6 3 2 2" xfId="3532"/>
    <cellStyle name="20% - Accent2 6 3 2 2 2" xfId="7658"/>
    <cellStyle name="20% - Accent2 6 3 2 2 2 2" xfId="15898"/>
    <cellStyle name="20% - Accent2 6 3 2 2 3" xfId="11773"/>
    <cellStyle name="20% - Accent2 6 3 2 3" xfId="5622"/>
    <cellStyle name="20% - Accent2 6 3 2 3 2" xfId="13862"/>
    <cellStyle name="20% - Accent2 6 3 2 4" xfId="9737"/>
    <cellStyle name="20% - Accent2 6 3 3" xfId="2607"/>
    <cellStyle name="20% - Accent2 6 3 3 2" xfId="6733"/>
    <cellStyle name="20% - Accent2 6 3 3 2 2" xfId="14973"/>
    <cellStyle name="20% - Accent2 6 3 3 3" xfId="10848"/>
    <cellStyle name="20% - Accent2 6 3 4" xfId="4697"/>
    <cellStyle name="20% - Accent2 6 3 4 2" xfId="12937"/>
    <cellStyle name="20% - Accent2 6 3 5" xfId="8812"/>
    <cellStyle name="20% - Accent2 6 4" xfId="1038"/>
    <cellStyle name="20% - Accent2 6 4 2" xfId="3076"/>
    <cellStyle name="20% - Accent2 6 4 2 2" xfId="7202"/>
    <cellStyle name="20% - Accent2 6 4 2 2 2" xfId="15442"/>
    <cellStyle name="20% - Accent2 6 4 2 3" xfId="11317"/>
    <cellStyle name="20% - Accent2 6 4 3" xfId="5166"/>
    <cellStyle name="20% - Accent2 6 4 3 2" xfId="13406"/>
    <cellStyle name="20% - Accent2 6 4 4" xfId="9281"/>
    <cellStyle name="20% - Accent2 6 5" xfId="2150"/>
    <cellStyle name="20% - Accent2 6 5 2" xfId="6277"/>
    <cellStyle name="20% - Accent2 6 5 2 2" xfId="14517"/>
    <cellStyle name="20% - Accent2 6 5 3" xfId="10392"/>
    <cellStyle name="20% - Accent2 6 6" xfId="4240"/>
    <cellStyle name="20% - Accent2 6 6 2" xfId="12481"/>
    <cellStyle name="20% - Accent2 6 7" xfId="8355"/>
    <cellStyle name="20% - Accent2 7" xfId="137"/>
    <cellStyle name="20% - Accent2 7 2" xfId="345"/>
    <cellStyle name="20% - Accent2 7 2 2" xfId="802"/>
    <cellStyle name="20% - Accent2 7 2 2 2" xfId="1729"/>
    <cellStyle name="20% - Accent2 7 2 2 2 2" xfId="3766"/>
    <cellStyle name="20% - Accent2 7 2 2 2 2 2" xfId="7892"/>
    <cellStyle name="20% - Accent2 7 2 2 2 2 2 2" xfId="16132"/>
    <cellStyle name="20% - Accent2 7 2 2 2 2 3" xfId="12007"/>
    <cellStyle name="20% - Accent2 7 2 2 2 3" xfId="5856"/>
    <cellStyle name="20% - Accent2 7 2 2 2 3 2" xfId="14096"/>
    <cellStyle name="20% - Accent2 7 2 2 2 4" xfId="9971"/>
    <cellStyle name="20% - Accent2 7 2 2 3" xfId="2841"/>
    <cellStyle name="20% - Accent2 7 2 2 3 2" xfId="6967"/>
    <cellStyle name="20% - Accent2 7 2 2 3 2 2" xfId="15207"/>
    <cellStyle name="20% - Accent2 7 2 2 3 3" xfId="11082"/>
    <cellStyle name="20% - Accent2 7 2 2 4" xfId="4931"/>
    <cellStyle name="20% - Accent2 7 2 2 4 2" xfId="13171"/>
    <cellStyle name="20% - Accent2 7 2 2 5" xfId="9046"/>
    <cellStyle name="20% - Accent2 7 2 3" xfId="1272"/>
    <cellStyle name="20% - Accent2 7 2 3 2" xfId="3310"/>
    <cellStyle name="20% - Accent2 7 2 3 2 2" xfId="7436"/>
    <cellStyle name="20% - Accent2 7 2 3 2 2 2" xfId="15676"/>
    <cellStyle name="20% - Accent2 7 2 3 2 3" xfId="11551"/>
    <cellStyle name="20% - Accent2 7 2 3 3" xfId="5400"/>
    <cellStyle name="20% - Accent2 7 2 3 3 2" xfId="13640"/>
    <cellStyle name="20% - Accent2 7 2 3 4" xfId="9515"/>
    <cellStyle name="20% - Accent2 7 2 4" xfId="2384"/>
    <cellStyle name="20% - Accent2 7 2 4 2" xfId="6511"/>
    <cellStyle name="20% - Accent2 7 2 4 2 2" xfId="14751"/>
    <cellStyle name="20% - Accent2 7 2 4 3" xfId="10626"/>
    <cellStyle name="20% - Accent2 7 2 5" xfId="4474"/>
    <cellStyle name="20% - Accent2 7 2 5 2" xfId="12715"/>
    <cellStyle name="20% - Accent2 7 2 6" xfId="8589"/>
    <cellStyle name="20% - Accent2 7 3" xfId="594"/>
    <cellStyle name="20% - Accent2 7 3 2" xfId="1521"/>
    <cellStyle name="20% - Accent2 7 3 2 2" xfId="3558"/>
    <cellStyle name="20% - Accent2 7 3 2 2 2" xfId="7684"/>
    <cellStyle name="20% - Accent2 7 3 2 2 2 2" xfId="15924"/>
    <cellStyle name="20% - Accent2 7 3 2 2 3" xfId="11799"/>
    <cellStyle name="20% - Accent2 7 3 2 3" xfId="5648"/>
    <cellStyle name="20% - Accent2 7 3 2 3 2" xfId="13888"/>
    <cellStyle name="20% - Accent2 7 3 2 4" xfId="9763"/>
    <cellStyle name="20% - Accent2 7 3 3" xfId="2633"/>
    <cellStyle name="20% - Accent2 7 3 3 2" xfId="6759"/>
    <cellStyle name="20% - Accent2 7 3 3 2 2" xfId="14999"/>
    <cellStyle name="20% - Accent2 7 3 3 3" xfId="10874"/>
    <cellStyle name="20% - Accent2 7 3 4" xfId="4723"/>
    <cellStyle name="20% - Accent2 7 3 4 2" xfId="12963"/>
    <cellStyle name="20% - Accent2 7 3 5" xfId="8838"/>
    <cellStyle name="20% - Accent2 7 4" xfId="1064"/>
    <cellStyle name="20% - Accent2 7 4 2" xfId="3102"/>
    <cellStyle name="20% - Accent2 7 4 2 2" xfId="7228"/>
    <cellStyle name="20% - Accent2 7 4 2 2 2" xfId="15468"/>
    <cellStyle name="20% - Accent2 7 4 2 3" xfId="11343"/>
    <cellStyle name="20% - Accent2 7 4 3" xfId="5192"/>
    <cellStyle name="20% - Accent2 7 4 3 2" xfId="13432"/>
    <cellStyle name="20% - Accent2 7 4 4" xfId="9307"/>
    <cellStyle name="20% - Accent2 7 5" xfId="2176"/>
    <cellStyle name="20% - Accent2 7 5 2" xfId="6303"/>
    <cellStyle name="20% - Accent2 7 5 2 2" xfId="14543"/>
    <cellStyle name="20% - Accent2 7 5 3" xfId="10418"/>
    <cellStyle name="20% - Accent2 7 6" xfId="4266"/>
    <cellStyle name="20% - Accent2 7 6 2" xfId="12507"/>
    <cellStyle name="20% - Accent2 7 7" xfId="8381"/>
    <cellStyle name="20% - Accent2 8" xfId="150"/>
    <cellStyle name="20% - Accent2 8 2" xfId="358"/>
    <cellStyle name="20% - Accent2 8 2 2" xfId="815"/>
    <cellStyle name="20% - Accent2 8 2 2 2" xfId="1742"/>
    <cellStyle name="20% - Accent2 8 2 2 2 2" xfId="3779"/>
    <cellStyle name="20% - Accent2 8 2 2 2 2 2" xfId="7905"/>
    <cellStyle name="20% - Accent2 8 2 2 2 2 2 2" xfId="16145"/>
    <cellStyle name="20% - Accent2 8 2 2 2 2 3" xfId="12020"/>
    <cellStyle name="20% - Accent2 8 2 2 2 3" xfId="5869"/>
    <cellStyle name="20% - Accent2 8 2 2 2 3 2" xfId="14109"/>
    <cellStyle name="20% - Accent2 8 2 2 2 4" xfId="9984"/>
    <cellStyle name="20% - Accent2 8 2 2 3" xfId="2854"/>
    <cellStyle name="20% - Accent2 8 2 2 3 2" xfId="6980"/>
    <cellStyle name="20% - Accent2 8 2 2 3 2 2" xfId="15220"/>
    <cellStyle name="20% - Accent2 8 2 2 3 3" xfId="11095"/>
    <cellStyle name="20% - Accent2 8 2 2 4" xfId="4944"/>
    <cellStyle name="20% - Accent2 8 2 2 4 2" xfId="13184"/>
    <cellStyle name="20% - Accent2 8 2 2 5" xfId="9059"/>
    <cellStyle name="20% - Accent2 8 2 3" xfId="1285"/>
    <cellStyle name="20% - Accent2 8 2 3 2" xfId="3323"/>
    <cellStyle name="20% - Accent2 8 2 3 2 2" xfId="7449"/>
    <cellStyle name="20% - Accent2 8 2 3 2 2 2" xfId="15689"/>
    <cellStyle name="20% - Accent2 8 2 3 2 3" xfId="11564"/>
    <cellStyle name="20% - Accent2 8 2 3 3" xfId="5413"/>
    <cellStyle name="20% - Accent2 8 2 3 3 2" xfId="13653"/>
    <cellStyle name="20% - Accent2 8 2 3 4" xfId="9528"/>
    <cellStyle name="20% - Accent2 8 2 4" xfId="2397"/>
    <cellStyle name="20% - Accent2 8 2 4 2" xfId="6524"/>
    <cellStyle name="20% - Accent2 8 2 4 2 2" xfId="14764"/>
    <cellStyle name="20% - Accent2 8 2 4 3" xfId="10639"/>
    <cellStyle name="20% - Accent2 8 2 5" xfId="4487"/>
    <cellStyle name="20% - Accent2 8 2 5 2" xfId="12728"/>
    <cellStyle name="20% - Accent2 8 2 6" xfId="8602"/>
    <cellStyle name="20% - Accent2 8 3" xfId="607"/>
    <cellStyle name="20% - Accent2 8 3 2" xfId="1534"/>
    <cellStyle name="20% - Accent2 8 3 2 2" xfId="3571"/>
    <cellStyle name="20% - Accent2 8 3 2 2 2" xfId="7697"/>
    <cellStyle name="20% - Accent2 8 3 2 2 2 2" xfId="15937"/>
    <cellStyle name="20% - Accent2 8 3 2 2 3" xfId="11812"/>
    <cellStyle name="20% - Accent2 8 3 2 3" xfId="5661"/>
    <cellStyle name="20% - Accent2 8 3 2 3 2" xfId="13901"/>
    <cellStyle name="20% - Accent2 8 3 2 4" xfId="9776"/>
    <cellStyle name="20% - Accent2 8 3 3" xfId="2646"/>
    <cellStyle name="20% - Accent2 8 3 3 2" xfId="6772"/>
    <cellStyle name="20% - Accent2 8 3 3 2 2" xfId="15012"/>
    <cellStyle name="20% - Accent2 8 3 3 3" xfId="10887"/>
    <cellStyle name="20% - Accent2 8 3 4" xfId="4736"/>
    <cellStyle name="20% - Accent2 8 3 4 2" xfId="12976"/>
    <cellStyle name="20% - Accent2 8 3 5" xfId="8851"/>
    <cellStyle name="20% - Accent2 8 4" xfId="1077"/>
    <cellStyle name="20% - Accent2 8 4 2" xfId="3115"/>
    <cellStyle name="20% - Accent2 8 4 2 2" xfId="7241"/>
    <cellStyle name="20% - Accent2 8 4 2 2 2" xfId="15481"/>
    <cellStyle name="20% - Accent2 8 4 2 3" xfId="11356"/>
    <cellStyle name="20% - Accent2 8 4 3" xfId="5205"/>
    <cellStyle name="20% - Accent2 8 4 3 2" xfId="13445"/>
    <cellStyle name="20% - Accent2 8 4 4" xfId="9320"/>
    <cellStyle name="20% - Accent2 8 5" xfId="2189"/>
    <cellStyle name="20% - Accent2 8 5 2" xfId="6316"/>
    <cellStyle name="20% - Accent2 8 5 2 2" xfId="14556"/>
    <cellStyle name="20% - Accent2 8 5 3" xfId="10431"/>
    <cellStyle name="20% - Accent2 8 6" xfId="4279"/>
    <cellStyle name="20% - Accent2 8 6 2" xfId="12520"/>
    <cellStyle name="20% - Accent2 8 7" xfId="8394"/>
    <cellStyle name="20% - Accent2 9" xfId="163"/>
    <cellStyle name="20% - Accent2 9 2" xfId="371"/>
    <cellStyle name="20% - Accent2 9 2 2" xfId="828"/>
    <cellStyle name="20% - Accent2 9 2 2 2" xfId="1755"/>
    <cellStyle name="20% - Accent2 9 2 2 2 2" xfId="3792"/>
    <cellStyle name="20% - Accent2 9 2 2 2 2 2" xfId="7918"/>
    <cellStyle name="20% - Accent2 9 2 2 2 2 2 2" xfId="16158"/>
    <cellStyle name="20% - Accent2 9 2 2 2 2 3" xfId="12033"/>
    <cellStyle name="20% - Accent2 9 2 2 2 3" xfId="5882"/>
    <cellStyle name="20% - Accent2 9 2 2 2 3 2" xfId="14122"/>
    <cellStyle name="20% - Accent2 9 2 2 2 4" xfId="9997"/>
    <cellStyle name="20% - Accent2 9 2 2 3" xfId="2867"/>
    <cellStyle name="20% - Accent2 9 2 2 3 2" xfId="6993"/>
    <cellStyle name="20% - Accent2 9 2 2 3 2 2" xfId="15233"/>
    <cellStyle name="20% - Accent2 9 2 2 3 3" xfId="11108"/>
    <cellStyle name="20% - Accent2 9 2 2 4" xfId="4957"/>
    <cellStyle name="20% - Accent2 9 2 2 4 2" xfId="13197"/>
    <cellStyle name="20% - Accent2 9 2 2 5" xfId="9072"/>
    <cellStyle name="20% - Accent2 9 2 3" xfId="1298"/>
    <cellStyle name="20% - Accent2 9 2 3 2" xfId="3336"/>
    <cellStyle name="20% - Accent2 9 2 3 2 2" xfId="7462"/>
    <cellStyle name="20% - Accent2 9 2 3 2 2 2" xfId="15702"/>
    <cellStyle name="20% - Accent2 9 2 3 2 3" xfId="11577"/>
    <cellStyle name="20% - Accent2 9 2 3 3" xfId="5426"/>
    <cellStyle name="20% - Accent2 9 2 3 3 2" xfId="13666"/>
    <cellStyle name="20% - Accent2 9 2 3 4" xfId="9541"/>
    <cellStyle name="20% - Accent2 9 2 4" xfId="2410"/>
    <cellStyle name="20% - Accent2 9 2 4 2" xfId="6537"/>
    <cellStyle name="20% - Accent2 9 2 4 2 2" xfId="14777"/>
    <cellStyle name="20% - Accent2 9 2 4 3" xfId="10652"/>
    <cellStyle name="20% - Accent2 9 2 5" xfId="4500"/>
    <cellStyle name="20% - Accent2 9 2 5 2" xfId="12741"/>
    <cellStyle name="20% - Accent2 9 2 6" xfId="8615"/>
    <cellStyle name="20% - Accent2 9 3" xfId="620"/>
    <cellStyle name="20% - Accent2 9 3 2" xfId="1547"/>
    <cellStyle name="20% - Accent2 9 3 2 2" xfId="3584"/>
    <cellStyle name="20% - Accent2 9 3 2 2 2" xfId="7710"/>
    <cellStyle name="20% - Accent2 9 3 2 2 2 2" xfId="15950"/>
    <cellStyle name="20% - Accent2 9 3 2 2 3" xfId="11825"/>
    <cellStyle name="20% - Accent2 9 3 2 3" xfId="5674"/>
    <cellStyle name="20% - Accent2 9 3 2 3 2" xfId="13914"/>
    <cellStyle name="20% - Accent2 9 3 2 4" xfId="9789"/>
    <cellStyle name="20% - Accent2 9 3 3" xfId="2659"/>
    <cellStyle name="20% - Accent2 9 3 3 2" xfId="6785"/>
    <cellStyle name="20% - Accent2 9 3 3 2 2" xfId="15025"/>
    <cellStyle name="20% - Accent2 9 3 3 3" xfId="10900"/>
    <cellStyle name="20% - Accent2 9 3 4" xfId="4749"/>
    <cellStyle name="20% - Accent2 9 3 4 2" xfId="12989"/>
    <cellStyle name="20% - Accent2 9 3 5" xfId="8864"/>
    <cellStyle name="20% - Accent2 9 4" xfId="1090"/>
    <cellStyle name="20% - Accent2 9 4 2" xfId="3128"/>
    <cellStyle name="20% - Accent2 9 4 2 2" xfId="7254"/>
    <cellStyle name="20% - Accent2 9 4 2 2 2" xfId="15494"/>
    <cellStyle name="20% - Accent2 9 4 2 3" xfId="11369"/>
    <cellStyle name="20% - Accent2 9 4 3" xfId="5218"/>
    <cellStyle name="20% - Accent2 9 4 3 2" xfId="13458"/>
    <cellStyle name="20% - Accent2 9 4 4" xfId="9333"/>
    <cellStyle name="20% - Accent2 9 5" xfId="2202"/>
    <cellStyle name="20% - Accent2 9 5 2" xfId="6329"/>
    <cellStyle name="20% - Accent2 9 5 2 2" xfId="14569"/>
    <cellStyle name="20% - Accent2 9 5 3" xfId="10444"/>
    <cellStyle name="20% - Accent2 9 6" xfId="4292"/>
    <cellStyle name="20% - Accent2 9 6 2" xfId="12533"/>
    <cellStyle name="20% - Accent2 9 7" xfId="8407"/>
    <cellStyle name="20% - Accent3" xfId="27" builtinId="38" customBuiltin="1"/>
    <cellStyle name="20% - Accent3 10" xfId="178"/>
    <cellStyle name="20% - Accent3 10 2" xfId="386"/>
    <cellStyle name="20% - Accent3 10 2 2" xfId="843"/>
    <cellStyle name="20% - Accent3 10 2 2 2" xfId="1770"/>
    <cellStyle name="20% - Accent3 10 2 2 2 2" xfId="3807"/>
    <cellStyle name="20% - Accent3 10 2 2 2 2 2" xfId="7933"/>
    <cellStyle name="20% - Accent3 10 2 2 2 2 2 2" xfId="16173"/>
    <cellStyle name="20% - Accent3 10 2 2 2 2 3" xfId="12048"/>
    <cellStyle name="20% - Accent3 10 2 2 2 3" xfId="5897"/>
    <cellStyle name="20% - Accent3 10 2 2 2 3 2" xfId="14137"/>
    <cellStyle name="20% - Accent3 10 2 2 2 4" xfId="10012"/>
    <cellStyle name="20% - Accent3 10 2 2 3" xfId="2882"/>
    <cellStyle name="20% - Accent3 10 2 2 3 2" xfId="7008"/>
    <cellStyle name="20% - Accent3 10 2 2 3 2 2" xfId="15248"/>
    <cellStyle name="20% - Accent3 10 2 2 3 3" xfId="11123"/>
    <cellStyle name="20% - Accent3 10 2 2 4" xfId="4972"/>
    <cellStyle name="20% - Accent3 10 2 2 4 2" xfId="13212"/>
    <cellStyle name="20% - Accent3 10 2 2 5" xfId="9087"/>
    <cellStyle name="20% - Accent3 10 2 3" xfId="1313"/>
    <cellStyle name="20% - Accent3 10 2 3 2" xfId="3351"/>
    <cellStyle name="20% - Accent3 10 2 3 2 2" xfId="7477"/>
    <cellStyle name="20% - Accent3 10 2 3 2 2 2" xfId="15717"/>
    <cellStyle name="20% - Accent3 10 2 3 2 3" xfId="11592"/>
    <cellStyle name="20% - Accent3 10 2 3 3" xfId="5441"/>
    <cellStyle name="20% - Accent3 10 2 3 3 2" xfId="13681"/>
    <cellStyle name="20% - Accent3 10 2 3 4" xfId="9556"/>
    <cellStyle name="20% - Accent3 10 2 4" xfId="2425"/>
    <cellStyle name="20% - Accent3 10 2 4 2" xfId="6552"/>
    <cellStyle name="20% - Accent3 10 2 4 2 2" xfId="14792"/>
    <cellStyle name="20% - Accent3 10 2 4 3" xfId="10667"/>
    <cellStyle name="20% - Accent3 10 2 5" xfId="4515"/>
    <cellStyle name="20% - Accent3 10 2 5 2" xfId="12756"/>
    <cellStyle name="20% - Accent3 10 2 6" xfId="8630"/>
    <cellStyle name="20% - Accent3 10 3" xfId="635"/>
    <cellStyle name="20% - Accent3 10 3 2" xfId="1562"/>
    <cellStyle name="20% - Accent3 10 3 2 2" xfId="3599"/>
    <cellStyle name="20% - Accent3 10 3 2 2 2" xfId="7725"/>
    <cellStyle name="20% - Accent3 10 3 2 2 2 2" xfId="15965"/>
    <cellStyle name="20% - Accent3 10 3 2 2 3" xfId="11840"/>
    <cellStyle name="20% - Accent3 10 3 2 3" xfId="5689"/>
    <cellStyle name="20% - Accent3 10 3 2 3 2" xfId="13929"/>
    <cellStyle name="20% - Accent3 10 3 2 4" xfId="9804"/>
    <cellStyle name="20% - Accent3 10 3 3" xfId="2674"/>
    <cellStyle name="20% - Accent3 10 3 3 2" xfId="6800"/>
    <cellStyle name="20% - Accent3 10 3 3 2 2" xfId="15040"/>
    <cellStyle name="20% - Accent3 10 3 3 3" xfId="10915"/>
    <cellStyle name="20% - Accent3 10 3 4" xfId="4764"/>
    <cellStyle name="20% - Accent3 10 3 4 2" xfId="13004"/>
    <cellStyle name="20% - Accent3 10 3 5" xfId="8879"/>
    <cellStyle name="20% - Accent3 10 4" xfId="1105"/>
    <cellStyle name="20% - Accent3 10 4 2" xfId="3143"/>
    <cellStyle name="20% - Accent3 10 4 2 2" xfId="7269"/>
    <cellStyle name="20% - Accent3 10 4 2 2 2" xfId="15509"/>
    <cellStyle name="20% - Accent3 10 4 2 3" xfId="11384"/>
    <cellStyle name="20% - Accent3 10 4 3" xfId="5233"/>
    <cellStyle name="20% - Accent3 10 4 3 2" xfId="13473"/>
    <cellStyle name="20% - Accent3 10 4 4" xfId="9348"/>
    <cellStyle name="20% - Accent3 10 5" xfId="2217"/>
    <cellStyle name="20% - Accent3 10 5 2" xfId="6344"/>
    <cellStyle name="20% - Accent3 10 5 2 2" xfId="14584"/>
    <cellStyle name="20% - Accent3 10 5 3" xfId="10459"/>
    <cellStyle name="20% - Accent3 10 6" xfId="4307"/>
    <cellStyle name="20% - Accent3 10 6 2" xfId="12548"/>
    <cellStyle name="20% - Accent3 10 7" xfId="8422"/>
    <cellStyle name="20% - Accent3 11" xfId="191"/>
    <cellStyle name="20% - Accent3 11 2" xfId="399"/>
    <cellStyle name="20% - Accent3 11 2 2" xfId="856"/>
    <cellStyle name="20% - Accent3 11 2 2 2" xfId="1783"/>
    <cellStyle name="20% - Accent3 11 2 2 2 2" xfId="3820"/>
    <cellStyle name="20% - Accent3 11 2 2 2 2 2" xfId="7946"/>
    <cellStyle name="20% - Accent3 11 2 2 2 2 2 2" xfId="16186"/>
    <cellStyle name="20% - Accent3 11 2 2 2 2 3" xfId="12061"/>
    <cellStyle name="20% - Accent3 11 2 2 2 3" xfId="5910"/>
    <cellStyle name="20% - Accent3 11 2 2 2 3 2" xfId="14150"/>
    <cellStyle name="20% - Accent3 11 2 2 2 4" xfId="10025"/>
    <cellStyle name="20% - Accent3 11 2 2 3" xfId="2895"/>
    <cellStyle name="20% - Accent3 11 2 2 3 2" xfId="7021"/>
    <cellStyle name="20% - Accent3 11 2 2 3 2 2" xfId="15261"/>
    <cellStyle name="20% - Accent3 11 2 2 3 3" xfId="11136"/>
    <cellStyle name="20% - Accent3 11 2 2 4" xfId="4985"/>
    <cellStyle name="20% - Accent3 11 2 2 4 2" xfId="13225"/>
    <cellStyle name="20% - Accent3 11 2 2 5" xfId="9100"/>
    <cellStyle name="20% - Accent3 11 2 3" xfId="1326"/>
    <cellStyle name="20% - Accent3 11 2 3 2" xfId="3364"/>
    <cellStyle name="20% - Accent3 11 2 3 2 2" xfId="7490"/>
    <cellStyle name="20% - Accent3 11 2 3 2 2 2" xfId="15730"/>
    <cellStyle name="20% - Accent3 11 2 3 2 3" xfId="11605"/>
    <cellStyle name="20% - Accent3 11 2 3 3" xfId="5454"/>
    <cellStyle name="20% - Accent3 11 2 3 3 2" xfId="13694"/>
    <cellStyle name="20% - Accent3 11 2 3 4" xfId="9569"/>
    <cellStyle name="20% - Accent3 11 2 4" xfId="2438"/>
    <cellStyle name="20% - Accent3 11 2 4 2" xfId="6565"/>
    <cellStyle name="20% - Accent3 11 2 4 2 2" xfId="14805"/>
    <cellStyle name="20% - Accent3 11 2 4 3" xfId="10680"/>
    <cellStyle name="20% - Accent3 11 2 5" xfId="4528"/>
    <cellStyle name="20% - Accent3 11 2 5 2" xfId="12769"/>
    <cellStyle name="20% - Accent3 11 2 6" xfId="8643"/>
    <cellStyle name="20% - Accent3 11 3" xfId="648"/>
    <cellStyle name="20% - Accent3 11 3 2" xfId="1575"/>
    <cellStyle name="20% - Accent3 11 3 2 2" xfId="3612"/>
    <cellStyle name="20% - Accent3 11 3 2 2 2" xfId="7738"/>
    <cellStyle name="20% - Accent3 11 3 2 2 2 2" xfId="15978"/>
    <cellStyle name="20% - Accent3 11 3 2 2 3" xfId="11853"/>
    <cellStyle name="20% - Accent3 11 3 2 3" xfId="5702"/>
    <cellStyle name="20% - Accent3 11 3 2 3 2" xfId="13942"/>
    <cellStyle name="20% - Accent3 11 3 2 4" xfId="9817"/>
    <cellStyle name="20% - Accent3 11 3 3" xfId="2687"/>
    <cellStyle name="20% - Accent3 11 3 3 2" xfId="6813"/>
    <cellStyle name="20% - Accent3 11 3 3 2 2" xfId="15053"/>
    <cellStyle name="20% - Accent3 11 3 3 3" xfId="10928"/>
    <cellStyle name="20% - Accent3 11 3 4" xfId="4777"/>
    <cellStyle name="20% - Accent3 11 3 4 2" xfId="13017"/>
    <cellStyle name="20% - Accent3 11 3 5" xfId="8892"/>
    <cellStyle name="20% - Accent3 11 4" xfId="1118"/>
    <cellStyle name="20% - Accent3 11 4 2" xfId="3156"/>
    <cellStyle name="20% - Accent3 11 4 2 2" xfId="7282"/>
    <cellStyle name="20% - Accent3 11 4 2 2 2" xfId="15522"/>
    <cellStyle name="20% - Accent3 11 4 2 3" xfId="11397"/>
    <cellStyle name="20% - Accent3 11 4 3" xfId="5246"/>
    <cellStyle name="20% - Accent3 11 4 3 2" xfId="13486"/>
    <cellStyle name="20% - Accent3 11 4 4" xfId="9361"/>
    <cellStyle name="20% - Accent3 11 5" xfId="2230"/>
    <cellStyle name="20% - Accent3 11 5 2" xfId="6357"/>
    <cellStyle name="20% - Accent3 11 5 2 2" xfId="14597"/>
    <cellStyle name="20% - Accent3 11 5 3" xfId="10472"/>
    <cellStyle name="20% - Accent3 11 6" xfId="4320"/>
    <cellStyle name="20% - Accent3 11 6 2" xfId="12561"/>
    <cellStyle name="20% - Accent3 11 7" xfId="8435"/>
    <cellStyle name="20% - Accent3 12" xfId="204"/>
    <cellStyle name="20% - Accent3 12 2" xfId="412"/>
    <cellStyle name="20% - Accent3 12 2 2" xfId="869"/>
    <cellStyle name="20% - Accent3 12 2 2 2" xfId="1796"/>
    <cellStyle name="20% - Accent3 12 2 2 2 2" xfId="3833"/>
    <cellStyle name="20% - Accent3 12 2 2 2 2 2" xfId="7959"/>
    <cellStyle name="20% - Accent3 12 2 2 2 2 2 2" xfId="16199"/>
    <cellStyle name="20% - Accent3 12 2 2 2 2 3" xfId="12074"/>
    <cellStyle name="20% - Accent3 12 2 2 2 3" xfId="5923"/>
    <cellStyle name="20% - Accent3 12 2 2 2 3 2" xfId="14163"/>
    <cellStyle name="20% - Accent3 12 2 2 2 4" xfId="10038"/>
    <cellStyle name="20% - Accent3 12 2 2 3" xfId="2908"/>
    <cellStyle name="20% - Accent3 12 2 2 3 2" xfId="7034"/>
    <cellStyle name="20% - Accent3 12 2 2 3 2 2" xfId="15274"/>
    <cellStyle name="20% - Accent3 12 2 2 3 3" xfId="11149"/>
    <cellStyle name="20% - Accent3 12 2 2 4" xfId="4998"/>
    <cellStyle name="20% - Accent3 12 2 2 4 2" xfId="13238"/>
    <cellStyle name="20% - Accent3 12 2 2 5" xfId="9113"/>
    <cellStyle name="20% - Accent3 12 2 3" xfId="1339"/>
    <cellStyle name="20% - Accent3 12 2 3 2" xfId="3377"/>
    <cellStyle name="20% - Accent3 12 2 3 2 2" xfId="7503"/>
    <cellStyle name="20% - Accent3 12 2 3 2 2 2" xfId="15743"/>
    <cellStyle name="20% - Accent3 12 2 3 2 3" xfId="11618"/>
    <cellStyle name="20% - Accent3 12 2 3 3" xfId="5467"/>
    <cellStyle name="20% - Accent3 12 2 3 3 2" xfId="13707"/>
    <cellStyle name="20% - Accent3 12 2 3 4" xfId="9582"/>
    <cellStyle name="20% - Accent3 12 2 4" xfId="2451"/>
    <cellStyle name="20% - Accent3 12 2 4 2" xfId="6578"/>
    <cellStyle name="20% - Accent3 12 2 4 2 2" xfId="14818"/>
    <cellStyle name="20% - Accent3 12 2 4 3" xfId="10693"/>
    <cellStyle name="20% - Accent3 12 2 5" xfId="4541"/>
    <cellStyle name="20% - Accent3 12 2 5 2" xfId="12782"/>
    <cellStyle name="20% - Accent3 12 2 6" xfId="8656"/>
    <cellStyle name="20% - Accent3 12 3" xfId="661"/>
    <cellStyle name="20% - Accent3 12 3 2" xfId="1588"/>
    <cellStyle name="20% - Accent3 12 3 2 2" xfId="3625"/>
    <cellStyle name="20% - Accent3 12 3 2 2 2" xfId="7751"/>
    <cellStyle name="20% - Accent3 12 3 2 2 2 2" xfId="15991"/>
    <cellStyle name="20% - Accent3 12 3 2 2 3" xfId="11866"/>
    <cellStyle name="20% - Accent3 12 3 2 3" xfId="5715"/>
    <cellStyle name="20% - Accent3 12 3 2 3 2" xfId="13955"/>
    <cellStyle name="20% - Accent3 12 3 2 4" xfId="9830"/>
    <cellStyle name="20% - Accent3 12 3 3" xfId="2700"/>
    <cellStyle name="20% - Accent3 12 3 3 2" xfId="6826"/>
    <cellStyle name="20% - Accent3 12 3 3 2 2" xfId="15066"/>
    <cellStyle name="20% - Accent3 12 3 3 3" xfId="10941"/>
    <cellStyle name="20% - Accent3 12 3 4" xfId="4790"/>
    <cellStyle name="20% - Accent3 12 3 4 2" xfId="13030"/>
    <cellStyle name="20% - Accent3 12 3 5" xfId="8905"/>
    <cellStyle name="20% - Accent3 12 4" xfId="1131"/>
    <cellStyle name="20% - Accent3 12 4 2" xfId="3169"/>
    <cellStyle name="20% - Accent3 12 4 2 2" xfId="7295"/>
    <cellStyle name="20% - Accent3 12 4 2 2 2" xfId="15535"/>
    <cellStyle name="20% - Accent3 12 4 2 3" xfId="11410"/>
    <cellStyle name="20% - Accent3 12 4 3" xfId="5259"/>
    <cellStyle name="20% - Accent3 12 4 3 2" xfId="13499"/>
    <cellStyle name="20% - Accent3 12 4 4" xfId="9374"/>
    <cellStyle name="20% - Accent3 12 5" xfId="2243"/>
    <cellStyle name="20% - Accent3 12 5 2" xfId="6370"/>
    <cellStyle name="20% - Accent3 12 5 2 2" xfId="14610"/>
    <cellStyle name="20% - Accent3 12 5 3" xfId="10485"/>
    <cellStyle name="20% - Accent3 12 6" xfId="4333"/>
    <cellStyle name="20% - Accent3 12 6 2" xfId="12574"/>
    <cellStyle name="20% - Accent3 12 7" xfId="8448"/>
    <cellStyle name="20% - Accent3 13" xfId="217"/>
    <cellStyle name="20% - Accent3 13 2" xfId="425"/>
    <cellStyle name="20% - Accent3 13 2 2" xfId="882"/>
    <cellStyle name="20% - Accent3 13 2 2 2" xfId="1809"/>
    <cellStyle name="20% - Accent3 13 2 2 2 2" xfId="3846"/>
    <cellStyle name="20% - Accent3 13 2 2 2 2 2" xfId="7972"/>
    <cellStyle name="20% - Accent3 13 2 2 2 2 2 2" xfId="16212"/>
    <cellStyle name="20% - Accent3 13 2 2 2 2 3" xfId="12087"/>
    <cellStyle name="20% - Accent3 13 2 2 2 3" xfId="5936"/>
    <cellStyle name="20% - Accent3 13 2 2 2 3 2" xfId="14176"/>
    <cellStyle name="20% - Accent3 13 2 2 2 4" xfId="10051"/>
    <cellStyle name="20% - Accent3 13 2 2 3" xfId="2921"/>
    <cellStyle name="20% - Accent3 13 2 2 3 2" xfId="7047"/>
    <cellStyle name="20% - Accent3 13 2 2 3 2 2" xfId="15287"/>
    <cellStyle name="20% - Accent3 13 2 2 3 3" xfId="11162"/>
    <cellStyle name="20% - Accent3 13 2 2 4" xfId="5011"/>
    <cellStyle name="20% - Accent3 13 2 2 4 2" xfId="13251"/>
    <cellStyle name="20% - Accent3 13 2 2 5" xfId="9126"/>
    <cellStyle name="20% - Accent3 13 2 3" xfId="1352"/>
    <cellStyle name="20% - Accent3 13 2 3 2" xfId="3390"/>
    <cellStyle name="20% - Accent3 13 2 3 2 2" xfId="7516"/>
    <cellStyle name="20% - Accent3 13 2 3 2 2 2" xfId="15756"/>
    <cellStyle name="20% - Accent3 13 2 3 2 3" xfId="11631"/>
    <cellStyle name="20% - Accent3 13 2 3 3" xfId="5480"/>
    <cellStyle name="20% - Accent3 13 2 3 3 2" xfId="13720"/>
    <cellStyle name="20% - Accent3 13 2 3 4" xfId="9595"/>
    <cellStyle name="20% - Accent3 13 2 4" xfId="2464"/>
    <cellStyle name="20% - Accent3 13 2 4 2" xfId="6591"/>
    <cellStyle name="20% - Accent3 13 2 4 2 2" xfId="14831"/>
    <cellStyle name="20% - Accent3 13 2 4 3" xfId="10706"/>
    <cellStyle name="20% - Accent3 13 2 5" xfId="4554"/>
    <cellStyle name="20% - Accent3 13 2 5 2" xfId="12795"/>
    <cellStyle name="20% - Accent3 13 2 6" xfId="8669"/>
    <cellStyle name="20% - Accent3 13 3" xfId="674"/>
    <cellStyle name="20% - Accent3 13 3 2" xfId="1601"/>
    <cellStyle name="20% - Accent3 13 3 2 2" xfId="3638"/>
    <cellStyle name="20% - Accent3 13 3 2 2 2" xfId="7764"/>
    <cellStyle name="20% - Accent3 13 3 2 2 2 2" xfId="16004"/>
    <cellStyle name="20% - Accent3 13 3 2 2 3" xfId="11879"/>
    <cellStyle name="20% - Accent3 13 3 2 3" xfId="5728"/>
    <cellStyle name="20% - Accent3 13 3 2 3 2" xfId="13968"/>
    <cellStyle name="20% - Accent3 13 3 2 4" xfId="9843"/>
    <cellStyle name="20% - Accent3 13 3 3" xfId="2713"/>
    <cellStyle name="20% - Accent3 13 3 3 2" xfId="6839"/>
    <cellStyle name="20% - Accent3 13 3 3 2 2" xfId="15079"/>
    <cellStyle name="20% - Accent3 13 3 3 3" xfId="10954"/>
    <cellStyle name="20% - Accent3 13 3 4" xfId="4803"/>
    <cellStyle name="20% - Accent3 13 3 4 2" xfId="13043"/>
    <cellStyle name="20% - Accent3 13 3 5" xfId="8918"/>
    <cellStyle name="20% - Accent3 13 4" xfId="1144"/>
    <cellStyle name="20% - Accent3 13 4 2" xfId="3182"/>
    <cellStyle name="20% - Accent3 13 4 2 2" xfId="7308"/>
    <cellStyle name="20% - Accent3 13 4 2 2 2" xfId="15548"/>
    <cellStyle name="20% - Accent3 13 4 2 3" xfId="11423"/>
    <cellStyle name="20% - Accent3 13 4 3" xfId="5272"/>
    <cellStyle name="20% - Accent3 13 4 3 2" xfId="13512"/>
    <cellStyle name="20% - Accent3 13 4 4" xfId="9387"/>
    <cellStyle name="20% - Accent3 13 5" xfId="2256"/>
    <cellStyle name="20% - Accent3 13 5 2" xfId="6383"/>
    <cellStyle name="20% - Accent3 13 5 2 2" xfId="14623"/>
    <cellStyle name="20% - Accent3 13 5 3" xfId="10498"/>
    <cellStyle name="20% - Accent3 13 6" xfId="4346"/>
    <cellStyle name="20% - Accent3 13 6 2" xfId="12587"/>
    <cellStyle name="20% - Accent3 13 7" xfId="8461"/>
    <cellStyle name="20% - Accent3 14" xfId="230"/>
    <cellStyle name="20% - Accent3 14 2" xfId="438"/>
    <cellStyle name="20% - Accent3 14 2 2" xfId="895"/>
    <cellStyle name="20% - Accent3 14 2 2 2" xfId="1822"/>
    <cellStyle name="20% - Accent3 14 2 2 2 2" xfId="3859"/>
    <cellStyle name="20% - Accent3 14 2 2 2 2 2" xfId="7985"/>
    <cellStyle name="20% - Accent3 14 2 2 2 2 2 2" xfId="16225"/>
    <cellStyle name="20% - Accent3 14 2 2 2 2 3" xfId="12100"/>
    <cellStyle name="20% - Accent3 14 2 2 2 3" xfId="5949"/>
    <cellStyle name="20% - Accent3 14 2 2 2 3 2" xfId="14189"/>
    <cellStyle name="20% - Accent3 14 2 2 2 4" xfId="10064"/>
    <cellStyle name="20% - Accent3 14 2 2 3" xfId="2934"/>
    <cellStyle name="20% - Accent3 14 2 2 3 2" xfId="7060"/>
    <cellStyle name="20% - Accent3 14 2 2 3 2 2" xfId="15300"/>
    <cellStyle name="20% - Accent3 14 2 2 3 3" xfId="11175"/>
    <cellStyle name="20% - Accent3 14 2 2 4" xfId="5024"/>
    <cellStyle name="20% - Accent3 14 2 2 4 2" xfId="13264"/>
    <cellStyle name="20% - Accent3 14 2 2 5" xfId="9139"/>
    <cellStyle name="20% - Accent3 14 2 3" xfId="1365"/>
    <cellStyle name="20% - Accent3 14 2 3 2" xfId="3403"/>
    <cellStyle name="20% - Accent3 14 2 3 2 2" xfId="7529"/>
    <cellStyle name="20% - Accent3 14 2 3 2 2 2" xfId="15769"/>
    <cellStyle name="20% - Accent3 14 2 3 2 3" xfId="11644"/>
    <cellStyle name="20% - Accent3 14 2 3 3" xfId="5493"/>
    <cellStyle name="20% - Accent3 14 2 3 3 2" xfId="13733"/>
    <cellStyle name="20% - Accent3 14 2 3 4" xfId="9608"/>
    <cellStyle name="20% - Accent3 14 2 4" xfId="2477"/>
    <cellStyle name="20% - Accent3 14 2 4 2" xfId="6604"/>
    <cellStyle name="20% - Accent3 14 2 4 2 2" xfId="14844"/>
    <cellStyle name="20% - Accent3 14 2 4 3" xfId="10719"/>
    <cellStyle name="20% - Accent3 14 2 5" xfId="4567"/>
    <cellStyle name="20% - Accent3 14 2 5 2" xfId="12808"/>
    <cellStyle name="20% - Accent3 14 2 6" xfId="8682"/>
    <cellStyle name="20% - Accent3 14 3" xfId="687"/>
    <cellStyle name="20% - Accent3 14 3 2" xfId="1614"/>
    <cellStyle name="20% - Accent3 14 3 2 2" xfId="3651"/>
    <cellStyle name="20% - Accent3 14 3 2 2 2" xfId="7777"/>
    <cellStyle name="20% - Accent3 14 3 2 2 2 2" xfId="16017"/>
    <cellStyle name="20% - Accent3 14 3 2 2 3" xfId="11892"/>
    <cellStyle name="20% - Accent3 14 3 2 3" xfId="5741"/>
    <cellStyle name="20% - Accent3 14 3 2 3 2" xfId="13981"/>
    <cellStyle name="20% - Accent3 14 3 2 4" xfId="9856"/>
    <cellStyle name="20% - Accent3 14 3 3" xfId="2726"/>
    <cellStyle name="20% - Accent3 14 3 3 2" xfId="6852"/>
    <cellStyle name="20% - Accent3 14 3 3 2 2" xfId="15092"/>
    <cellStyle name="20% - Accent3 14 3 3 3" xfId="10967"/>
    <cellStyle name="20% - Accent3 14 3 4" xfId="4816"/>
    <cellStyle name="20% - Accent3 14 3 4 2" xfId="13056"/>
    <cellStyle name="20% - Accent3 14 3 5" xfId="8931"/>
    <cellStyle name="20% - Accent3 14 4" xfId="1157"/>
    <cellStyle name="20% - Accent3 14 4 2" xfId="3195"/>
    <cellStyle name="20% - Accent3 14 4 2 2" xfId="7321"/>
    <cellStyle name="20% - Accent3 14 4 2 2 2" xfId="15561"/>
    <cellStyle name="20% - Accent3 14 4 2 3" xfId="11436"/>
    <cellStyle name="20% - Accent3 14 4 3" xfId="5285"/>
    <cellStyle name="20% - Accent3 14 4 3 2" xfId="13525"/>
    <cellStyle name="20% - Accent3 14 4 4" xfId="9400"/>
    <cellStyle name="20% - Accent3 14 5" xfId="2269"/>
    <cellStyle name="20% - Accent3 14 5 2" xfId="6396"/>
    <cellStyle name="20% - Accent3 14 5 2 2" xfId="14636"/>
    <cellStyle name="20% - Accent3 14 5 3" xfId="10511"/>
    <cellStyle name="20% - Accent3 14 6" xfId="4359"/>
    <cellStyle name="20% - Accent3 14 6 2" xfId="12600"/>
    <cellStyle name="20% - Accent3 14 7" xfId="8474"/>
    <cellStyle name="20% - Accent3 15" xfId="243"/>
    <cellStyle name="20% - Accent3 15 2" xfId="700"/>
    <cellStyle name="20% - Accent3 15 2 2" xfId="1627"/>
    <cellStyle name="20% - Accent3 15 2 2 2" xfId="3664"/>
    <cellStyle name="20% - Accent3 15 2 2 2 2" xfId="7790"/>
    <cellStyle name="20% - Accent3 15 2 2 2 2 2" xfId="16030"/>
    <cellStyle name="20% - Accent3 15 2 2 2 3" xfId="11905"/>
    <cellStyle name="20% - Accent3 15 2 2 3" xfId="5754"/>
    <cellStyle name="20% - Accent3 15 2 2 3 2" xfId="13994"/>
    <cellStyle name="20% - Accent3 15 2 2 4" xfId="9869"/>
    <cellStyle name="20% - Accent3 15 2 3" xfId="2739"/>
    <cellStyle name="20% - Accent3 15 2 3 2" xfId="6865"/>
    <cellStyle name="20% - Accent3 15 2 3 2 2" xfId="15105"/>
    <cellStyle name="20% - Accent3 15 2 3 3" xfId="10980"/>
    <cellStyle name="20% - Accent3 15 2 4" xfId="4829"/>
    <cellStyle name="20% - Accent3 15 2 4 2" xfId="13069"/>
    <cellStyle name="20% - Accent3 15 2 5" xfId="8944"/>
    <cellStyle name="20% - Accent3 15 3" xfId="1170"/>
    <cellStyle name="20% - Accent3 15 3 2" xfId="3208"/>
    <cellStyle name="20% - Accent3 15 3 2 2" xfId="7334"/>
    <cellStyle name="20% - Accent3 15 3 2 2 2" xfId="15574"/>
    <cellStyle name="20% - Accent3 15 3 2 3" xfId="11449"/>
    <cellStyle name="20% - Accent3 15 3 3" xfId="5298"/>
    <cellStyle name="20% - Accent3 15 3 3 2" xfId="13538"/>
    <cellStyle name="20% - Accent3 15 3 4" xfId="9413"/>
    <cellStyle name="20% - Accent3 15 4" xfId="2282"/>
    <cellStyle name="20% - Accent3 15 4 2" xfId="6409"/>
    <cellStyle name="20% - Accent3 15 4 2 2" xfId="14649"/>
    <cellStyle name="20% - Accent3 15 4 3" xfId="10524"/>
    <cellStyle name="20% - Accent3 15 5" xfId="4372"/>
    <cellStyle name="20% - Accent3 15 5 2" xfId="12613"/>
    <cellStyle name="20% - Accent3 15 6" xfId="8487"/>
    <cellStyle name="20% - Accent3 16" xfId="451"/>
    <cellStyle name="20% - Accent3 16 2" xfId="908"/>
    <cellStyle name="20% - Accent3 16 2 2" xfId="1835"/>
    <cellStyle name="20% - Accent3 16 2 2 2" xfId="3872"/>
    <cellStyle name="20% - Accent3 16 2 2 2 2" xfId="7998"/>
    <cellStyle name="20% - Accent3 16 2 2 2 2 2" xfId="16238"/>
    <cellStyle name="20% - Accent3 16 2 2 2 3" xfId="12113"/>
    <cellStyle name="20% - Accent3 16 2 2 3" xfId="5962"/>
    <cellStyle name="20% - Accent3 16 2 2 3 2" xfId="14202"/>
    <cellStyle name="20% - Accent3 16 2 2 4" xfId="10077"/>
    <cellStyle name="20% - Accent3 16 2 3" xfId="2947"/>
    <cellStyle name="20% - Accent3 16 2 3 2" xfId="7073"/>
    <cellStyle name="20% - Accent3 16 2 3 2 2" xfId="15313"/>
    <cellStyle name="20% - Accent3 16 2 3 3" xfId="11188"/>
    <cellStyle name="20% - Accent3 16 2 4" xfId="5037"/>
    <cellStyle name="20% - Accent3 16 2 4 2" xfId="13277"/>
    <cellStyle name="20% - Accent3 16 2 5" xfId="9152"/>
    <cellStyle name="20% - Accent3 16 3" xfId="1378"/>
    <cellStyle name="20% - Accent3 16 3 2" xfId="3416"/>
    <cellStyle name="20% - Accent3 16 3 2 2" xfId="7542"/>
    <cellStyle name="20% - Accent3 16 3 2 2 2" xfId="15782"/>
    <cellStyle name="20% - Accent3 16 3 2 3" xfId="11657"/>
    <cellStyle name="20% - Accent3 16 3 3" xfId="5506"/>
    <cellStyle name="20% - Accent3 16 3 3 2" xfId="13746"/>
    <cellStyle name="20% - Accent3 16 3 4" xfId="9621"/>
    <cellStyle name="20% - Accent3 16 4" xfId="2490"/>
    <cellStyle name="20% - Accent3 16 4 2" xfId="6617"/>
    <cellStyle name="20% - Accent3 16 4 2 2" xfId="14857"/>
    <cellStyle name="20% - Accent3 16 4 3" xfId="10732"/>
    <cellStyle name="20% - Accent3 16 5" xfId="4580"/>
    <cellStyle name="20% - Accent3 16 5 2" xfId="12821"/>
    <cellStyle name="20% - Accent3 16 6" xfId="8695"/>
    <cellStyle name="20% - Accent3 17" xfId="466"/>
    <cellStyle name="20% - Accent3 17 2" xfId="923"/>
    <cellStyle name="20% - Accent3 17 2 2" xfId="1849"/>
    <cellStyle name="20% - Accent3 17 2 2 2" xfId="3886"/>
    <cellStyle name="20% - Accent3 17 2 2 2 2" xfId="8012"/>
    <cellStyle name="20% - Accent3 17 2 2 2 2 2" xfId="16252"/>
    <cellStyle name="20% - Accent3 17 2 2 2 3" xfId="12127"/>
    <cellStyle name="20% - Accent3 17 2 2 3" xfId="5976"/>
    <cellStyle name="20% - Accent3 17 2 2 3 2" xfId="14216"/>
    <cellStyle name="20% - Accent3 17 2 2 4" xfId="10091"/>
    <cellStyle name="20% - Accent3 17 2 3" xfId="2961"/>
    <cellStyle name="20% - Accent3 17 2 3 2" xfId="7087"/>
    <cellStyle name="20% - Accent3 17 2 3 2 2" xfId="15327"/>
    <cellStyle name="20% - Accent3 17 2 3 3" xfId="11202"/>
    <cellStyle name="20% - Accent3 17 2 4" xfId="5051"/>
    <cellStyle name="20% - Accent3 17 2 4 2" xfId="13291"/>
    <cellStyle name="20% - Accent3 17 2 5" xfId="9166"/>
    <cellStyle name="20% - Accent3 17 3" xfId="1393"/>
    <cellStyle name="20% - Accent3 17 3 2" xfId="3430"/>
    <cellStyle name="20% - Accent3 17 3 2 2" xfId="7556"/>
    <cellStyle name="20% - Accent3 17 3 2 2 2" xfId="15796"/>
    <cellStyle name="20% - Accent3 17 3 2 3" xfId="11671"/>
    <cellStyle name="20% - Accent3 17 3 3" xfId="5520"/>
    <cellStyle name="20% - Accent3 17 3 3 2" xfId="13760"/>
    <cellStyle name="20% - Accent3 17 3 4" xfId="9635"/>
    <cellStyle name="20% - Accent3 17 4" xfId="2505"/>
    <cellStyle name="20% - Accent3 17 4 2" xfId="6631"/>
    <cellStyle name="20% - Accent3 17 4 2 2" xfId="14871"/>
    <cellStyle name="20% - Accent3 17 4 3" xfId="10746"/>
    <cellStyle name="20% - Accent3 17 5" xfId="4595"/>
    <cellStyle name="20% - Accent3 17 5 2" xfId="12835"/>
    <cellStyle name="20% - Accent3 17 6" xfId="8710"/>
    <cellStyle name="20% - Accent3 18" xfId="479"/>
    <cellStyle name="20% - Accent3 18 2" xfId="1406"/>
    <cellStyle name="20% - Accent3 18 2 2" xfId="3443"/>
    <cellStyle name="20% - Accent3 18 2 2 2" xfId="7569"/>
    <cellStyle name="20% - Accent3 18 2 2 2 2" xfId="15809"/>
    <cellStyle name="20% - Accent3 18 2 2 3" xfId="11684"/>
    <cellStyle name="20% - Accent3 18 2 3" xfId="5533"/>
    <cellStyle name="20% - Accent3 18 2 3 2" xfId="13773"/>
    <cellStyle name="20% - Accent3 18 2 4" xfId="9648"/>
    <cellStyle name="20% - Accent3 18 3" xfId="2518"/>
    <cellStyle name="20% - Accent3 18 3 2" xfId="6644"/>
    <cellStyle name="20% - Accent3 18 3 2 2" xfId="14884"/>
    <cellStyle name="20% - Accent3 18 3 3" xfId="10759"/>
    <cellStyle name="20% - Accent3 18 4" xfId="4608"/>
    <cellStyle name="20% - Accent3 18 4 2" xfId="12848"/>
    <cellStyle name="20% - Accent3 18 5" xfId="8723"/>
    <cellStyle name="20% - Accent3 19" xfId="492"/>
    <cellStyle name="20% - Accent3 19 2" xfId="1419"/>
    <cellStyle name="20% - Accent3 19 2 2" xfId="3456"/>
    <cellStyle name="20% - Accent3 19 2 2 2" xfId="7582"/>
    <cellStyle name="20% - Accent3 19 2 2 2 2" xfId="15822"/>
    <cellStyle name="20% - Accent3 19 2 2 3" xfId="11697"/>
    <cellStyle name="20% - Accent3 19 2 3" xfId="5546"/>
    <cellStyle name="20% - Accent3 19 2 3 2" xfId="13786"/>
    <cellStyle name="20% - Accent3 19 2 4" xfId="9661"/>
    <cellStyle name="20% - Accent3 19 3" xfId="2531"/>
    <cellStyle name="20% - Accent3 19 3 2" xfId="6657"/>
    <cellStyle name="20% - Accent3 19 3 2 2" xfId="14897"/>
    <cellStyle name="20% - Accent3 19 3 3" xfId="10772"/>
    <cellStyle name="20% - Accent3 19 4" xfId="4621"/>
    <cellStyle name="20% - Accent3 19 4 2" xfId="12861"/>
    <cellStyle name="20% - Accent3 19 5" xfId="8736"/>
    <cellStyle name="20% - Accent3 2" xfId="47"/>
    <cellStyle name="20% - Accent3 2 2" xfId="87"/>
    <cellStyle name="20% - Accent3 2 2 2" xfId="295"/>
    <cellStyle name="20% - Accent3 2 2 2 2" xfId="752"/>
    <cellStyle name="20% - Accent3 2 2 2 2 2" xfId="1679"/>
    <cellStyle name="20% - Accent3 2 2 2 2 2 2" xfId="3716"/>
    <cellStyle name="20% - Accent3 2 2 2 2 2 2 2" xfId="7842"/>
    <cellStyle name="20% - Accent3 2 2 2 2 2 2 2 2" xfId="16082"/>
    <cellStyle name="20% - Accent3 2 2 2 2 2 2 3" xfId="11957"/>
    <cellStyle name="20% - Accent3 2 2 2 2 2 3" xfId="5806"/>
    <cellStyle name="20% - Accent3 2 2 2 2 2 3 2" xfId="14046"/>
    <cellStyle name="20% - Accent3 2 2 2 2 2 4" xfId="9921"/>
    <cellStyle name="20% - Accent3 2 2 2 2 3" xfId="2791"/>
    <cellStyle name="20% - Accent3 2 2 2 2 3 2" xfId="6917"/>
    <cellStyle name="20% - Accent3 2 2 2 2 3 2 2" xfId="15157"/>
    <cellStyle name="20% - Accent3 2 2 2 2 3 3" xfId="11032"/>
    <cellStyle name="20% - Accent3 2 2 2 2 4" xfId="4881"/>
    <cellStyle name="20% - Accent3 2 2 2 2 4 2" xfId="13121"/>
    <cellStyle name="20% - Accent3 2 2 2 2 5" xfId="8996"/>
    <cellStyle name="20% - Accent3 2 2 2 3" xfId="1222"/>
    <cellStyle name="20% - Accent3 2 2 2 3 2" xfId="3260"/>
    <cellStyle name="20% - Accent3 2 2 2 3 2 2" xfId="7386"/>
    <cellStyle name="20% - Accent3 2 2 2 3 2 2 2" xfId="15626"/>
    <cellStyle name="20% - Accent3 2 2 2 3 2 3" xfId="11501"/>
    <cellStyle name="20% - Accent3 2 2 2 3 3" xfId="5350"/>
    <cellStyle name="20% - Accent3 2 2 2 3 3 2" xfId="13590"/>
    <cellStyle name="20% - Accent3 2 2 2 3 4" xfId="9465"/>
    <cellStyle name="20% - Accent3 2 2 2 4" xfId="2334"/>
    <cellStyle name="20% - Accent3 2 2 2 4 2" xfId="6461"/>
    <cellStyle name="20% - Accent3 2 2 2 4 2 2" xfId="14701"/>
    <cellStyle name="20% - Accent3 2 2 2 4 3" xfId="10576"/>
    <cellStyle name="20% - Accent3 2 2 2 5" xfId="4424"/>
    <cellStyle name="20% - Accent3 2 2 2 5 2" xfId="12665"/>
    <cellStyle name="20% - Accent3 2 2 2 6" xfId="8539"/>
    <cellStyle name="20% - Accent3 2 2 3" xfId="544"/>
    <cellStyle name="20% - Accent3 2 2 3 2" xfId="1471"/>
    <cellStyle name="20% - Accent3 2 2 3 2 2" xfId="3508"/>
    <cellStyle name="20% - Accent3 2 2 3 2 2 2" xfId="7634"/>
    <cellStyle name="20% - Accent3 2 2 3 2 2 2 2" xfId="15874"/>
    <cellStyle name="20% - Accent3 2 2 3 2 2 3" xfId="11749"/>
    <cellStyle name="20% - Accent3 2 2 3 2 3" xfId="5598"/>
    <cellStyle name="20% - Accent3 2 2 3 2 3 2" xfId="13838"/>
    <cellStyle name="20% - Accent3 2 2 3 2 4" xfId="9713"/>
    <cellStyle name="20% - Accent3 2 2 3 3" xfId="2583"/>
    <cellStyle name="20% - Accent3 2 2 3 3 2" xfId="6709"/>
    <cellStyle name="20% - Accent3 2 2 3 3 2 2" xfId="14949"/>
    <cellStyle name="20% - Accent3 2 2 3 3 3" xfId="10824"/>
    <cellStyle name="20% - Accent3 2 2 3 4" xfId="4673"/>
    <cellStyle name="20% - Accent3 2 2 3 4 2" xfId="12913"/>
    <cellStyle name="20% - Accent3 2 2 3 5" xfId="8788"/>
    <cellStyle name="20% - Accent3 2 2 4" xfId="1014"/>
    <cellStyle name="20% - Accent3 2 2 4 2" xfId="3052"/>
    <cellStyle name="20% - Accent3 2 2 4 2 2" xfId="7178"/>
    <cellStyle name="20% - Accent3 2 2 4 2 2 2" xfId="15418"/>
    <cellStyle name="20% - Accent3 2 2 4 2 3" xfId="11293"/>
    <cellStyle name="20% - Accent3 2 2 4 3" xfId="5142"/>
    <cellStyle name="20% - Accent3 2 2 4 3 2" xfId="13382"/>
    <cellStyle name="20% - Accent3 2 2 4 4" xfId="9257"/>
    <cellStyle name="20% - Accent3 2 2 5" xfId="2126"/>
    <cellStyle name="20% - Accent3 2 2 5 2" xfId="6253"/>
    <cellStyle name="20% - Accent3 2 2 5 2 2" xfId="14493"/>
    <cellStyle name="20% - Accent3 2 2 5 3" xfId="10368"/>
    <cellStyle name="20% - Accent3 2 2 6" xfId="4216"/>
    <cellStyle name="20% - Accent3 2 2 6 2" xfId="12457"/>
    <cellStyle name="20% - Accent3 2 2 7" xfId="8331"/>
    <cellStyle name="20% - Accent3 2 3" xfId="126"/>
    <cellStyle name="20% - Accent3 2 3 2" xfId="334"/>
    <cellStyle name="20% - Accent3 2 3 2 2" xfId="791"/>
    <cellStyle name="20% - Accent3 2 3 2 2 2" xfId="1718"/>
    <cellStyle name="20% - Accent3 2 3 2 2 2 2" xfId="3755"/>
    <cellStyle name="20% - Accent3 2 3 2 2 2 2 2" xfId="7881"/>
    <cellStyle name="20% - Accent3 2 3 2 2 2 2 2 2" xfId="16121"/>
    <cellStyle name="20% - Accent3 2 3 2 2 2 2 3" xfId="11996"/>
    <cellStyle name="20% - Accent3 2 3 2 2 2 3" xfId="5845"/>
    <cellStyle name="20% - Accent3 2 3 2 2 2 3 2" xfId="14085"/>
    <cellStyle name="20% - Accent3 2 3 2 2 2 4" xfId="9960"/>
    <cellStyle name="20% - Accent3 2 3 2 2 3" xfId="2830"/>
    <cellStyle name="20% - Accent3 2 3 2 2 3 2" xfId="6956"/>
    <cellStyle name="20% - Accent3 2 3 2 2 3 2 2" xfId="15196"/>
    <cellStyle name="20% - Accent3 2 3 2 2 3 3" xfId="11071"/>
    <cellStyle name="20% - Accent3 2 3 2 2 4" xfId="4920"/>
    <cellStyle name="20% - Accent3 2 3 2 2 4 2" xfId="13160"/>
    <cellStyle name="20% - Accent3 2 3 2 2 5" xfId="9035"/>
    <cellStyle name="20% - Accent3 2 3 2 3" xfId="1261"/>
    <cellStyle name="20% - Accent3 2 3 2 3 2" xfId="3299"/>
    <cellStyle name="20% - Accent3 2 3 2 3 2 2" xfId="7425"/>
    <cellStyle name="20% - Accent3 2 3 2 3 2 2 2" xfId="15665"/>
    <cellStyle name="20% - Accent3 2 3 2 3 2 3" xfId="11540"/>
    <cellStyle name="20% - Accent3 2 3 2 3 3" xfId="5389"/>
    <cellStyle name="20% - Accent3 2 3 2 3 3 2" xfId="13629"/>
    <cellStyle name="20% - Accent3 2 3 2 3 4" xfId="9504"/>
    <cellStyle name="20% - Accent3 2 3 2 4" xfId="2373"/>
    <cellStyle name="20% - Accent3 2 3 2 4 2" xfId="6500"/>
    <cellStyle name="20% - Accent3 2 3 2 4 2 2" xfId="14740"/>
    <cellStyle name="20% - Accent3 2 3 2 4 3" xfId="10615"/>
    <cellStyle name="20% - Accent3 2 3 2 5" xfId="4463"/>
    <cellStyle name="20% - Accent3 2 3 2 5 2" xfId="12704"/>
    <cellStyle name="20% - Accent3 2 3 2 6" xfId="8578"/>
    <cellStyle name="20% - Accent3 2 3 3" xfId="583"/>
    <cellStyle name="20% - Accent3 2 3 3 2" xfId="1510"/>
    <cellStyle name="20% - Accent3 2 3 3 2 2" xfId="3547"/>
    <cellStyle name="20% - Accent3 2 3 3 2 2 2" xfId="7673"/>
    <cellStyle name="20% - Accent3 2 3 3 2 2 2 2" xfId="15913"/>
    <cellStyle name="20% - Accent3 2 3 3 2 2 3" xfId="11788"/>
    <cellStyle name="20% - Accent3 2 3 3 2 3" xfId="5637"/>
    <cellStyle name="20% - Accent3 2 3 3 2 3 2" xfId="13877"/>
    <cellStyle name="20% - Accent3 2 3 3 2 4" xfId="9752"/>
    <cellStyle name="20% - Accent3 2 3 3 3" xfId="2622"/>
    <cellStyle name="20% - Accent3 2 3 3 3 2" xfId="6748"/>
    <cellStyle name="20% - Accent3 2 3 3 3 2 2" xfId="14988"/>
    <cellStyle name="20% - Accent3 2 3 3 3 3" xfId="10863"/>
    <cellStyle name="20% - Accent3 2 3 3 4" xfId="4712"/>
    <cellStyle name="20% - Accent3 2 3 3 4 2" xfId="12952"/>
    <cellStyle name="20% - Accent3 2 3 3 5" xfId="8827"/>
    <cellStyle name="20% - Accent3 2 3 4" xfId="1053"/>
    <cellStyle name="20% - Accent3 2 3 4 2" xfId="3091"/>
    <cellStyle name="20% - Accent3 2 3 4 2 2" xfId="7217"/>
    <cellStyle name="20% - Accent3 2 3 4 2 2 2" xfId="15457"/>
    <cellStyle name="20% - Accent3 2 3 4 2 3" xfId="11332"/>
    <cellStyle name="20% - Accent3 2 3 4 3" xfId="5181"/>
    <cellStyle name="20% - Accent3 2 3 4 3 2" xfId="13421"/>
    <cellStyle name="20% - Accent3 2 3 4 4" xfId="9296"/>
    <cellStyle name="20% - Accent3 2 3 5" xfId="2165"/>
    <cellStyle name="20% - Accent3 2 3 5 2" xfId="6292"/>
    <cellStyle name="20% - Accent3 2 3 5 2 2" xfId="14532"/>
    <cellStyle name="20% - Accent3 2 3 5 3" xfId="10407"/>
    <cellStyle name="20% - Accent3 2 3 6" xfId="4255"/>
    <cellStyle name="20% - Accent3 2 3 6 2" xfId="12496"/>
    <cellStyle name="20% - Accent3 2 3 7" xfId="8370"/>
    <cellStyle name="20% - Accent3 2 4" xfId="256"/>
    <cellStyle name="20% - Accent3 2 4 2" xfId="713"/>
    <cellStyle name="20% - Accent3 2 4 2 2" xfId="1640"/>
    <cellStyle name="20% - Accent3 2 4 2 2 2" xfId="3677"/>
    <cellStyle name="20% - Accent3 2 4 2 2 2 2" xfId="7803"/>
    <cellStyle name="20% - Accent3 2 4 2 2 2 2 2" xfId="16043"/>
    <cellStyle name="20% - Accent3 2 4 2 2 2 3" xfId="11918"/>
    <cellStyle name="20% - Accent3 2 4 2 2 3" xfId="5767"/>
    <cellStyle name="20% - Accent3 2 4 2 2 3 2" xfId="14007"/>
    <cellStyle name="20% - Accent3 2 4 2 2 4" xfId="9882"/>
    <cellStyle name="20% - Accent3 2 4 2 3" xfId="2752"/>
    <cellStyle name="20% - Accent3 2 4 2 3 2" xfId="6878"/>
    <cellStyle name="20% - Accent3 2 4 2 3 2 2" xfId="15118"/>
    <cellStyle name="20% - Accent3 2 4 2 3 3" xfId="10993"/>
    <cellStyle name="20% - Accent3 2 4 2 4" xfId="4842"/>
    <cellStyle name="20% - Accent3 2 4 2 4 2" xfId="13082"/>
    <cellStyle name="20% - Accent3 2 4 2 5" xfId="8957"/>
    <cellStyle name="20% - Accent3 2 4 3" xfId="1183"/>
    <cellStyle name="20% - Accent3 2 4 3 2" xfId="3221"/>
    <cellStyle name="20% - Accent3 2 4 3 2 2" xfId="7347"/>
    <cellStyle name="20% - Accent3 2 4 3 2 2 2" xfId="15587"/>
    <cellStyle name="20% - Accent3 2 4 3 2 3" xfId="11462"/>
    <cellStyle name="20% - Accent3 2 4 3 3" xfId="5311"/>
    <cellStyle name="20% - Accent3 2 4 3 3 2" xfId="13551"/>
    <cellStyle name="20% - Accent3 2 4 3 4" xfId="9426"/>
    <cellStyle name="20% - Accent3 2 4 4" xfId="2295"/>
    <cellStyle name="20% - Accent3 2 4 4 2" xfId="6422"/>
    <cellStyle name="20% - Accent3 2 4 4 2 2" xfId="14662"/>
    <cellStyle name="20% - Accent3 2 4 4 3" xfId="10537"/>
    <cellStyle name="20% - Accent3 2 4 5" xfId="4385"/>
    <cellStyle name="20% - Accent3 2 4 5 2" xfId="12626"/>
    <cellStyle name="20% - Accent3 2 4 6" xfId="8500"/>
    <cellStyle name="20% - Accent3 2 5" xfId="505"/>
    <cellStyle name="20% - Accent3 2 5 2" xfId="1432"/>
    <cellStyle name="20% - Accent3 2 5 2 2" xfId="3469"/>
    <cellStyle name="20% - Accent3 2 5 2 2 2" xfId="7595"/>
    <cellStyle name="20% - Accent3 2 5 2 2 2 2" xfId="15835"/>
    <cellStyle name="20% - Accent3 2 5 2 2 3" xfId="11710"/>
    <cellStyle name="20% - Accent3 2 5 2 3" xfId="5559"/>
    <cellStyle name="20% - Accent3 2 5 2 3 2" xfId="13799"/>
    <cellStyle name="20% - Accent3 2 5 2 4" xfId="9674"/>
    <cellStyle name="20% - Accent3 2 5 3" xfId="2544"/>
    <cellStyle name="20% - Accent3 2 5 3 2" xfId="6670"/>
    <cellStyle name="20% - Accent3 2 5 3 2 2" xfId="14910"/>
    <cellStyle name="20% - Accent3 2 5 3 3" xfId="10785"/>
    <cellStyle name="20% - Accent3 2 5 4" xfId="4634"/>
    <cellStyle name="20% - Accent3 2 5 4 2" xfId="12874"/>
    <cellStyle name="20% - Accent3 2 5 5" xfId="8749"/>
    <cellStyle name="20% - Accent3 2 6" xfId="975"/>
    <cellStyle name="20% - Accent3 2 6 2" xfId="3013"/>
    <cellStyle name="20% - Accent3 2 6 2 2" xfId="7139"/>
    <cellStyle name="20% - Accent3 2 6 2 2 2" xfId="15379"/>
    <cellStyle name="20% - Accent3 2 6 2 3" xfId="11254"/>
    <cellStyle name="20% - Accent3 2 6 3" xfId="5103"/>
    <cellStyle name="20% - Accent3 2 6 3 2" xfId="13343"/>
    <cellStyle name="20% - Accent3 2 6 4" xfId="9218"/>
    <cellStyle name="20% - Accent3 2 7" xfId="2087"/>
    <cellStyle name="20% - Accent3 2 7 2" xfId="6214"/>
    <cellStyle name="20% - Accent3 2 7 2 2" xfId="14454"/>
    <cellStyle name="20% - Accent3 2 7 3" xfId="10329"/>
    <cellStyle name="20% - Accent3 2 8" xfId="4177"/>
    <cellStyle name="20% - Accent3 2 8 2" xfId="12418"/>
    <cellStyle name="20% - Accent3 2 9" xfId="8292"/>
    <cellStyle name="20% - Accent3 20" xfId="936"/>
    <cellStyle name="20% - Accent3 20 2" xfId="1862"/>
    <cellStyle name="20% - Accent3 20 2 2" xfId="3899"/>
    <cellStyle name="20% - Accent3 20 2 2 2" xfId="8025"/>
    <cellStyle name="20% - Accent3 20 2 2 2 2" xfId="16265"/>
    <cellStyle name="20% - Accent3 20 2 2 3" xfId="12140"/>
    <cellStyle name="20% - Accent3 20 2 3" xfId="5989"/>
    <cellStyle name="20% - Accent3 20 2 3 2" xfId="14229"/>
    <cellStyle name="20% - Accent3 20 2 4" xfId="10104"/>
    <cellStyle name="20% - Accent3 20 3" xfId="2974"/>
    <cellStyle name="20% - Accent3 20 3 2" xfId="7100"/>
    <cellStyle name="20% - Accent3 20 3 2 2" xfId="15340"/>
    <cellStyle name="20% - Accent3 20 3 3" xfId="11215"/>
    <cellStyle name="20% - Accent3 20 4" xfId="5064"/>
    <cellStyle name="20% - Accent3 20 4 2" xfId="13304"/>
    <cellStyle name="20% - Accent3 20 5" xfId="9179"/>
    <cellStyle name="20% - Accent3 21" xfId="949"/>
    <cellStyle name="20% - Accent3 21 2" xfId="2987"/>
    <cellStyle name="20% - Accent3 21 2 2" xfId="7113"/>
    <cellStyle name="20% - Accent3 21 2 2 2" xfId="15353"/>
    <cellStyle name="20% - Accent3 21 2 3" xfId="11228"/>
    <cellStyle name="20% - Accent3 21 3" xfId="5077"/>
    <cellStyle name="20% - Accent3 21 3 2" xfId="13317"/>
    <cellStyle name="20% - Accent3 21 4" xfId="9192"/>
    <cellStyle name="20% - Accent3 22" xfId="962"/>
    <cellStyle name="20% - Accent3 22 2" xfId="3000"/>
    <cellStyle name="20% - Accent3 22 2 2" xfId="7126"/>
    <cellStyle name="20% - Accent3 22 2 2 2" xfId="15366"/>
    <cellStyle name="20% - Accent3 22 2 3" xfId="11241"/>
    <cellStyle name="20% - Accent3 22 3" xfId="5090"/>
    <cellStyle name="20% - Accent3 22 3 2" xfId="13330"/>
    <cellStyle name="20% - Accent3 22 4" xfId="9205"/>
    <cellStyle name="20% - Accent3 23" xfId="1875"/>
    <cellStyle name="20% - Accent3 23 2" xfId="3912"/>
    <cellStyle name="20% - Accent3 23 2 2" xfId="8038"/>
    <cellStyle name="20% - Accent3 23 2 2 2" xfId="16278"/>
    <cellStyle name="20% - Accent3 23 2 3" xfId="12153"/>
    <cellStyle name="20% - Accent3 23 3" xfId="6002"/>
    <cellStyle name="20% - Accent3 23 3 2" xfId="14242"/>
    <cellStyle name="20% - Accent3 23 4" xfId="10117"/>
    <cellStyle name="20% - Accent3 24" xfId="1888"/>
    <cellStyle name="20% - Accent3 24 2" xfId="3925"/>
    <cellStyle name="20% - Accent3 24 2 2" xfId="8051"/>
    <cellStyle name="20% - Accent3 24 2 2 2" xfId="16291"/>
    <cellStyle name="20% - Accent3 24 2 3" xfId="12166"/>
    <cellStyle name="20% - Accent3 24 3" xfId="6015"/>
    <cellStyle name="20% - Accent3 24 3 2" xfId="14255"/>
    <cellStyle name="20% - Accent3 24 4" xfId="10130"/>
    <cellStyle name="20% - Accent3 25" xfId="1901"/>
    <cellStyle name="20% - Accent3 25 2" xfId="3938"/>
    <cellStyle name="20% - Accent3 25 2 2" xfId="8064"/>
    <cellStyle name="20% - Accent3 25 2 2 2" xfId="16304"/>
    <cellStyle name="20% - Accent3 25 2 3" xfId="12179"/>
    <cellStyle name="20% - Accent3 25 3" xfId="6028"/>
    <cellStyle name="20% - Accent3 25 3 2" xfId="14268"/>
    <cellStyle name="20% - Accent3 25 4" xfId="10143"/>
    <cellStyle name="20% - Accent3 26" xfId="1915"/>
    <cellStyle name="20% - Accent3 26 2" xfId="3952"/>
    <cellStyle name="20% - Accent3 26 2 2" xfId="8078"/>
    <cellStyle name="20% - Accent3 26 2 2 2" xfId="16318"/>
    <cellStyle name="20% - Accent3 26 2 3" xfId="12193"/>
    <cellStyle name="20% - Accent3 26 3" xfId="6042"/>
    <cellStyle name="20% - Accent3 26 3 2" xfId="14282"/>
    <cellStyle name="20% - Accent3 26 4" xfId="10157"/>
    <cellStyle name="20% - Accent3 27" xfId="1928"/>
    <cellStyle name="20% - Accent3 27 2" xfId="3965"/>
    <cellStyle name="20% - Accent3 27 2 2" xfId="8091"/>
    <cellStyle name="20% - Accent3 27 2 2 2" xfId="16331"/>
    <cellStyle name="20% - Accent3 27 2 3" xfId="12206"/>
    <cellStyle name="20% - Accent3 27 3" xfId="6055"/>
    <cellStyle name="20% - Accent3 27 3 2" xfId="14295"/>
    <cellStyle name="20% - Accent3 27 4" xfId="10170"/>
    <cellStyle name="20% - Accent3 28" xfId="1942"/>
    <cellStyle name="20% - Accent3 28 2" xfId="3979"/>
    <cellStyle name="20% - Accent3 28 2 2" xfId="8105"/>
    <cellStyle name="20% - Accent3 28 2 2 2" xfId="16345"/>
    <cellStyle name="20% - Accent3 28 2 3" xfId="12220"/>
    <cellStyle name="20% - Accent3 28 3" xfId="6069"/>
    <cellStyle name="20% - Accent3 28 3 2" xfId="14309"/>
    <cellStyle name="20% - Accent3 28 4" xfId="10184"/>
    <cellStyle name="20% - Accent3 29" xfId="1956"/>
    <cellStyle name="20% - Accent3 29 2" xfId="3993"/>
    <cellStyle name="20% - Accent3 29 2 2" xfId="8119"/>
    <cellStyle name="20% - Accent3 29 2 2 2" xfId="16359"/>
    <cellStyle name="20% - Accent3 29 2 3" xfId="12234"/>
    <cellStyle name="20% - Accent3 29 3" xfId="6083"/>
    <cellStyle name="20% - Accent3 29 3 2" xfId="14323"/>
    <cellStyle name="20% - Accent3 29 4" xfId="10198"/>
    <cellStyle name="20% - Accent3 3" xfId="61"/>
    <cellStyle name="20% - Accent3 3 2" xfId="269"/>
    <cellStyle name="20% - Accent3 3 2 2" xfId="726"/>
    <cellStyle name="20% - Accent3 3 2 2 2" xfId="1653"/>
    <cellStyle name="20% - Accent3 3 2 2 2 2" xfId="3690"/>
    <cellStyle name="20% - Accent3 3 2 2 2 2 2" xfId="7816"/>
    <cellStyle name="20% - Accent3 3 2 2 2 2 2 2" xfId="16056"/>
    <cellStyle name="20% - Accent3 3 2 2 2 2 3" xfId="11931"/>
    <cellStyle name="20% - Accent3 3 2 2 2 3" xfId="5780"/>
    <cellStyle name="20% - Accent3 3 2 2 2 3 2" xfId="14020"/>
    <cellStyle name="20% - Accent3 3 2 2 2 4" xfId="9895"/>
    <cellStyle name="20% - Accent3 3 2 2 3" xfId="2765"/>
    <cellStyle name="20% - Accent3 3 2 2 3 2" xfId="6891"/>
    <cellStyle name="20% - Accent3 3 2 2 3 2 2" xfId="15131"/>
    <cellStyle name="20% - Accent3 3 2 2 3 3" xfId="11006"/>
    <cellStyle name="20% - Accent3 3 2 2 4" xfId="4855"/>
    <cellStyle name="20% - Accent3 3 2 2 4 2" xfId="13095"/>
    <cellStyle name="20% - Accent3 3 2 2 5" xfId="8970"/>
    <cellStyle name="20% - Accent3 3 2 3" xfId="1196"/>
    <cellStyle name="20% - Accent3 3 2 3 2" xfId="3234"/>
    <cellStyle name="20% - Accent3 3 2 3 2 2" xfId="7360"/>
    <cellStyle name="20% - Accent3 3 2 3 2 2 2" xfId="15600"/>
    <cellStyle name="20% - Accent3 3 2 3 2 3" xfId="11475"/>
    <cellStyle name="20% - Accent3 3 2 3 3" xfId="5324"/>
    <cellStyle name="20% - Accent3 3 2 3 3 2" xfId="13564"/>
    <cellStyle name="20% - Accent3 3 2 3 4" xfId="9439"/>
    <cellStyle name="20% - Accent3 3 2 4" xfId="2308"/>
    <cellStyle name="20% - Accent3 3 2 4 2" xfId="6435"/>
    <cellStyle name="20% - Accent3 3 2 4 2 2" xfId="14675"/>
    <cellStyle name="20% - Accent3 3 2 4 3" xfId="10550"/>
    <cellStyle name="20% - Accent3 3 2 5" xfId="4398"/>
    <cellStyle name="20% - Accent3 3 2 5 2" xfId="12639"/>
    <cellStyle name="20% - Accent3 3 2 6" xfId="8513"/>
    <cellStyle name="20% - Accent3 3 3" xfId="518"/>
    <cellStyle name="20% - Accent3 3 3 2" xfId="1445"/>
    <cellStyle name="20% - Accent3 3 3 2 2" xfId="3482"/>
    <cellStyle name="20% - Accent3 3 3 2 2 2" xfId="7608"/>
    <cellStyle name="20% - Accent3 3 3 2 2 2 2" xfId="15848"/>
    <cellStyle name="20% - Accent3 3 3 2 2 3" xfId="11723"/>
    <cellStyle name="20% - Accent3 3 3 2 3" xfId="5572"/>
    <cellStyle name="20% - Accent3 3 3 2 3 2" xfId="13812"/>
    <cellStyle name="20% - Accent3 3 3 2 4" xfId="9687"/>
    <cellStyle name="20% - Accent3 3 3 3" xfId="2557"/>
    <cellStyle name="20% - Accent3 3 3 3 2" xfId="6683"/>
    <cellStyle name="20% - Accent3 3 3 3 2 2" xfId="14923"/>
    <cellStyle name="20% - Accent3 3 3 3 3" xfId="10798"/>
    <cellStyle name="20% - Accent3 3 3 4" xfId="4647"/>
    <cellStyle name="20% - Accent3 3 3 4 2" xfId="12887"/>
    <cellStyle name="20% - Accent3 3 3 5" xfId="8762"/>
    <cellStyle name="20% - Accent3 3 4" xfId="988"/>
    <cellStyle name="20% - Accent3 3 4 2" xfId="3026"/>
    <cellStyle name="20% - Accent3 3 4 2 2" xfId="7152"/>
    <cellStyle name="20% - Accent3 3 4 2 2 2" xfId="15392"/>
    <cellStyle name="20% - Accent3 3 4 2 3" xfId="11267"/>
    <cellStyle name="20% - Accent3 3 4 3" xfId="5116"/>
    <cellStyle name="20% - Accent3 3 4 3 2" xfId="13356"/>
    <cellStyle name="20% - Accent3 3 4 4" xfId="9231"/>
    <cellStyle name="20% - Accent3 3 5" xfId="2100"/>
    <cellStyle name="20% - Accent3 3 5 2" xfId="6227"/>
    <cellStyle name="20% - Accent3 3 5 2 2" xfId="14467"/>
    <cellStyle name="20% - Accent3 3 5 3" xfId="10342"/>
    <cellStyle name="20% - Accent3 3 6" xfId="4190"/>
    <cellStyle name="20% - Accent3 3 6 2" xfId="12431"/>
    <cellStyle name="20% - Accent3 3 7" xfId="8305"/>
    <cellStyle name="20% - Accent3 30" xfId="1970"/>
    <cellStyle name="20% - Accent3 30 2" xfId="4007"/>
    <cellStyle name="20% - Accent3 30 2 2" xfId="8133"/>
    <cellStyle name="20% - Accent3 30 2 2 2" xfId="16373"/>
    <cellStyle name="20% - Accent3 30 2 3" xfId="12248"/>
    <cellStyle name="20% - Accent3 30 3" xfId="6097"/>
    <cellStyle name="20% - Accent3 30 3 2" xfId="14337"/>
    <cellStyle name="20% - Accent3 30 4" xfId="10212"/>
    <cellStyle name="20% - Accent3 31" xfId="1983"/>
    <cellStyle name="20% - Accent3 31 2" xfId="4020"/>
    <cellStyle name="20% - Accent3 31 2 2" xfId="8146"/>
    <cellStyle name="20% - Accent3 31 2 2 2" xfId="16386"/>
    <cellStyle name="20% - Accent3 31 2 3" xfId="12261"/>
    <cellStyle name="20% - Accent3 31 3" xfId="6110"/>
    <cellStyle name="20% - Accent3 31 3 2" xfId="14350"/>
    <cellStyle name="20% - Accent3 31 4" xfId="10225"/>
    <cellStyle name="20% - Accent3 32" xfId="1996"/>
    <cellStyle name="20% - Accent3 32 2" xfId="4033"/>
    <cellStyle name="20% - Accent3 32 2 2" xfId="8159"/>
    <cellStyle name="20% - Accent3 32 2 2 2" xfId="16399"/>
    <cellStyle name="20% - Accent3 32 2 3" xfId="12274"/>
    <cellStyle name="20% - Accent3 32 3" xfId="6123"/>
    <cellStyle name="20% - Accent3 32 3 2" xfId="14363"/>
    <cellStyle name="20% - Accent3 32 4" xfId="10238"/>
    <cellStyle name="20% - Accent3 33" xfId="2009"/>
    <cellStyle name="20% - Accent3 33 2" xfId="4046"/>
    <cellStyle name="20% - Accent3 33 2 2" xfId="8172"/>
    <cellStyle name="20% - Accent3 33 2 2 2" xfId="16412"/>
    <cellStyle name="20% - Accent3 33 2 3" xfId="12287"/>
    <cellStyle name="20% - Accent3 33 3" xfId="6136"/>
    <cellStyle name="20% - Accent3 33 3 2" xfId="14376"/>
    <cellStyle name="20% - Accent3 33 4" xfId="10251"/>
    <cellStyle name="20% - Accent3 34" xfId="2022"/>
    <cellStyle name="20% - Accent3 34 2" xfId="4059"/>
    <cellStyle name="20% - Accent3 34 2 2" xfId="8185"/>
    <cellStyle name="20% - Accent3 34 2 2 2" xfId="16425"/>
    <cellStyle name="20% - Accent3 34 2 3" xfId="12300"/>
    <cellStyle name="20% - Accent3 34 3" xfId="6149"/>
    <cellStyle name="20% - Accent3 34 3 2" xfId="14389"/>
    <cellStyle name="20% - Accent3 34 4" xfId="10264"/>
    <cellStyle name="20% - Accent3 35" xfId="2035"/>
    <cellStyle name="20% - Accent3 35 2" xfId="4072"/>
    <cellStyle name="20% - Accent3 35 2 2" xfId="8198"/>
    <cellStyle name="20% - Accent3 35 2 2 2" xfId="16438"/>
    <cellStyle name="20% - Accent3 35 2 3" xfId="12313"/>
    <cellStyle name="20% - Accent3 35 3" xfId="6162"/>
    <cellStyle name="20% - Accent3 35 3 2" xfId="14402"/>
    <cellStyle name="20% - Accent3 35 4" xfId="10277"/>
    <cellStyle name="20% - Accent3 36" xfId="2048"/>
    <cellStyle name="20% - Accent3 36 2" xfId="4085"/>
    <cellStyle name="20% - Accent3 36 2 2" xfId="8211"/>
    <cellStyle name="20% - Accent3 36 2 2 2" xfId="16451"/>
    <cellStyle name="20% - Accent3 36 2 3" xfId="12326"/>
    <cellStyle name="20% - Accent3 36 3" xfId="6175"/>
    <cellStyle name="20% - Accent3 36 3 2" xfId="14415"/>
    <cellStyle name="20% - Accent3 36 4" xfId="10290"/>
    <cellStyle name="20% - Accent3 37" xfId="2074"/>
    <cellStyle name="20% - Accent3 37 2" xfId="6201"/>
    <cellStyle name="20% - Accent3 37 2 2" xfId="14441"/>
    <cellStyle name="20% - Accent3 37 3" xfId="10316"/>
    <cellStyle name="20% - Accent3 38" xfId="2061"/>
    <cellStyle name="20% - Accent3 38 2" xfId="6188"/>
    <cellStyle name="20% - Accent3 38 2 2" xfId="14428"/>
    <cellStyle name="20% - Accent3 38 3" xfId="10303"/>
    <cellStyle name="20% - Accent3 39" xfId="4098"/>
    <cellStyle name="20% - Accent3 39 2" xfId="8224"/>
    <cellStyle name="20% - Accent3 39 2 2" xfId="16464"/>
    <cellStyle name="20% - Accent3 39 3" xfId="12339"/>
    <cellStyle name="20% - Accent3 4" xfId="74"/>
    <cellStyle name="20% - Accent3 4 2" xfId="282"/>
    <cellStyle name="20% - Accent3 4 2 2" xfId="739"/>
    <cellStyle name="20% - Accent3 4 2 2 2" xfId="1666"/>
    <cellStyle name="20% - Accent3 4 2 2 2 2" xfId="3703"/>
    <cellStyle name="20% - Accent3 4 2 2 2 2 2" xfId="7829"/>
    <cellStyle name="20% - Accent3 4 2 2 2 2 2 2" xfId="16069"/>
    <cellStyle name="20% - Accent3 4 2 2 2 2 3" xfId="11944"/>
    <cellStyle name="20% - Accent3 4 2 2 2 3" xfId="5793"/>
    <cellStyle name="20% - Accent3 4 2 2 2 3 2" xfId="14033"/>
    <cellStyle name="20% - Accent3 4 2 2 2 4" xfId="9908"/>
    <cellStyle name="20% - Accent3 4 2 2 3" xfId="2778"/>
    <cellStyle name="20% - Accent3 4 2 2 3 2" xfId="6904"/>
    <cellStyle name="20% - Accent3 4 2 2 3 2 2" xfId="15144"/>
    <cellStyle name="20% - Accent3 4 2 2 3 3" xfId="11019"/>
    <cellStyle name="20% - Accent3 4 2 2 4" xfId="4868"/>
    <cellStyle name="20% - Accent3 4 2 2 4 2" xfId="13108"/>
    <cellStyle name="20% - Accent3 4 2 2 5" xfId="8983"/>
    <cellStyle name="20% - Accent3 4 2 3" xfId="1209"/>
    <cellStyle name="20% - Accent3 4 2 3 2" xfId="3247"/>
    <cellStyle name="20% - Accent3 4 2 3 2 2" xfId="7373"/>
    <cellStyle name="20% - Accent3 4 2 3 2 2 2" xfId="15613"/>
    <cellStyle name="20% - Accent3 4 2 3 2 3" xfId="11488"/>
    <cellStyle name="20% - Accent3 4 2 3 3" xfId="5337"/>
    <cellStyle name="20% - Accent3 4 2 3 3 2" xfId="13577"/>
    <cellStyle name="20% - Accent3 4 2 3 4" xfId="9452"/>
    <cellStyle name="20% - Accent3 4 2 4" xfId="2321"/>
    <cellStyle name="20% - Accent3 4 2 4 2" xfId="6448"/>
    <cellStyle name="20% - Accent3 4 2 4 2 2" xfId="14688"/>
    <cellStyle name="20% - Accent3 4 2 4 3" xfId="10563"/>
    <cellStyle name="20% - Accent3 4 2 5" xfId="4411"/>
    <cellStyle name="20% - Accent3 4 2 5 2" xfId="12652"/>
    <cellStyle name="20% - Accent3 4 2 6" xfId="8526"/>
    <cellStyle name="20% - Accent3 4 3" xfId="531"/>
    <cellStyle name="20% - Accent3 4 3 2" xfId="1458"/>
    <cellStyle name="20% - Accent3 4 3 2 2" xfId="3495"/>
    <cellStyle name="20% - Accent3 4 3 2 2 2" xfId="7621"/>
    <cellStyle name="20% - Accent3 4 3 2 2 2 2" xfId="15861"/>
    <cellStyle name="20% - Accent3 4 3 2 2 3" xfId="11736"/>
    <cellStyle name="20% - Accent3 4 3 2 3" xfId="5585"/>
    <cellStyle name="20% - Accent3 4 3 2 3 2" xfId="13825"/>
    <cellStyle name="20% - Accent3 4 3 2 4" xfId="9700"/>
    <cellStyle name="20% - Accent3 4 3 3" xfId="2570"/>
    <cellStyle name="20% - Accent3 4 3 3 2" xfId="6696"/>
    <cellStyle name="20% - Accent3 4 3 3 2 2" xfId="14936"/>
    <cellStyle name="20% - Accent3 4 3 3 3" xfId="10811"/>
    <cellStyle name="20% - Accent3 4 3 4" xfId="4660"/>
    <cellStyle name="20% - Accent3 4 3 4 2" xfId="12900"/>
    <cellStyle name="20% - Accent3 4 3 5" xfId="8775"/>
    <cellStyle name="20% - Accent3 4 4" xfId="1001"/>
    <cellStyle name="20% - Accent3 4 4 2" xfId="3039"/>
    <cellStyle name="20% - Accent3 4 4 2 2" xfId="7165"/>
    <cellStyle name="20% - Accent3 4 4 2 2 2" xfId="15405"/>
    <cellStyle name="20% - Accent3 4 4 2 3" xfId="11280"/>
    <cellStyle name="20% - Accent3 4 4 3" xfId="5129"/>
    <cellStyle name="20% - Accent3 4 4 3 2" xfId="13369"/>
    <cellStyle name="20% - Accent3 4 4 4" xfId="9244"/>
    <cellStyle name="20% - Accent3 4 5" xfId="2113"/>
    <cellStyle name="20% - Accent3 4 5 2" xfId="6240"/>
    <cellStyle name="20% - Accent3 4 5 2 2" xfId="14480"/>
    <cellStyle name="20% - Accent3 4 5 3" xfId="10355"/>
    <cellStyle name="20% - Accent3 4 6" xfId="4203"/>
    <cellStyle name="20% - Accent3 4 6 2" xfId="12444"/>
    <cellStyle name="20% - Accent3 4 7" xfId="8318"/>
    <cellStyle name="20% - Accent3 40" xfId="4111"/>
    <cellStyle name="20% - Accent3 40 2" xfId="8237"/>
    <cellStyle name="20% - Accent3 40 2 2" xfId="16477"/>
    <cellStyle name="20% - Accent3 40 3" xfId="12352"/>
    <cellStyle name="20% - Accent3 41" xfId="4124"/>
    <cellStyle name="20% - Accent3 41 2" xfId="8250"/>
    <cellStyle name="20% - Accent3 41 2 2" xfId="16490"/>
    <cellStyle name="20% - Accent3 41 3" xfId="12365"/>
    <cellStyle name="20% - Accent3 42" xfId="4138"/>
    <cellStyle name="20% - Accent3 42 2" xfId="8264"/>
    <cellStyle name="20% - Accent3 42 2 2" xfId="16504"/>
    <cellStyle name="20% - Accent3 42 3" xfId="12379"/>
    <cellStyle name="20% - Accent3 43" xfId="4151"/>
    <cellStyle name="20% - Accent3 43 2" xfId="12392"/>
    <cellStyle name="20% - Accent3 44" xfId="4164"/>
    <cellStyle name="20% - Accent3 44 2" xfId="12405"/>
    <cellStyle name="20% - Accent3 45" xfId="8278"/>
    <cellStyle name="20% - Accent3 46" xfId="16517"/>
    <cellStyle name="20% - Accent3 5" xfId="100"/>
    <cellStyle name="20% - Accent3 5 2" xfId="308"/>
    <cellStyle name="20% - Accent3 5 2 2" xfId="765"/>
    <cellStyle name="20% - Accent3 5 2 2 2" xfId="1692"/>
    <cellStyle name="20% - Accent3 5 2 2 2 2" xfId="3729"/>
    <cellStyle name="20% - Accent3 5 2 2 2 2 2" xfId="7855"/>
    <cellStyle name="20% - Accent3 5 2 2 2 2 2 2" xfId="16095"/>
    <cellStyle name="20% - Accent3 5 2 2 2 2 3" xfId="11970"/>
    <cellStyle name="20% - Accent3 5 2 2 2 3" xfId="5819"/>
    <cellStyle name="20% - Accent3 5 2 2 2 3 2" xfId="14059"/>
    <cellStyle name="20% - Accent3 5 2 2 2 4" xfId="9934"/>
    <cellStyle name="20% - Accent3 5 2 2 3" xfId="2804"/>
    <cellStyle name="20% - Accent3 5 2 2 3 2" xfId="6930"/>
    <cellStyle name="20% - Accent3 5 2 2 3 2 2" xfId="15170"/>
    <cellStyle name="20% - Accent3 5 2 2 3 3" xfId="11045"/>
    <cellStyle name="20% - Accent3 5 2 2 4" xfId="4894"/>
    <cellStyle name="20% - Accent3 5 2 2 4 2" xfId="13134"/>
    <cellStyle name="20% - Accent3 5 2 2 5" xfId="9009"/>
    <cellStyle name="20% - Accent3 5 2 3" xfId="1235"/>
    <cellStyle name="20% - Accent3 5 2 3 2" xfId="3273"/>
    <cellStyle name="20% - Accent3 5 2 3 2 2" xfId="7399"/>
    <cellStyle name="20% - Accent3 5 2 3 2 2 2" xfId="15639"/>
    <cellStyle name="20% - Accent3 5 2 3 2 3" xfId="11514"/>
    <cellStyle name="20% - Accent3 5 2 3 3" xfId="5363"/>
    <cellStyle name="20% - Accent3 5 2 3 3 2" xfId="13603"/>
    <cellStyle name="20% - Accent3 5 2 3 4" xfId="9478"/>
    <cellStyle name="20% - Accent3 5 2 4" xfId="2347"/>
    <cellStyle name="20% - Accent3 5 2 4 2" xfId="6474"/>
    <cellStyle name="20% - Accent3 5 2 4 2 2" xfId="14714"/>
    <cellStyle name="20% - Accent3 5 2 4 3" xfId="10589"/>
    <cellStyle name="20% - Accent3 5 2 5" xfId="4437"/>
    <cellStyle name="20% - Accent3 5 2 5 2" xfId="12678"/>
    <cellStyle name="20% - Accent3 5 2 6" xfId="8552"/>
    <cellStyle name="20% - Accent3 5 3" xfId="557"/>
    <cellStyle name="20% - Accent3 5 3 2" xfId="1484"/>
    <cellStyle name="20% - Accent3 5 3 2 2" xfId="3521"/>
    <cellStyle name="20% - Accent3 5 3 2 2 2" xfId="7647"/>
    <cellStyle name="20% - Accent3 5 3 2 2 2 2" xfId="15887"/>
    <cellStyle name="20% - Accent3 5 3 2 2 3" xfId="11762"/>
    <cellStyle name="20% - Accent3 5 3 2 3" xfId="5611"/>
    <cellStyle name="20% - Accent3 5 3 2 3 2" xfId="13851"/>
    <cellStyle name="20% - Accent3 5 3 2 4" xfId="9726"/>
    <cellStyle name="20% - Accent3 5 3 3" xfId="2596"/>
    <cellStyle name="20% - Accent3 5 3 3 2" xfId="6722"/>
    <cellStyle name="20% - Accent3 5 3 3 2 2" xfId="14962"/>
    <cellStyle name="20% - Accent3 5 3 3 3" xfId="10837"/>
    <cellStyle name="20% - Accent3 5 3 4" xfId="4686"/>
    <cellStyle name="20% - Accent3 5 3 4 2" xfId="12926"/>
    <cellStyle name="20% - Accent3 5 3 5" xfId="8801"/>
    <cellStyle name="20% - Accent3 5 4" xfId="1027"/>
    <cellStyle name="20% - Accent3 5 4 2" xfId="3065"/>
    <cellStyle name="20% - Accent3 5 4 2 2" xfId="7191"/>
    <cellStyle name="20% - Accent3 5 4 2 2 2" xfId="15431"/>
    <cellStyle name="20% - Accent3 5 4 2 3" xfId="11306"/>
    <cellStyle name="20% - Accent3 5 4 3" xfId="5155"/>
    <cellStyle name="20% - Accent3 5 4 3 2" xfId="13395"/>
    <cellStyle name="20% - Accent3 5 4 4" xfId="9270"/>
    <cellStyle name="20% - Accent3 5 5" xfId="2139"/>
    <cellStyle name="20% - Accent3 5 5 2" xfId="6266"/>
    <cellStyle name="20% - Accent3 5 5 2 2" xfId="14506"/>
    <cellStyle name="20% - Accent3 5 5 3" xfId="10381"/>
    <cellStyle name="20% - Accent3 5 6" xfId="4229"/>
    <cellStyle name="20% - Accent3 5 6 2" xfId="12470"/>
    <cellStyle name="20% - Accent3 5 7" xfId="8344"/>
    <cellStyle name="20% - Accent3 6" xfId="113"/>
    <cellStyle name="20% - Accent3 6 2" xfId="321"/>
    <cellStyle name="20% - Accent3 6 2 2" xfId="778"/>
    <cellStyle name="20% - Accent3 6 2 2 2" xfId="1705"/>
    <cellStyle name="20% - Accent3 6 2 2 2 2" xfId="3742"/>
    <cellStyle name="20% - Accent3 6 2 2 2 2 2" xfId="7868"/>
    <cellStyle name="20% - Accent3 6 2 2 2 2 2 2" xfId="16108"/>
    <cellStyle name="20% - Accent3 6 2 2 2 2 3" xfId="11983"/>
    <cellStyle name="20% - Accent3 6 2 2 2 3" xfId="5832"/>
    <cellStyle name="20% - Accent3 6 2 2 2 3 2" xfId="14072"/>
    <cellStyle name="20% - Accent3 6 2 2 2 4" xfId="9947"/>
    <cellStyle name="20% - Accent3 6 2 2 3" xfId="2817"/>
    <cellStyle name="20% - Accent3 6 2 2 3 2" xfId="6943"/>
    <cellStyle name="20% - Accent3 6 2 2 3 2 2" xfId="15183"/>
    <cellStyle name="20% - Accent3 6 2 2 3 3" xfId="11058"/>
    <cellStyle name="20% - Accent3 6 2 2 4" xfId="4907"/>
    <cellStyle name="20% - Accent3 6 2 2 4 2" xfId="13147"/>
    <cellStyle name="20% - Accent3 6 2 2 5" xfId="9022"/>
    <cellStyle name="20% - Accent3 6 2 3" xfId="1248"/>
    <cellStyle name="20% - Accent3 6 2 3 2" xfId="3286"/>
    <cellStyle name="20% - Accent3 6 2 3 2 2" xfId="7412"/>
    <cellStyle name="20% - Accent3 6 2 3 2 2 2" xfId="15652"/>
    <cellStyle name="20% - Accent3 6 2 3 2 3" xfId="11527"/>
    <cellStyle name="20% - Accent3 6 2 3 3" xfId="5376"/>
    <cellStyle name="20% - Accent3 6 2 3 3 2" xfId="13616"/>
    <cellStyle name="20% - Accent3 6 2 3 4" xfId="9491"/>
    <cellStyle name="20% - Accent3 6 2 4" xfId="2360"/>
    <cellStyle name="20% - Accent3 6 2 4 2" xfId="6487"/>
    <cellStyle name="20% - Accent3 6 2 4 2 2" xfId="14727"/>
    <cellStyle name="20% - Accent3 6 2 4 3" xfId="10602"/>
    <cellStyle name="20% - Accent3 6 2 5" xfId="4450"/>
    <cellStyle name="20% - Accent3 6 2 5 2" xfId="12691"/>
    <cellStyle name="20% - Accent3 6 2 6" xfId="8565"/>
    <cellStyle name="20% - Accent3 6 3" xfId="570"/>
    <cellStyle name="20% - Accent3 6 3 2" xfId="1497"/>
    <cellStyle name="20% - Accent3 6 3 2 2" xfId="3534"/>
    <cellStyle name="20% - Accent3 6 3 2 2 2" xfId="7660"/>
    <cellStyle name="20% - Accent3 6 3 2 2 2 2" xfId="15900"/>
    <cellStyle name="20% - Accent3 6 3 2 2 3" xfId="11775"/>
    <cellStyle name="20% - Accent3 6 3 2 3" xfId="5624"/>
    <cellStyle name="20% - Accent3 6 3 2 3 2" xfId="13864"/>
    <cellStyle name="20% - Accent3 6 3 2 4" xfId="9739"/>
    <cellStyle name="20% - Accent3 6 3 3" xfId="2609"/>
    <cellStyle name="20% - Accent3 6 3 3 2" xfId="6735"/>
    <cellStyle name="20% - Accent3 6 3 3 2 2" xfId="14975"/>
    <cellStyle name="20% - Accent3 6 3 3 3" xfId="10850"/>
    <cellStyle name="20% - Accent3 6 3 4" xfId="4699"/>
    <cellStyle name="20% - Accent3 6 3 4 2" xfId="12939"/>
    <cellStyle name="20% - Accent3 6 3 5" xfId="8814"/>
    <cellStyle name="20% - Accent3 6 4" xfId="1040"/>
    <cellStyle name="20% - Accent3 6 4 2" xfId="3078"/>
    <cellStyle name="20% - Accent3 6 4 2 2" xfId="7204"/>
    <cellStyle name="20% - Accent3 6 4 2 2 2" xfId="15444"/>
    <cellStyle name="20% - Accent3 6 4 2 3" xfId="11319"/>
    <cellStyle name="20% - Accent3 6 4 3" xfId="5168"/>
    <cellStyle name="20% - Accent3 6 4 3 2" xfId="13408"/>
    <cellStyle name="20% - Accent3 6 4 4" xfId="9283"/>
    <cellStyle name="20% - Accent3 6 5" xfId="2152"/>
    <cellStyle name="20% - Accent3 6 5 2" xfId="6279"/>
    <cellStyle name="20% - Accent3 6 5 2 2" xfId="14519"/>
    <cellStyle name="20% - Accent3 6 5 3" xfId="10394"/>
    <cellStyle name="20% - Accent3 6 6" xfId="4242"/>
    <cellStyle name="20% - Accent3 6 6 2" xfId="12483"/>
    <cellStyle name="20% - Accent3 6 7" xfId="8357"/>
    <cellStyle name="20% - Accent3 7" xfId="139"/>
    <cellStyle name="20% - Accent3 7 2" xfId="347"/>
    <cellStyle name="20% - Accent3 7 2 2" xfId="804"/>
    <cellStyle name="20% - Accent3 7 2 2 2" xfId="1731"/>
    <cellStyle name="20% - Accent3 7 2 2 2 2" xfId="3768"/>
    <cellStyle name="20% - Accent3 7 2 2 2 2 2" xfId="7894"/>
    <cellStyle name="20% - Accent3 7 2 2 2 2 2 2" xfId="16134"/>
    <cellStyle name="20% - Accent3 7 2 2 2 2 3" xfId="12009"/>
    <cellStyle name="20% - Accent3 7 2 2 2 3" xfId="5858"/>
    <cellStyle name="20% - Accent3 7 2 2 2 3 2" xfId="14098"/>
    <cellStyle name="20% - Accent3 7 2 2 2 4" xfId="9973"/>
    <cellStyle name="20% - Accent3 7 2 2 3" xfId="2843"/>
    <cellStyle name="20% - Accent3 7 2 2 3 2" xfId="6969"/>
    <cellStyle name="20% - Accent3 7 2 2 3 2 2" xfId="15209"/>
    <cellStyle name="20% - Accent3 7 2 2 3 3" xfId="11084"/>
    <cellStyle name="20% - Accent3 7 2 2 4" xfId="4933"/>
    <cellStyle name="20% - Accent3 7 2 2 4 2" xfId="13173"/>
    <cellStyle name="20% - Accent3 7 2 2 5" xfId="9048"/>
    <cellStyle name="20% - Accent3 7 2 3" xfId="1274"/>
    <cellStyle name="20% - Accent3 7 2 3 2" xfId="3312"/>
    <cellStyle name="20% - Accent3 7 2 3 2 2" xfId="7438"/>
    <cellStyle name="20% - Accent3 7 2 3 2 2 2" xfId="15678"/>
    <cellStyle name="20% - Accent3 7 2 3 2 3" xfId="11553"/>
    <cellStyle name="20% - Accent3 7 2 3 3" xfId="5402"/>
    <cellStyle name="20% - Accent3 7 2 3 3 2" xfId="13642"/>
    <cellStyle name="20% - Accent3 7 2 3 4" xfId="9517"/>
    <cellStyle name="20% - Accent3 7 2 4" xfId="2386"/>
    <cellStyle name="20% - Accent3 7 2 4 2" xfId="6513"/>
    <cellStyle name="20% - Accent3 7 2 4 2 2" xfId="14753"/>
    <cellStyle name="20% - Accent3 7 2 4 3" xfId="10628"/>
    <cellStyle name="20% - Accent3 7 2 5" xfId="4476"/>
    <cellStyle name="20% - Accent3 7 2 5 2" xfId="12717"/>
    <cellStyle name="20% - Accent3 7 2 6" xfId="8591"/>
    <cellStyle name="20% - Accent3 7 3" xfId="596"/>
    <cellStyle name="20% - Accent3 7 3 2" xfId="1523"/>
    <cellStyle name="20% - Accent3 7 3 2 2" xfId="3560"/>
    <cellStyle name="20% - Accent3 7 3 2 2 2" xfId="7686"/>
    <cellStyle name="20% - Accent3 7 3 2 2 2 2" xfId="15926"/>
    <cellStyle name="20% - Accent3 7 3 2 2 3" xfId="11801"/>
    <cellStyle name="20% - Accent3 7 3 2 3" xfId="5650"/>
    <cellStyle name="20% - Accent3 7 3 2 3 2" xfId="13890"/>
    <cellStyle name="20% - Accent3 7 3 2 4" xfId="9765"/>
    <cellStyle name="20% - Accent3 7 3 3" xfId="2635"/>
    <cellStyle name="20% - Accent3 7 3 3 2" xfId="6761"/>
    <cellStyle name="20% - Accent3 7 3 3 2 2" xfId="15001"/>
    <cellStyle name="20% - Accent3 7 3 3 3" xfId="10876"/>
    <cellStyle name="20% - Accent3 7 3 4" xfId="4725"/>
    <cellStyle name="20% - Accent3 7 3 4 2" xfId="12965"/>
    <cellStyle name="20% - Accent3 7 3 5" xfId="8840"/>
    <cellStyle name="20% - Accent3 7 4" xfId="1066"/>
    <cellStyle name="20% - Accent3 7 4 2" xfId="3104"/>
    <cellStyle name="20% - Accent3 7 4 2 2" xfId="7230"/>
    <cellStyle name="20% - Accent3 7 4 2 2 2" xfId="15470"/>
    <cellStyle name="20% - Accent3 7 4 2 3" xfId="11345"/>
    <cellStyle name="20% - Accent3 7 4 3" xfId="5194"/>
    <cellStyle name="20% - Accent3 7 4 3 2" xfId="13434"/>
    <cellStyle name="20% - Accent3 7 4 4" xfId="9309"/>
    <cellStyle name="20% - Accent3 7 5" xfId="2178"/>
    <cellStyle name="20% - Accent3 7 5 2" xfId="6305"/>
    <cellStyle name="20% - Accent3 7 5 2 2" xfId="14545"/>
    <cellStyle name="20% - Accent3 7 5 3" xfId="10420"/>
    <cellStyle name="20% - Accent3 7 6" xfId="4268"/>
    <cellStyle name="20% - Accent3 7 6 2" xfId="12509"/>
    <cellStyle name="20% - Accent3 7 7" xfId="8383"/>
    <cellStyle name="20% - Accent3 8" xfId="152"/>
    <cellStyle name="20% - Accent3 8 2" xfId="360"/>
    <cellStyle name="20% - Accent3 8 2 2" xfId="817"/>
    <cellStyle name="20% - Accent3 8 2 2 2" xfId="1744"/>
    <cellStyle name="20% - Accent3 8 2 2 2 2" xfId="3781"/>
    <cellStyle name="20% - Accent3 8 2 2 2 2 2" xfId="7907"/>
    <cellStyle name="20% - Accent3 8 2 2 2 2 2 2" xfId="16147"/>
    <cellStyle name="20% - Accent3 8 2 2 2 2 3" xfId="12022"/>
    <cellStyle name="20% - Accent3 8 2 2 2 3" xfId="5871"/>
    <cellStyle name="20% - Accent3 8 2 2 2 3 2" xfId="14111"/>
    <cellStyle name="20% - Accent3 8 2 2 2 4" xfId="9986"/>
    <cellStyle name="20% - Accent3 8 2 2 3" xfId="2856"/>
    <cellStyle name="20% - Accent3 8 2 2 3 2" xfId="6982"/>
    <cellStyle name="20% - Accent3 8 2 2 3 2 2" xfId="15222"/>
    <cellStyle name="20% - Accent3 8 2 2 3 3" xfId="11097"/>
    <cellStyle name="20% - Accent3 8 2 2 4" xfId="4946"/>
    <cellStyle name="20% - Accent3 8 2 2 4 2" xfId="13186"/>
    <cellStyle name="20% - Accent3 8 2 2 5" xfId="9061"/>
    <cellStyle name="20% - Accent3 8 2 3" xfId="1287"/>
    <cellStyle name="20% - Accent3 8 2 3 2" xfId="3325"/>
    <cellStyle name="20% - Accent3 8 2 3 2 2" xfId="7451"/>
    <cellStyle name="20% - Accent3 8 2 3 2 2 2" xfId="15691"/>
    <cellStyle name="20% - Accent3 8 2 3 2 3" xfId="11566"/>
    <cellStyle name="20% - Accent3 8 2 3 3" xfId="5415"/>
    <cellStyle name="20% - Accent3 8 2 3 3 2" xfId="13655"/>
    <cellStyle name="20% - Accent3 8 2 3 4" xfId="9530"/>
    <cellStyle name="20% - Accent3 8 2 4" xfId="2399"/>
    <cellStyle name="20% - Accent3 8 2 4 2" xfId="6526"/>
    <cellStyle name="20% - Accent3 8 2 4 2 2" xfId="14766"/>
    <cellStyle name="20% - Accent3 8 2 4 3" xfId="10641"/>
    <cellStyle name="20% - Accent3 8 2 5" xfId="4489"/>
    <cellStyle name="20% - Accent3 8 2 5 2" xfId="12730"/>
    <cellStyle name="20% - Accent3 8 2 6" xfId="8604"/>
    <cellStyle name="20% - Accent3 8 3" xfId="609"/>
    <cellStyle name="20% - Accent3 8 3 2" xfId="1536"/>
    <cellStyle name="20% - Accent3 8 3 2 2" xfId="3573"/>
    <cellStyle name="20% - Accent3 8 3 2 2 2" xfId="7699"/>
    <cellStyle name="20% - Accent3 8 3 2 2 2 2" xfId="15939"/>
    <cellStyle name="20% - Accent3 8 3 2 2 3" xfId="11814"/>
    <cellStyle name="20% - Accent3 8 3 2 3" xfId="5663"/>
    <cellStyle name="20% - Accent3 8 3 2 3 2" xfId="13903"/>
    <cellStyle name="20% - Accent3 8 3 2 4" xfId="9778"/>
    <cellStyle name="20% - Accent3 8 3 3" xfId="2648"/>
    <cellStyle name="20% - Accent3 8 3 3 2" xfId="6774"/>
    <cellStyle name="20% - Accent3 8 3 3 2 2" xfId="15014"/>
    <cellStyle name="20% - Accent3 8 3 3 3" xfId="10889"/>
    <cellStyle name="20% - Accent3 8 3 4" xfId="4738"/>
    <cellStyle name="20% - Accent3 8 3 4 2" xfId="12978"/>
    <cellStyle name="20% - Accent3 8 3 5" xfId="8853"/>
    <cellStyle name="20% - Accent3 8 4" xfId="1079"/>
    <cellStyle name="20% - Accent3 8 4 2" xfId="3117"/>
    <cellStyle name="20% - Accent3 8 4 2 2" xfId="7243"/>
    <cellStyle name="20% - Accent3 8 4 2 2 2" xfId="15483"/>
    <cellStyle name="20% - Accent3 8 4 2 3" xfId="11358"/>
    <cellStyle name="20% - Accent3 8 4 3" xfId="5207"/>
    <cellStyle name="20% - Accent3 8 4 3 2" xfId="13447"/>
    <cellStyle name="20% - Accent3 8 4 4" xfId="9322"/>
    <cellStyle name="20% - Accent3 8 5" xfId="2191"/>
    <cellStyle name="20% - Accent3 8 5 2" xfId="6318"/>
    <cellStyle name="20% - Accent3 8 5 2 2" xfId="14558"/>
    <cellStyle name="20% - Accent3 8 5 3" xfId="10433"/>
    <cellStyle name="20% - Accent3 8 6" xfId="4281"/>
    <cellStyle name="20% - Accent3 8 6 2" xfId="12522"/>
    <cellStyle name="20% - Accent3 8 7" xfId="8396"/>
    <cellStyle name="20% - Accent3 9" xfId="165"/>
    <cellStyle name="20% - Accent3 9 2" xfId="373"/>
    <cellStyle name="20% - Accent3 9 2 2" xfId="830"/>
    <cellStyle name="20% - Accent3 9 2 2 2" xfId="1757"/>
    <cellStyle name="20% - Accent3 9 2 2 2 2" xfId="3794"/>
    <cellStyle name="20% - Accent3 9 2 2 2 2 2" xfId="7920"/>
    <cellStyle name="20% - Accent3 9 2 2 2 2 2 2" xfId="16160"/>
    <cellStyle name="20% - Accent3 9 2 2 2 2 3" xfId="12035"/>
    <cellStyle name="20% - Accent3 9 2 2 2 3" xfId="5884"/>
    <cellStyle name="20% - Accent3 9 2 2 2 3 2" xfId="14124"/>
    <cellStyle name="20% - Accent3 9 2 2 2 4" xfId="9999"/>
    <cellStyle name="20% - Accent3 9 2 2 3" xfId="2869"/>
    <cellStyle name="20% - Accent3 9 2 2 3 2" xfId="6995"/>
    <cellStyle name="20% - Accent3 9 2 2 3 2 2" xfId="15235"/>
    <cellStyle name="20% - Accent3 9 2 2 3 3" xfId="11110"/>
    <cellStyle name="20% - Accent3 9 2 2 4" xfId="4959"/>
    <cellStyle name="20% - Accent3 9 2 2 4 2" xfId="13199"/>
    <cellStyle name="20% - Accent3 9 2 2 5" xfId="9074"/>
    <cellStyle name="20% - Accent3 9 2 3" xfId="1300"/>
    <cellStyle name="20% - Accent3 9 2 3 2" xfId="3338"/>
    <cellStyle name="20% - Accent3 9 2 3 2 2" xfId="7464"/>
    <cellStyle name="20% - Accent3 9 2 3 2 2 2" xfId="15704"/>
    <cellStyle name="20% - Accent3 9 2 3 2 3" xfId="11579"/>
    <cellStyle name="20% - Accent3 9 2 3 3" xfId="5428"/>
    <cellStyle name="20% - Accent3 9 2 3 3 2" xfId="13668"/>
    <cellStyle name="20% - Accent3 9 2 3 4" xfId="9543"/>
    <cellStyle name="20% - Accent3 9 2 4" xfId="2412"/>
    <cellStyle name="20% - Accent3 9 2 4 2" xfId="6539"/>
    <cellStyle name="20% - Accent3 9 2 4 2 2" xfId="14779"/>
    <cellStyle name="20% - Accent3 9 2 4 3" xfId="10654"/>
    <cellStyle name="20% - Accent3 9 2 5" xfId="4502"/>
    <cellStyle name="20% - Accent3 9 2 5 2" xfId="12743"/>
    <cellStyle name="20% - Accent3 9 2 6" xfId="8617"/>
    <cellStyle name="20% - Accent3 9 3" xfId="622"/>
    <cellStyle name="20% - Accent3 9 3 2" xfId="1549"/>
    <cellStyle name="20% - Accent3 9 3 2 2" xfId="3586"/>
    <cellStyle name="20% - Accent3 9 3 2 2 2" xfId="7712"/>
    <cellStyle name="20% - Accent3 9 3 2 2 2 2" xfId="15952"/>
    <cellStyle name="20% - Accent3 9 3 2 2 3" xfId="11827"/>
    <cellStyle name="20% - Accent3 9 3 2 3" xfId="5676"/>
    <cellStyle name="20% - Accent3 9 3 2 3 2" xfId="13916"/>
    <cellStyle name="20% - Accent3 9 3 2 4" xfId="9791"/>
    <cellStyle name="20% - Accent3 9 3 3" xfId="2661"/>
    <cellStyle name="20% - Accent3 9 3 3 2" xfId="6787"/>
    <cellStyle name="20% - Accent3 9 3 3 2 2" xfId="15027"/>
    <cellStyle name="20% - Accent3 9 3 3 3" xfId="10902"/>
    <cellStyle name="20% - Accent3 9 3 4" xfId="4751"/>
    <cellStyle name="20% - Accent3 9 3 4 2" xfId="12991"/>
    <cellStyle name="20% - Accent3 9 3 5" xfId="8866"/>
    <cellStyle name="20% - Accent3 9 4" xfId="1092"/>
    <cellStyle name="20% - Accent3 9 4 2" xfId="3130"/>
    <cellStyle name="20% - Accent3 9 4 2 2" xfId="7256"/>
    <cellStyle name="20% - Accent3 9 4 2 2 2" xfId="15496"/>
    <cellStyle name="20% - Accent3 9 4 2 3" xfId="11371"/>
    <cellStyle name="20% - Accent3 9 4 3" xfId="5220"/>
    <cellStyle name="20% - Accent3 9 4 3 2" xfId="13460"/>
    <cellStyle name="20% - Accent3 9 4 4" xfId="9335"/>
    <cellStyle name="20% - Accent3 9 5" xfId="2204"/>
    <cellStyle name="20% - Accent3 9 5 2" xfId="6331"/>
    <cellStyle name="20% - Accent3 9 5 2 2" xfId="14571"/>
    <cellStyle name="20% - Accent3 9 5 3" xfId="10446"/>
    <cellStyle name="20% - Accent3 9 6" xfId="4294"/>
    <cellStyle name="20% - Accent3 9 6 2" xfId="12535"/>
    <cellStyle name="20% - Accent3 9 7" xfId="8409"/>
    <cellStyle name="20% - Accent4" xfId="31" builtinId="42" customBuiltin="1"/>
    <cellStyle name="20% - Accent4 10" xfId="180"/>
    <cellStyle name="20% - Accent4 10 2" xfId="388"/>
    <cellStyle name="20% - Accent4 10 2 2" xfId="845"/>
    <cellStyle name="20% - Accent4 10 2 2 2" xfId="1772"/>
    <cellStyle name="20% - Accent4 10 2 2 2 2" xfId="3809"/>
    <cellStyle name="20% - Accent4 10 2 2 2 2 2" xfId="7935"/>
    <cellStyle name="20% - Accent4 10 2 2 2 2 2 2" xfId="16175"/>
    <cellStyle name="20% - Accent4 10 2 2 2 2 3" xfId="12050"/>
    <cellStyle name="20% - Accent4 10 2 2 2 3" xfId="5899"/>
    <cellStyle name="20% - Accent4 10 2 2 2 3 2" xfId="14139"/>
    <cellStyle name="20% - Accent4 10 2 2 2 4" xfId="10014"/>
    <cellStyle name="20% - Accent4 10 2 2 3" xfId="2884"/>
    <cellStyle name="20% - Accent4 10 2 2 3 2" xfId="7010"/>
    <cellStyle name="20% - Accent4 10 2 2 3 2 2" xfId="15250"/>
    <cellStyle name="20% - Accent4 10 2 2 3 3" xfId="11125"/>
    <cellStyle name="20% - Accent4 10 2 2 4" xfId="4974"/>
    <cellStyle name="20% - Accent4 10 2 2 4 2" xfId="13214"/>
    <cellStyle name="20% - Accent4 10 2 2 5" xfId="9089"/>
    <cellStyle name="20% - Accent4 10 2 3" xfId="1315"/>
    <cellStyle name="20% - Accent4 10 2 3 2" xfId="3353"/>
    <cellStyle name="20% - Accent4 10 2 3 2 2" xfId="7479"/>
    <cellStyle name="20% - Accent4 10 2 3 2 2 2" xfId="15719"/>
    <cellStyle name="20% - Accent4 10 2 3 2 3" xfId="11594"/>
    <cellStyle name="20% - Accent4 10 2 3 3" xfId="5443"/>
    <cellStyle name="20% - Accent4 10 2 3 3 2" xfId="13683"/>
    <cellStyle name="20% - Accent4 10 2 3 4" xfId="9558"/>
    <cellStyle name="20% - Accent4 10 2 4" xfId="2427"/>
    <cellStyle name="20% - Accent4 10 2 4 2" xfId="6554"/>
    <cellStyle name="20% - Accent4 10 2 4 2 2" xfId="14794"/>
    <cellStyle name="20% - Accent4 10 2 4 3" xfId="10669"/>
    <cellStyle name="20% - Accent4 10 2 5" xfId="4517"/>
    <cellStyle name="20% - Accent4 10 2 5 2" xfId="12758"/>
    <cellStyle name="20% - Accent4 10 2 6" xfId="8632"/>
    <cellStyle name="20% - Accent4 10 3" xfId="637"/>
    <cellStyle name="20% - Accent4 10 3 2" xfId="1564"/>
    <cellStyle name="20% - Accent4 10 3 2 2" xfId="3601"/>
    <cellStyle name="20% - Accent4 10 3 2 2 2" xfId="7727"/>
    <cellStyle name="20% - Accent4 10 3 2 2 2 2" xfId="15967"/>
    <cellStyle name="20% - Accent4 10 3 2 2 3" xfId="11842"/>
    <cellStyle name="20% - Accent4 10 3 2 3" xfId="5691"/>
    <cellStyle name="20% - Accent4 10 3 2 3 2" xfId="13931"/>
    <cellStyle name="20% - Accent4 10 3 2 4" xfId="9806"/>
    <cellStyle name="20% - Accent4 10 3 3" xfId="2676"/>
    <cellStyle name="20% - Accent4 10 3 3 2" xfId="6802"/>
    <cellStyle name="20% - Accent4 10 3 3 2 2" xfId="15042"/>
    <cellStyle name="20% - Accent4 10 3 3 3" xfId="10917"/>
    <cellStyle name="20% - Accent4 10 3 4" xfId="4766"/>
    <cellStyle name="20% - Accent4 10 3 4 2" xfId="13006"/>
    <cellStyle name="20% - Accent4 10 3 5" xfId="8881"/>
    <cellStyle name="20% - Accent4 10 4" xfId="1107"/>
    <cellStyle name="20% - Accent4 10 4 2" xfId="3145"/>
    <cellStyle name="20% - Accent4 10 4 2 2" xfId="7271"/>
    <cellStyle name="20% - Accent4 10 4 2 2 2" xfId="15511"/>
    <cellStyle name="20% - Accent4 10 4 2 3" xfId="11386"/>
    <cellStyle name="20% - Accent4 10 4 3" xfId="5235"/>
    <cellStyle name="20% - Accent4 10 4 3 2" xfId="13475"/>
    <cellStyle name="20% - Accent4 10 4 4" xfId="9350"/>
    <cellStyle name="20% - Accent4 10 5" xfId="2219"/>
    <cellStyle name="20% - Accent4 10 5 2" xfId="6346"/>
    <cellStyle name="20% - Accent4 10 5 2 2" xfId="14586"/>
    <cellStyle name="20% - Accent4 10 5 3" xfId="10461"/>
    <cellStyle name="20% - Accent4 10 6" xfId="4309"/>
    <cellStyle name="20% - Accent4 10 6 2" xfId="12550"/>
    <cellStyle name="20% - Accent4 10 7" xfId="8424"/>
    <cellStyle name="20% - Accent4 11" xfId="193"/>
    <cellStyle name="20% - Accent4 11 2" xfId="401"/>
    <cellStyle name="20% - Accent4 11 2 2" xfId="858"/>
    <cellStyle name="20% - Accent4 11 2 2 2" xfId="1785"/>
    <cellStyle name="20% - Accent4 11 2 2 2 2" xfId="3822"/>
    <cellStyle name="20% - Accent4 11 2 2 2 2 2" xfId="7948"/>
    <cellStyle name="20% - Accent4 11 2 2 2 2 2 2" xfId="16188"/>
    <cellStyle name="20% - Accent4 11 2 2 2 2 3" xfId="12063"/>
    <cellStyle name="20% - Accent4 11 2 2 2 3" xfId="5912"/>
    <cellStyle name="20% - Accent4 11 2 2 2 3 2" xfId="14152"/>
    <cellStyle name="20% - Accent4 11 2 2 2 4" xfId="10027"/>
    <cellStyle name="20% - Accent4 11 2 2 3" xfId="2897"/>
    <cellStyle name="20% - Accent4 11 2 2 3 2" xfId="7023"/>
    <cellStyle name="20% - Accent4 11 2 2 3 2 2" xfId="15263"/>
    <cellStyle name="20% - Accent4 11 2 2 3 3" xfId="11138"/>
    <cellStyle name="20% - Accent4 11 2 2 4" xfId="4987"/>
    <cellStyle name="20% - Accent4 11 2 2 4 2" xfId="13227"/>
    <cellStyle name="20% - Accent4 11 2 2 5" xfId="9102"/>
    <cellStyle name="20% - Accent4 11 2 3" xfId="1328"/>
    <cellStyle name="20% - Accent4 11 2 3 2" xfId="3366"/>
    <cellStyle name="20% - Accent4 11 2 3 2 2" xfId="7492"/>
    <cellStyle name="20% - Accent4 11 2 3 2 2 2" xfId="15732"/>
    <cellStyle name="20% - Accent4 11 2 3 2 3" xfId="11607"/>
    <cellStyle name="20% - Accent4 11 2 3 3" xfId="5456"/>
    <cellStyle name="20% - Accent4 11 2 3 3 2" xfId="13696"/>
    <cellStyle name="20% - Accent4 11 2 3 4" xfId="9571"/>
    <cellStyle name="20% - Accent4 11 2 4" xfId="2440"/>
    <cellStyle name="20% - Accent4 11 2 4 2" xfId="6567"/>
    <cellStyle name="20% - Accent4 11 2 4 2 2" xfId="14807"/>
    <cellStyle name="20% - Accent4 11 2 4 3" xfId="10682"/>
    <cellStyle name="20% - Accent4 11 2 5" xfId="4530"/>
    <cellStyle name="20% - Accent4 11 2 5 2" xfId="12771"/>
    <cellStyle name="20% - Accent4 11 2 6" xfId="8645"/>
    <cellStyle name="20% - Accent4 11 3" xfId="650"/>
    <cellStyle name="20% - Accent4 11 3 2" xfId="1577"/>
    <cellStyle name="20% - Accent4 11 3 2 2" xfId="3614"/>
    <cellStyle name="20% - Accent4 11 3 2 2 2" xfId="7740"/>
    <cellStyle name="20% - Accent4 11 3 2 2 2 2" xfId="15980"/>
    <cellStyle name="20% - Accent4 11 3 2 2 3" xfId="11855"/>
    <cellStyle name="20% - Accent4 11 3 2 3" xfId="5704"/>
    <cellStyle name="20% - Accent4 11 3 2 3 2" xfId="13944"/>
    <cellStyle name="20% - Accent4 11 3 2 4" xfId="9819"/>
    <cellStyle name="20% - Accent4 11 3 3" xfId="2689"/>
    <cellStyle name="20% - Accent4 11 3 3 2" xfId="6815"/>
    <cellStyle name="20% - Accent4 11 3 3 2 2" xfId="15055"/>
    <cellStyle name="20% - Accent4 11 3 3 3" xfId="10930"/>
    <cellStyle name="20% - Accent4 11 3 4" xfId="4779"/>
    <cellStyle name="20% - Accent4 11 3 4 2" xfId="13019"/>
    <cellStyle name="20% - Accent4 11 3 5" xfId="8894"/>
    <cellStyle name="20% - Accent4 11 4" xfId="1120"/>
    <cellStyle name="20% - Accent4 11 4 2" xfId="3158"/>
    <cellStyle name="20% - Accent4 11 4 2 2" xfId="7284"/>
    <cellStyle name="20% - Accent4 11 4 2 2 2" xfId="15524"/>
    <cellStyle name="20% - Accent4 11 4 2 3" xfId="11399"/>
    <cellStyle name="20% - Accent4 11 4 3" xfId="5248"/>
    <cellStyle name="20% - Accent4 11 4 3 2" xfId="13488"/>
    <cellStyle name="20% - Accent4 11 4 4" xfId="9363"/>
    <cellStyle name="20% - Accent4 11 5" xfId="2232"/>
    <cellStyle name="20% - Accent4 11 5 2" xfId="6359"/>
    <cellStyle name="20% - Accent4 11 5 2 2" xfId="14599"/>
    <cellStyle name="20% - Accent4 11 5 3" xfId="10474"/>
    <cellStyle name="20% - Accent4 11 6" xfId="4322"/>
    <cellStyle name="20% - Accent4 11 6 2" xfId="12563"/>
    <cellStyle name="20% - Accent4 11 7" xfId="8437"/>
    <cellStyle name="20% - Accent4 12" xfId="206"/>
    <cellStyle name="20% - Accent4 12 2" xfId="414"/>
    <cellStyle name="20% - Accent4 12 2 2" xfId="871"/>
    <cellStyle name="20% - Accent4 12 2 2 2" xfId="1798"/>
    <cellStyle name="20% - Accent4 12 2 2 2 2" xfId="3835"/>
    <cellStyle name="20% - Accent4 12 2 2 2 2 2" xfId="7961"/>
    <cellStyle name="20% - Accent4 12 2 2 2 2 2 2" xfId="16201"/>
    <cellStyle name="20% - Accent4 12 2 2 2 2 3" xfId="12076"/>
    <cellStyle name="20% - Accent4 12 2 2 2 3" xfId="5925"/>
    <cellStyle name="20% - Accent4 12 2 2 2 3 2" xfId="14165"/>
    <cellStyle name="20% - Accent4 12 2 2 2 4" xfId="10040"/>
    <cellStyle name="20% - Accent4 12 2 2 3" xfId="2910"/>
    <cellStyle name="20% - Accent4 12 2 2 3 2" xfId="7036"/>
    <cellStyle name="20% - Accent4 12 2 2 3 2 2" xfId="15276"/>
    <cellStyle name="20% - Accent4 12 2 2 3 3" xfId="11151"/>
    <cellStyle name="20% - Accent4 12 2 2 4" xfId="5000"/>
    <cellStyle name="20% - Accent4 12 2 2 4 2" xfId="13240"/>
    <cellStyle name="20% - Accent4 12 2 2 5" xfId="9115"/>
    <cellStyle name="20% - Accent4 12 2 3" xfId="1341"/>
    <cellStyle name="20% - Accent4 12 2 3 2" xfId="3379"/>
    <cellStyle name="20% - Accent4 12 2 3 2 2" xfId="7505"/>
    <cellStyle name="20% - Accent4 12 2 3 2 2 2" xfId="15745"/>
    <cellStyle name="20% - Accent4 12 2 3 2 3" xfId="11620"/>
    <cellStyle name="20% - Accent4 12 2 3 3" xfId="5469"/>
    <cellStyle name="20% - Accent4 12 2 3 3 2" xfId="13709"/>
    <cellStyle name="20% - Accent4 12 2 3 4" xfId="9584"/>
    <cellStyle name="20% - Accent4 12 2 4" xfId="2453"/>
    <cellStyle name="20% - Accent4 12 2 4 2" xfId="6580"/>
    <cellStyle name="20% - Accent4 12 2 4 2 2" xfId="14820"/>
    <cellStyle name="20% - Accent4 12 2 4 3" xfId="10695"/>
    <cellStyle name="20% - Accent4 12 2 5" xfId="4543"/>
    <cellStyle name="20% - Accent4 12 2 5 2" xfId="12784"/>
    <cellStyle name="20% - Accent4 12 2 6" xfId="8658"/>
    <cellStyle name="20% - Accent4 12 3" xfId="663"/>
    <cellStyle name="20% - Accent4 12 3 2" xfId="1590"/>
    <cellStyle name="20% - Accent4 12 3 2 2" xfId="3627"/>
    <cellStyle name="20% - Accent4 12 3 2 2 2" xfId="7753"/>
    <cellStyle name="20% - Accent4 12 3 2 2 2 2" xfId="15993"/>
    <cellStyle name="20% - Accent4 12 3 2 2 3" xfId="11868"/>
    <cellStyle name="20% - Accent4 12 3 2 3" xfId="5717"/>
    <cellStyle name="20% - Accent4 12 3 2 3 2" xfId="13957"/>
    <cellStyle name="20% - Accent4 12 3 2 4" xfId="9832"/>
    <cellStyle name="20% - Accent4 12 3 3" xfId="2702"/>
    <cellStyle name="20% - Accent4 12 3 3 2" xfId="6828"/>
    <cellStyle name="20% - Accent4 12 3 3 2 2" xfId="15068"/>
    <cellStyle name="20% - Accent4 12 3 3 3" xfId="10943"/>
    <cellStyle name="20% - Accent4 12 3 4" xfId="4792"/>
    <cellStyle name="20% - Accent4 12 3 4 2" xfId="13032"/>
    <cellStyle name="20% - Accent4 12 3 5" xfId="8907"/>
    <cellStyle name="20% - Accent4 12 4" xfId="1133"/>
    <cellStyle name="20% - Accent4 12 4 2" xfId="3171"/>
    <cellStyle name="20% - Accent4 12 4 2 2" xfId="7297"/>
    <cellStyle name="20% - Accent4 12 4 2 2 2" xfId="15537"/>
    <cellStyle name="20% - Accent4 12 4 2 3" xfId="11412"/>
    <cellStyle name="20% - Accent4 12 4 3" xfId="5261"/>
    <cellStyle name="20% - Accent4 12 4 3 2" xfId="13501"/>
    <cellStyle name="20% - Accent4 12 4 4" xfId="9376"/>
    <cellStyle name="20% - Accent4 12 5" xfId="2245"/>
    <cellStyle name="20% - Accent4 12 5 2" xfId="6372"/>
    <cellStyle name="20% - Accent4 12 5 2 2" xfId="14612"/>
    <cellStyle name="20% - Accent4 12 5 3" xfId="10487"/>
    <cellStyle name="20% - Accent4 12 6" xfId="4335"/>
    <cellStyle name="20% - Accent4 12 6 2" xfId="12576"/>
    <cellStyle name="20% - Accent4 12 7" xfId="8450"/>
    <cellStyle name="20% - Accent4 13" xfId="219"/>
    <cellStyle name="20% - Accent4 13 2" xfId="427"/>
    <cellStyle name="20% - Accent4 13 2 2" xfId="884"/>
    <cellStyle name="20% - Accent4 13 2 2 2" xfId="1811"/>
    <cellStyle name="20% - Accent4 13 2 2 2 2" xfId="3848"/>
    <cellStyle name="20% - Accent4 13 2 2 2 2 2" xfId="7974"/>
    <cellStyle name="20% - Accent4 13 2 2 2 2 2 2" xfId="16214"/>
    <cellStyle name="20% - Accent4 13 2 2 2 2 3" xfId="12089"/>
    <cellStyle name="20% - Accent4 13 2 2 2 3" xfId="5938"/>
    <cellStyle name="20% - Accent4 13 2 2 2 3 2" xfId="14178"/>
    <cellStyle name="20% - Accent4 13 2 2 2 4" xfId="10053"/>
    <cellStyle name="20% - Accent4 13 2 2 3" xfId="2923"/>
    <cellStyle name="20% - Accent4 13 2 2 3 2" xfId="7049"/>
    <cellStyle name="20% - Accent4 13 2 2 3 2 2" xfId="15289"/>
    <cellStyle name="20% - Accent4 13 2 2 3 3" xfId="11164"/>
    <cellStyle name="20% - Accent4 13 2 2 4" xfId="5013"/>
    <cellStyle name="20% - Accent4 13 2 2 4 2" xfId="13253"/>
    <cellStyle name="20% - Accent4 13 2 2 5" xfId="9128"/>
    <cellStyle name="20% - Accent4 13 2 3" xfId="1354"/>
    <cellStyle name="20% - Accent4 13 2 3 2" xfId="3392"/>
    <cellStyle name="20% - Accent4 13 2 3 2 2" xfId="7518"/>
    <cellStyle name="20% - Accent4 13 2 3 2 2 2" xfId="15758"/>
    <cellStyle name="20% - Accent4 13 2 3 2 3" xfId="11633"/>
    <cellStyle name="20% - Accent4 13 2 3 3" xfId="5482"/>
    <cellStyle name="20% - Accent4 13 2 3 3 2" xfId="13722"/>
    <cellStyle name="20% - Accent4 13 2 3 4" xfId="9597"/>
    <cellStyle name="20% - Accent4 13 2 4" xfId="2466"/>
    <cellStyle name="20% - Accent4 13 2 4 2" xfId="6593"/>
    <cellStyle name="20% - Accent4 13 2 4 2 2" xfId="14833"/>
    <cellStyle name="20% - Accent4 13 2 4 3" xfId="10708"/>
    <cellStyle name="20% - Accent4 13 2 5" xfId="4556"/>
    <cellStyle name="20% - Accent4 13 2 5 2" xfId="12797"/>
    <cellStyle name="20% - Accent4 13 2 6" xfId="8671"/>
    <cellStyle name="20% - Accent4 13 3" xfId="676"/>
    <cellStyle name="20% - Accent4 13 3 2" xfId="1603"/>
    <cellStyle name="20% - Accent4 13 3 2 2" xfId="3640"/>
    <cellStyle name="20% - Accent4 13 3 2 2 2" xfId="7766"/>
    <cellStyle name="20% - Accent4 13 3 2 2 2 2" xfId="16006"/>
    <cellStyle name="20% - Accent4 13 3 2 2 3" xfId="11881"/>
    <cellStyle name="20% - Accent4 13 3 2 3" xfId="5730"/>
    <cellStyle name="20% - Accent4 13 3 2 3 2" xfId="13970"/>
    <cellStyle name="20% - Accent4 13 3 2 4" xfId="9845"/>
    <cellStyle name="20% - Accent4 13 3 3" xfId="2715"/>
    <cellStyle name="20% - Accent4 13 3 3 2" xfId="6841"/>
    <cellStyle name="20% - Accent4 13 3 3 2 2" xfId="15081"/>
    <cellStyle name="20% - Accent4 13 3 3 3" xfId="10956"/>
    <cellStyle name="20% - Accent4 13 3 4" xfId="4805"/>
    <cellStyle name="20% - Accent4 13 3 4 2" xfId="13045"/>
    <cellStyle name="20% - Accent4 13 3 5" xfId="8920"/>
    <cellStyle name="20% - Accent4 13 4" xfId="1146"/>
    <cellStyle name="20% - Accent4 13 4 2" xfId="3184"/>
    <cellStyle name="20% - Accent4 13 4 2 2" xfId="7310"/>
    <cellStyle name="20% - Accent4 13 4 2 2 2" xfId="15550"/>
    <cellStyle name="20% - Accent4 13 4 2 3" xfId="11425"/>
    <cellStyle name="20% - Accent4 13 4 3" xfId="5274"/>
    <cellStyle name="20% - Accent4 13 4 3 2" xfId="13514"/>
    <cellStyle name="20% - Accent4 13 4 4" xfId="9389"/>
    <cellStyle name="20% - Accent4 13 5" xfId="2258"/>
    <cellStyle name="20% - Accent4 13 5 2" xfId="6385"/>
    <cellStyle name="20% - Accent4 13 5 2 2" xfId="14625"/>
    <cellStyle name="20% - Accent4 13 5 3" xfId="10500"/>
    <cellStyle name="20% - Accent4 13 6" xfId="4348"/>
    <cellStyle name="20% - Accent4 13 6 2" xfId="12589"/>
    <cellStyle name="20% - Accent4 13 7" xfId="8463"/>
    <cellStyle name="20% - Accent4 14" xfId="232"/>
    <cellStyle name="20% - Accent4 14 2" xfId="440"/>
    <cellStyle name="20% - Accent4 14 2 2" xfId="897"/>
    <cellStyle name="20% - Accent4 14 2 2 2" xfId="1824"/>
    <cellStyle name="20% - Accent4 14 2 2 2 2" xfId="3861"/>
    <cellStyle name="20% - Accent4 14 2 2 2 2 2" xfId="7987"/>
    <cellStyle name="20% - Accent4 14 2 2 2 2 2 2" xfId="16227"/>
    <cellStyle name="20% - Accent4 14 2 2 2 2 3" xfId="12102"/>
    <cellStyle name="20% - Accent4 14 2 2 2 3" xfId="5951"/>
    <cellStyle name="20% - Accent4 14 2 2 2 3 2" xfId="14191"/>
    <cellStyle name="20% - Accent4 14 2 2 2 4" xfId="10066"/>
    <cellStyle name="20% - Accent4 14 2 2 3" xfId="2936"/>
    <cellStyle name="20% - Accent4 14 2 2 3 2" xfId="7062"/>
    <cellStyle name="20% - Accent4 14 2 2 3 2 2" xfId="15302"/>
    <cellStyle name="20% - Accent4 14 2 2 3 3" xfId="11177"/>
    <cellStyle name="20% - Accent4 14 2 2 4" xfId="5026"/>
    <cellStyle name="20% - Accent4 14 2 2 4 2" xfId="13266"/>
    <cellStyle name="20% - Accent4 14 2 2 5" xfId="9141"/>
    <cellStyle name="20% - Accent4 14 2 3" xfId="1367"/>
    <cellStyle name="20% - Accent4 14 2 3 2" xfId="3405"/>
    <cellStyle name="20% - Accent4 14 2 3 2 2" xfId="7531"/>
    <cellStyle name="20% - Accent4 14 2 3 2 2 2" xfId="15771"/>
    <cellStyle name="20% - Accent4 14 2 3 2 3" xfId="11646"/>
    <cellStyle name="20% - Accent4 14 2 3 3" xfId="5495"/>
    <cellStyle name="20% - Accent4 14 2 3 3 2" xfId="13735"/>
    <cellStyle name="20% - Accent4 14 2 3 4" xfId="9610"/>
    <cellStyle name="20% - Accent4 14 2 4" xfId="2479"/>
    <cellStyle name="20% - Accent4 14 2 4 2" xfId="6606"/>
    <cellStyle name="20% - Accent4 14 2 4 2 2" xfId="14846"/>
    <cellStyle name="20% - Accent4 14 2 4 3" xfId="10721"/>
    <cellStyle name="20% - Accent4 14 2 5" xfId="4569"/>
    <cellStyle name="20% - Accent4 14 2 5 2" xfId="12810"/>
    <cellStyle name="20% - Accent4 14 2 6" xfId="8684"/>
    <cellStyle name="20% - Accent4 14 3" xfId="689"/>
    <cellStyle name="20% - Accent4 14 3 2" xfId="1616"/>
    <cellStyle name="20% - Accent4 14 3 2 2" xfId="3653"/>
    <cellStyle name="20% - Accent4 14 3 2 2 2" xfId="7779"/>
    <cellStyle name="20% - Accent4 14 3 2 2 2 2" xfId="16019"/>
    <cellStyle name="20% - Accent4 14 3 2 2 3" xfId="11894"/>
    <cellStyle name="20% - Accent4 14 3 2 3" xfId="5743"/>
    <cellStyle name="20% - Accent4 14 3 2 3 2" xfId="13983"/>
    <cellStyle name="20% - Accent4 14 3 2 4" xfId="9858"/>
    <cellStyle name="20% - Accent4 14 3 3" xfId="2728"/>
    <cellStyle name="20% - Accent4 14 3 3 2" xfId="6854"/>
    <cellStyle name="20% - Accent4 14 3 3 2 2" xfId="15094"/>
    <cellStyle name="20% - Accent4 14 3 3 3" xfId="10969"/>
    <cellStyle name="20% - Accent4 14 3 4" xfId="4818"/>
    <cellStyle name="20% - Accent4 14 3 4 2" xfId="13058"/>
    <cellStyle name="20% - Accent4 14 3 5" xfId="8933"/>
    <cellStyle name="20% - Accent4 14 4" xfId="1159"/>
    <cellStyle name="20% - Accent4 14 4 2" xfId="3197"/>
    <cellStyle name="20% - Accent4 14 4 2 2" xfId="7323"/>
    <cellStyle name="20% - Accent4 14 4 2 2 2" xfId="15563"/>
    <cellStyle name="20% - Accent4 14 4 2 3" xfId="11438"/>
    <cellStyle name="20% - Accent4 14 4 3" xfId="5287"/>
    <cellStyle name="20% - Accent4 14 4 3 2" xfId="13527"/>
    <cellStyle name="20% - Accent4 14 4 4" xfId="9402"/>
    <cellStyle name="20% - Accent4 14 5" xfId="2271"/>
    <cellStyle name="20% - Accent4 14 5 2" xfId="6398"/>
    <cellStyle name="20% - Accent4 14 5 2 2" xfId="14638"/>
    <cellStyle name="20% - Accent4 14 5 3" xfId="10513"/>
    <cellStyle name="20% - Accent4 14 6" xfId="4361"/>
    <cellStyle name="20% - Accent4 14 6 2" xfId="12602"/>
    <cellStyle name="20% - Accent4 14 7" xfId="8476"/>
    <cellStyle name="20% - Accent4 15" xfId="245"/>
    <cellStyle name="20% - Accent4 15 2" xfId="702"/>
    <cellStyle name="20% - Accent4 15 2 2" xfId="1629"/>
    <cellStyle name="20% - Accent4 15 2 2 2" xfId="3666"/>
    <cellStyle name="20% - Accent4 15 2 2 2 2" xfId="7792"/>
    <cellStyle name="20% - Accent4 15 2 2 2 2 2" xfId="16032"/>
    <cellStyle name="20% - Accent4 15 2 2 2 3" xfId="11907"/>
    <cellStyle name="20% - Accent4 15 2 2 3" xfId="5756"/>
    <cellStyle name="20% - Accent4 15 2 2 3 2" xfId="13996"/>
    <cellStyle name="20% - Accent4 15 2 2 4" xfId="9871"/>
    <cellStyle name="20% - Accent4 15 2 3" xfId="2741"/>
    <cellStyle name="20% - Accent4 15 2 3 2" xfId="6867"/>
    <cellStyle name="20% - Accent4 15 2 3 2 2" xfId="15107"/>
    <cellStyle name="20% - Accent4 15 2 3 3" xfId="10982"/>
    <cellStyle name="20% - Accent4 15 2 4" xfId="4831"/>
    <cellStyle name="20% - Accent4 15 2 4 2" xfId="13071"/>
    <cellStyle name="20% - Accent4 15 2 5" xfId="8946"/>
    <cellStyle name="20% - Accent4 15 3" xfId="1172"/>
    <cellStyle name="20% - Accent4 15 3 2" xfId="3210"/>
    <cellStyle name="20% - Accent4 15 3 2 2" xfId="7336"/>
    <cellStyle name="20% - Accent4 15 3 2 2 2" xfId="15576"/>
    <cellStyle name="20% - Accent4 15 3 2 3" xfId="11451"/>
    <cellStyle name="20% - Accent4 15 3 3" xfId="5300"/>
    <cellStyle name="20% - Accent4 15 3 3 2" xfId="13540"/>
    <cellStyle name="20% - Accent4 15 3 4" xfId="9415"/>
    <cellStyle name="20% - Accent4 15 4" xfId="2284"/>
    <cellStyle name="20% - Accent4 15 4 2" xfId="6411"/>
    <cellStyle name="20% - Accent4 15 4 2 2" xfId="14651"/>
    <cellStyle name="20% - Accent4 15 4 3" xfId="10526"/>
    <cellStyle name="20% - Accent4 15 5" xfId="4374"/>
    <cellStyle name="20% - Accent4 15 5 2" xfId="12615"/>
    <cellStyle name="20% - Accent4 15 6" xfId="8489"/>
    <cellStyle name="20% - Accent4 16" xfId="453"/>
    <cellStyle name="20% - Accent4 16 2" xfId="910"/>
    <cellStyle name="20% - Accent4 16 2 2" xfId="1837"/>
    <cellStyle name="20% - Accent4 16 2 2 2" xfId="3874"/>
    <cellStyle name="20% - Accent4 16 2 2 2 2" xfId="8000"/>
    <cellStyle name="20% - Accent4 16 2 2 2 2 2" xfId="16240"/>
    <cellStyle name="20% - Accent4 16 2 2 2 3" xfId="12115"/>
    <cellStyle name="20% - Accent4 16 2 2 3" xfId="5964"/>
    <cellStyle name="20% - Accent4 16 2 2 3 2" xfId="14204"/>
    <cellStyle name="20% - Accent4 16 2 2 4" xfId="10079"/>
    <cellStyle name="20% - Accent4 16 2 3" xfId="2949"/>
    <cellStyle name="20% - Accent4 16 2 3 2" xfId="7075"/>
    <cellStyle name="20% - Accent4 16 2 3 2 2" xfId="15315"/>
    <cellStyle name="20% - Accent4 16 2 3 3" xfId="11190"/>
    <cellStyle name="20% - Accent4 16 2 4" xfId="5039"/>
    <cellStyle name="20% - Accent4 16 2 4 2" xfId="13279"/>
    <cellStyle name="20% - Accent4 16 2 5" xfId="9154"/>
    <cellStyle name="20% - Accent4 16 3" xfId="1380"/>
    <cellStyle name="20% - Accent4 16 3 2" xfId="3418"/>
    <cellStyle name="20% - Accent4 16 3 2 2" xfId="7544"/>
    <cellStyle name="20% - Accent4 16 3 2 2 2" xfId="15784"/>
    <cellStyle name="20% - Accent4 16 3 2 3" xfId="11659"/>
    <cellStyle name="20% - Accent4 16 3 3" xfId="5508"/>
    <cellStyle name="20% - Accent4 16 3 3 2" xfId="13748"/>
    <cellStyle name="20% - Accent4 16 3 4" xfId="9623"/>
    <cellStyle name="20% - Accent4 16 4" xfId="2492"/>
    <cellStyle name="20% - Accent4 16 4 2" xfId="6619"/>
    <cellStyle name="20% - Accent4 16 4 2 2" xfId="14859"/>
    <cellStyle name="20% - Accent4 16 4 3" xfId="10734"/>
    <cellStyle name="20% - Accent4 16 5" xfId="4582"/>
    <cellStyle name="20% - Accent4 16 5 2" xfId="12823"/>
    <cellStyle name="20% - Accent4 16 6" xfId="8697"/>
    <cellStyle name="20% - Accent4 17" xfId="468"/>
    <cellStyle name="20% - Accent4 17 2" xfId="925"/>
    <cellStyle name="20% - Accent4 17 2 2" xfId="1851"/>
    <cellStyle name="20% - Accent4 17 2 2 2" xfId="3888"/>
    <cellStyle name="20% - Accent4 17 2 2 2 2" xfId="8014"/>
    <cellStyle name="20% - Accent4 17 2 2 2 2 2" xfId="16254"/>
    <cellStyle name="20% - Accent4 17 2 2 2 3" xfId="12129"/>
    <cellStyle name="20% - Accent4 17 2 2 3" xfId="5978"/>
    <cellStyle name="20% - Accent4 17 2 2 3 2" xfId="14218"/>
    <cellStyle name="20% - Accent4 17 2 2 4" xfId="10093"/>
    <cellStyle name="20% - Accent4 17 2 3" xfId="2963"/>
    <cellStyle name="20% - Accent4 17 2 3 2" xfId="7089"/>
    <cellStyle name="20% - Accent4 17 2 3 2 2" xfId="15329"/>
    <cellStyle name="20% - Accent4 17 2 3 3" xfId="11204"/>
    <cellStyle name="20% - Accent4 17 2 4" xfId="5053"/>
    <cellStyle name="20% - Accent4 17 2 4 2" xfId="13293"/>
    <cellStyle name="20% - Accent4 17 2 5" xfId="9168"/>
    <cellStyle name="20% - Accent4 17 3" xfId="1395"/>
    <cellStyle name="20% - Accent4 17 3 2" xfId="3432"/>
    <cellStyle name="20% - Accent4 17 3 2 2" xfId="7558"/>
    <cellStyle name="20% - Accent4 17 3 2 2 2" xfId="15798"/>
    <cellStyle name="20% - Accent4 17 3 2 3" xfId="11673"/>
    <cellStyle name="20% - Accent4 17 3 3" xfId="5522"/>
    <cellStyle name="20% - Accent4 17 3 3 2" xfId="13762"/>
    <cellStyle name="20% - Accent4 17 3 4" xfId="9637"/>
    <cellStyle name="20% - Accent4 17 4" xfId="2507"/>
    <cellStyle name="20% - Accent4 17 4 2" xfId="6633"/>
    <cellStyle name="20% - Accent4 17 4 2 2" xfId="14873"/>
    <cellStyle name="20% - Accent4 17 4 3" xfId="10748"/>
    <cellStyle name="20% - Accent4 17 5" xfId="4597"/>
    <cellStyle name="20% - Accent4 17 5 2" xfId="12837"/>
    <cellStyle name="20% - Accent4 17 6" xfId="8712"/>
    <cellStyle name="20% - Accent4 18" xfId="481"/>
    <cellStyle name="20% - Accent4 18 2" xfId="1408"/>
    <cellStyle name="20% - Accent4 18 2 2" xfId="3445"/>
    <cellStyle name="20% - Accent4 18 2 2 2" xfId="7571"/>
    <cellStyle name="20% - Accent4 18 2 2 2 2" xfId="15811"/>
    <cellStyle name="20% - Accent4 18 2 2 3" xfId="11686"/>
    <cellStyle name="20% - Accent4 18 2 3" xfId="5535"/>
    <cellStyle name="20% - Accent4 18 2 3 2" xfId="13775"/>
    <cellStyle name="20% - Accent4 18 2 4" xfId="9650"/>
    <cellStyle name="20% - Accent4 18 3" xfId="2520"/>
    <cellStyle name="20% - Accent4 18 3 2" xfId="6646"/>
    <cellStyle name="20% - Accent4 18 3 2 2" xfId="14886"/>
    <cellStyle name="20% - Accent4 18 3 3" xfId="10761"/>
    <cellStyle name="20% - Accent4 18 4" xfId="4610"/>
    <cellStyle name="20% - Accent4 18 4 2" xfId="12850"/>
    <cellStyle name="20% - Accent4 18 5" xfId="8725"/>
    <cellStyle name="20% - Accent4 19" xfId="494"/>
    <cellStyle name="20% - Accent4 19 2" xfId="1421"/>
    <cellStyle name="20% - Accent4 19 2 2" xfId="3458"/>
    <cellStyle name="20% - Accent4 19 2 2 2" xfId="7584"/>
    <cellStyle name="20% - Accent4 19 2 2 2 2" xfId="15824"/>
    <cellStyle name="20% - Accent4 19 2 2 3" xfId="11699"/>
    <cellStyle name="20% - Accent4 19 2 3" xfId="5548"/>
    <cellStyle name="20% - Accent4 19 2 3 2" xfId="13788"/>
    <cellStyle name="20% - Accent4 19 2 4" xfId="9663"/>
    <cellStyle name="20% - Accent4 19 3" xfId="2533"/>
    <cellStyle name="20% - Accent4 19 3 2" xfId="6659"/>
    <cellStyle name="20% - Accent4 19 3 2 2" xfId="14899"/>
    <cellStyle name="20% - Accent4 19 3 3" xfId="10774"/>
    <cellStyle name="20% - Accent4 19 4" xfId="4623"/>
    <cellStyle name="20% - Accent4 19 4 2" xfId="12863"/>
    <cellStyle name="20% - Accent4 19 5" xfId="8738"/>
    <cellStyle name="20% - Accent4 2" xfId="49"/>
    <cellStyle name="20% - Accent4 2 2" xfId="89"/>
    <cellStyle name="20% - Accent4 2 2 2" xfId="297"/>
    <cellStyle name="20% - Accent4 2 2 2 2" xfId="754"/>
    <cellStyle name="20% - Accent4 2 2 2 2 2" xfId="1681"/>
    <cellStyle name="20% - Accent4 2 2 2 2 2 2" xfId="3718"/>
    <cellStyle name="20% - Accent4 2 2 2 2 2 2 2" xfId="7844"/>
    <cellStyle name="20% - Accent4 2 2 2 2 2 2 2 2" xfId="16084"/>
    <cellStyle name="20% - Accent4 2 2 2 2 2 2 3" xfId="11959"/>
    <cellStyle name="20% - Accent4 2 2 2 2 2 3" xfId="5808"/>
    <cellStyle name="20% - Accent4 2 2 2 2 2 3 2" xfId="14048"/>
    <cellStyle name="20% - Accent4 2 2 2 2 2 4" xfId="9923"/>
    <cellStyle name="20% - Accent4 2 2 2 2 3" xfId="2793"/>
    <cellStyle name="20% - Accent4 2 2 2 2 3 2" xfId="6919"/>
    <cellStyle name="20% - Accent4 2 2 2 2 3 2 2" xfId="15159"/>
    <cellStyle name="20% - Accent4 2 2 2 2 3 3" xfId="11034"/>
    <cellStyle name="20% - Accent4 2 2 2 2 4" xfId="4883"/>
    <cellStyle name="20% - Accent4 2 2 2 2 4 2" xfId="13123"/>
    <cellStyle name="20% - Accent4 2 2 2 2 5" xfId="8998"/>
    <cellStyle name="20% - Accent4 2 2 2 3" xfId="1224"/>
    <cellStyle name="20% - Accent4 2 2 2 3 2" xfId="3262"/>
    <cellStyle name="20% - Accent4 2 2 2 3 2 2" xfId="7388"/>
    <cellStyle name="20% - Accent4 2 2 2 3 2 2 2" xfId="15628"/>
    <cellStyle name="20% - Accent4 2 2 2 3 2 3" xfId="11503"/>
    <cellStyle name="20% - Accent4 2 2 2 3 3" xfId="5352"/>
    <cellStyle name="20% - Accent4 2 2 2 3 3 2" xfId="13592"/>
    <cellStyle name="20% - Accent4 2 2 2 3 4" xfId="9467"/>
    <cellStyle name="20% - Accent4 2 2 2 4" xfId="2336"/>
    <cellStyle name="20% - Accent4 2 2 2 4 2" xfId="6463"/>
    <cellStyle name="20% - Accent4 2 2 2 4 2 2" xfId="14703"/>
    <cellStyle name="20% - Accent4 2 2 2 4 3" xfId="10578"/>
    <cellStyle name="20% - Accent4 2 2 2 5" xfId="4426"/>
    <cellStyle name="20% - Accent4 2 2 2 5 2" xfId="12667"/>
    <cellStyle name="20% - Accent4 2 2 2 6" xfId="8541"/>
    <cellStyle name="20% - Accent4 2 2 3" xfId="546"/>
    <cellStyle name="20% - Accent4 2 2 3 2" xfId="1473"/>
    <cellStyle name="20% - Accent4 2 2 3 2 2" xfId="3510"/>
    <cellStyle name="20% - Accent4 2 2 3 2 2 2" xfId="7636"/>
    <cellStyle name="20% - Accent4 2 2 3 2 2 2 2" xfId="15876"/>
    <cellStyle name="20% - Accent4 2 2 3 2 2 3" xfId="11751"/>
    <cellStyle name="20% - Accent4 2 2 3 2 3" xfId="5600"/>
    <cellStyle name="20% - Accent4 2 2 3 2 3 2" xfId="13840"/>
    <cellStyle name="20% - Accent4 2 2 3 2 4" xfId="9715"/>
    <cellStyle name="20% - Accent4 2 2 3 3" xfId="2585"/>
    <cellStyle name="20% - Accent4 2 2 3 3 2" xfId="6711"/>
    <cellStyle name="20% - Accent4 2 2 3 3 2 2" xfId="14951"/>
    <cellStyle name="20% - Accent4 2 2 3 3 3" xfId="10826"/>
    <cellStyle name="20% - Accent4 2 2 3 4" xfId="4675"/>
    <cellStyle name="20% - Accent4 2 2 3 4 2" xfId="12915"/>
    <cellStyle name="20% - Accent4 2 2 3 5" xfId="8790"/>
    <cellStyle name="20% - Accent4 2 2 4" xfId="1016"/>
    <cellStyle name="20% - Accent4 2 2 4 2" xfId="3054"/>
    <cellStyle name="20% - Accent4 2 2 4 2 2" xfId="7180"/>
    <cellStyle name="20% - Accent4 2 2 4 2 2 2" xfId="15420"/>
    <cellStyle name="20% - Accent4 2 2 4 2 3" xfId="11295"/>
    <cellStyle name="20% - Accent4 2 2 4 3" xfId="5144"/>
    <cellStyle name="20% - Accent4 2 2 4 3 2" xfId="13384"/>
    <cellStyle name="20% - Accent4 2 2 4 4" xfId="9259"/>
    <cellStyle name="20% - Accent4 2 2 5" xfId="2128"/>
    <cellStyle name="20% - Accent4 2 2 5 2" xfId="6255"/>
    <cellStyle name="20% - Accent4 2 2 5 2 2" xfId="14495"/>
    <cellStyle name="20% - Accent4 2 2 5 3" xfId="10370"/>
    <cellStyle name="20% - Accent4 2 2 6" xfId="4218"/>
    <cellStyle name="20% - Accent4 2 2 6 2" xfId="12459"/>
    <cellStyle name="20% - Accent4 2 2 7" xfId="8333"/>
    <cellStyle name="20% - Accent4 2 3" xfId="128"/>
    <cellStyle name="20% - Accent4 2 3 2" xfId="336"/>
    <cellStyle name="20% - Accent4 2 3 2 2" xfId="793"/>
    <cellStyle name="20% - Accent4 2 3 2 2 2" xfId="1720"/>
    <cellStyle name="20% - Accent4 2 3 2 2 2 2" xfId="3757"/>
    <cellStyle name="20% - Accent4 2 3 2 2 2 2 2" xfId="7883"/>
    <cellStyle name="20% - Accent4 2 3 2 2 2 2 2 2" xfId="16123"/>
    <cellStyle name="20% - Accent4 2 3 2 2 2 2 3" xfId="11998"/>
    <cellStyle name="20% - Accent4 2 3 2 2 2 3" xfId="5847"/>
    <cellStyle name="20% - Accent4 2 3 2 2 2 3 2" xfId="14087"/>
    <cellStyle name="20% - Accent4 2 3 2 2 2 4" xfId="9962"/>
    <cellStyle name="20% - Accent4 2 3 2 2 3" xfId="2832"/>
    <cellStyle name="20% - Accent4 2 3 2 2 3 2" xfId="6958"/>
    <cellStyle name="20% - Accent4 2 3 2 2 3 2 2" xfId="15198"/>
    <cellStyle name="20% - Accent4 2 3 2 2 3 3" xfId="11073"/>
    <cellStyle name="20% - Accent4 2 3 2 2 4" xfId="4922"/>
    <cellStyle name="20% - Accent4 2 3 2 2 4 2" xfId="13162"/>
    <cellStyle name="20% - Accent4 2 3 2 2 5" xfId="9037"/>
    <cellStyle name="20% - Accent4 2 3 2 3" xfId="1263"/>
    <cellStyle name="20% - Accent4 2 3 2 3 2" xfId="3301"/>
    <cellStyle name="20% - Accent4 2 3 2 3 2 2" xfId="7427"/>
    <cellStyle name="20% - Accent4 2 3 2 3 2 2 2" xfId="15667"/>
    <cellStyle name="20% - Accent4 2 3 2 3 2 3" xfId="11542"/>
    <cellStyle name="20% - Accent4 2 3 2 3 3" xfId="5391"/>
    <cellStyle name="20% - Accent4 2 3 2 3 3 2" xfId="13631"/>
    <cellStyle name="20% - Accent4 2 3 2 3 4" xfId="9506"/>
    <cellStyle name="20% - Accent4 2 3 2 4" xfId="2375"/>
    <cellStyle name="20% - Accent4 2 3 2 4 2" xfId="6502"/>
    <cellStyle name="20% - Accent4 2 3 2 4 2 2" xfId="14742"/>
    <cellStyle name="20% - Accent4 2 3 2 4 3" xfId="10617"/>
    <cellStyle name="20% - Accent4 2 3 2 5" xfId="4465"/>
    <cellStyle name="20% - Accent4 2 3 2 5 2" xfId="12706"/>
    <cellStyle name="20% - Accent4 2 3 2 6" xfId="8580"/>
    <cellStyle name="20% - Accent4 2 3 3" xfId="585"/>
    <cellStyle name="20% - Accent4 2 3 3 2" xfId="1512"/>
    <cellStyle name="20% - Accent4 2 3 3 2 2" xfId="3549"/>
    <cellStyle name="20% - Accent4 2 3 3 2 2 2" xfId="7675"/>
    <cellStyle name="20% - Accent4 2 3 3 2 2 2 2" xfId="15915"/>
    <cellStyle name="20% - Accent4 2 3 3 2 2 3" xfId="11790"/>
    <cellStyle name="20% - Accent4 2 3 3 2 3" xfId="5639"/>
    <cellStyle name="20% - Accent4 2 3 3 2 3 2" xfId="13879"/>
    <cellStyle name="20% - Accent4 2 3 3 2 4" xfId="9754"/>
    <cellStyle name="20% - Accent4 2 3 3 3" xfId="2624"/>
    <cellStyle name="20% - Accent4 2 3 3 3 2" xfId="6750"/>
    <cellStyle name="20% - Accent4 2 3 3 3 2 2" xfId="14990"/>
    <cellStyle name="20% - Accent4 2 3 3 3 3" xfId="10865"/>
    <cellStyle name="20% - Accent4 2 3 3 4" xfId="4714"/>
    <cellStyle name="20% - Accent4 2 3 3 4 2" xfId="12954"/>
    <cellStyle name="20% - Accent4 2 3 3 5" xfId="8829"/>
    <cellStyle name="20% - Accent4 2 3 4" xfId="1055"/>
    <cellStyle name="20% - Accent4 2 3 4 2" xfId="3093"/>
    <cellStyle name="20% - Accent4 2 3 4 2 2" xfId="7219"/>
    <cellStyle name="20% - Accent4 2 3 4 2 2 2" xfId="15459"/>
    <cellStyle name="20% - Accent4 2 3 4 2 3" xfId="11334"/>
    <cellStyle name="20% - Accent4 2 3 4 3" xfId="5183"/>
    <cellStyle name="20% - Accent4 2 3 4 3 2" xfId="13423"/>
    <cellStyle name="20% - Accent4 2 3 4 4" xfId="9298"/>
    <cellStyle name="20% - Accent4 2 3 5" xfId="2167"/>
    <cellStyle name="20% - Accent4 2 3 5 2" xfId="6294"/>
    <cellStyle name="20% - Accent4 2 3 5 2 2" xfId="14534"/>
    <cellStyle name="20% - Accent4 2 3 5 3" xfId="10409"/>
    <cellStyle name="20% - Accent4 2 3 6" xfId="4257"/>
    <cellStyle name="20% - Accent4 2 3 6 2" xfId="12498"/>
    <cellStyle name="20% - Accent4 2 3 7" xfId="8372"/>
    <cellStyle name="20% - Accent4 2 4" xfId="258"/>
    <cellStyle name="20% - Accent4 2 4 2" xfId="715"/>
    <cellStyle name="20% - Accent4 2 4 2 2" xfId="1642"/>
    <cellStyle name="20% - Accent4 2 4 2 2 2" xfId="3679"/>
    <cellStyle name="20% - Accent4 2 4 2 2 2 2" xfId="7805"/>
    <cellStyle name="20% - Accent4 2 4 2 2 2 2 2" xfId="16045"/>
    <cellStyle name="20% - Accent4 2 4 2 2 2 3" xfId="11920"/>
    <cellStyle name="20% - Accent4 2 4 2 2 3" xfId="5769"/>
    <cellStyle name="20% - Accent4 2 4 2 2 3 2" xfId="14009"/>
    <cellStyle name="20% - Accent4 2 4 2 2 4" xfId="9884"/>
    <cellStyle name="20% - Accent4 2 4 2 3" xfId="2754"/>
    <cellStyle name="20% - Accent4 2 4 2 3 2" xfId="6880"/>
    <cellStyle name="20% - Accent4 2 4 2 3 2 2" xfId="15120"/>
    <cellStyle name="20% - Accent4 2 4 2 3 3" xfId="10995"/>
    <cellStyle name="20% - Accent4 2 4 2 4" xfId="4844"/>
    <cellStyle name="20% - Accent4 2 4 2 4 2" xfId="13084"/>
    <cellStyle name="20% - Accent4 2 4 2 5" xfId="8959"/>
    <cellStyle name="20% - Accent4 2 4 3" xfId="1185"/>
    <cellStyle name="20% - Accent4 2 4 3 2" xfId="3223"/>
    <cellStyle name="20% - Accent4 2 4 3 2 2" xfId="7349"/>
    <cellStyle name="20% - Accent4 2 4 3 2 2 2" xfId="15589"/>
    <cellStyle name="20% - Accent4 2 4 3 2 3" xfId="11464"/>
    <cellStyle name="20% - Accent4 2 4 3 3" xfId="5313"/>
    <cellStyle name="20% - Accent4 2 4 3 3 2" xfId="13553"/>
    <cellStyle name="20% - Accent4 2 4 3 4" xfId="9428"/>
    <cellStyle name="20% - Accent4 2 4 4" xfId="2297"/>
    <cellStyle name="20% - Accent4 2 4 4 2" xfId="6424"/>
    <cellStyle name="20% - Accent4 2 4 4 2 2" xfId="14664"/>
    <cellStyle name="20% - Accent4 2 4 4 3" xfId="10539"/>
    <cellStyle name="20% - Accent4 2 4 5" xfId="4387"/>
    <cellStyle name="20% - Accent4 2 4 5 2" xfId="12628"/>
    <cellStyle name="20% - Accent4 2 4 6" xfId="8502"/>
    <cellStyle name="20% - Accent4 2 5" xfId="507"/>
    <cellStyle name="20% - Accent4 2 5 2" xfId="1434"/>
    <cellStyle name="20% - Accent4 2 5 2 2" xfId="3471"/>
    <cellStyle name="20% - Accent4 2 5 2 2 2" xfId="7597"/>
    <cellStyle name="20% - Accent4 2 5 2 2 2 2" xfId="15837"/>
    <cellStyle name="20% - Accent4 2 5 2 2 3" xfId="11712"/>
    <cellStyle name="20% - Accent4 2 5 2 3" xfId="5561"/>
    <cellStyle name="20% - Accent4 2 5 2 3 2" xfId="13801"/>
    <cellStyle name="20% - Accent4 2 5 2 4" xfId="9676"/>
    <cellStyle name="20% - Accent4 2 5 3" xfId="2546"/>
    <cellStyle name="20% - Accent4 2 5 3 2" xfId="6672"/>
    <cellStyle name="20% - Accent4 2 5 3 2 2" xfId="14912"/>
    <cellStyle name="20% - Accent4 2 5 3 3" xfId="10787"/>
    <cellStyle name="20% - Accent4 2 5 4" xfId="4636"/>
    <cellStyle name="20% - Accent4 2 5 4 2" xfId="12876"/>
    <cellStyle name="20% - Accent4 2 5 5" xfId="8751"/>
    <cellStyle name="20% - Accent4 2 6" xfId="977"/>
    <cellStyle name="20% - Accent4 2 6 2" xfId="3015"/>
    <cellStyle name="20% - Accent4 2 6 2 2" xfId="7141"/>
    <cellStyle name="20% - Accent4 2 6 2 2 2" xfId="15381"/>
    <cellStyle name="20% - Accent4 2 6 2 3" xfId="11256"/>
    <cellStyle name="20% - Accent4 2 6 3" xfId="5105"/>
    <cellStyle name="20% - Accent4 2 6 3 2" xfId="13345"/>
    <cellStyle name="20% - Accent4 2 6 4" xfId="9220"/>
    <cellStyle name="20% - Accent4 2 7" xfId="2089"/>
    <cellStyle name="20% - Accent4 2 7 2" xfId="6216"/>
    <cellStyle name="20% - Accent4 2 7 2 2" xfId="14456"/>
    <cellStyle name="20% - Accent4 2 7 3" xfId="10331"/>
    <cellStyle name="20% - Accent4 2 8" xfId="4179"/>
    <cellStyle name="20% - Accent4 2 8 2" xfId="12420"/>
    <cellStyle name="20% - Accent4 2 9" xfId="8294"/>
    <cellStyle name="20% - Accent4 20" xfId="938"/>
    <cellStyle name="20% - Accent4 20 2" xfId="1864"/>
    <cellStyle name="20% - Accent4 20 2 2" xfId="3901"/>
    <cellStyle name="20% - Accent4 20 2 2 2" xfId="8027"/>
    <cellStyle name="20% - Accent4 20 2 2 2 2" xfId="16267"/>
    <cellStyle name="20% - Accent4 20 2 2 3" xfId="12142"/>
    <cellStyle name="20% - Accent4 20 2 3" xfId="5991"/>
    <cellStyle name="20% - Accent4 20 2 3 2" xfId="14231"/>
    <cellStyle name="20% - Accent4 20 2 4" xfId="10106"/>
    <cellStyle name="20% - Accent4 20 3" xfId="2976"/>
    <cellStyle name="20% - Accent4 20 3 2" xfId="7102"/>
    <cellStyle name="20% - Accent4 20 3 2 2" xfId="15342"/>
    <cellStyle name="20% - Accent4 20 3 3" xfId="11217"/>
    <cellStyle name="20% - Accent4 20 4" xfId="5066"/>
    <cellStyle name="20% - Accent4 20 4 2" xfId="13306"/>
    <cellStyle name="20% - Accent4 20 5" xfId="9181"/>
    <cellStyle name="20% - Accent4 21" xfId="951"/>
    <cellStyle name="20% - Accent4 21 2" xfId="2989"/>
    <cellStyle name="20% - Accent4 21 2 2" xfId="7115"/>
    <cellStyle name="20% - Accent4 21 2 2 2" xfId="15355"/>
    <cellStyle name="20% - Accent4 21 2 3" xfId="11230"/>
    <cellStyle name="20% - Accent4 21 3" xfId="5079"/>
    <cellStyle name="20% - Accent4 21 3 2" xfId="13319"/>
    <cellStyle name="20% - Accent4 21 4" xfId="9194"/>
    <cellStyle name="20% - Accent4 22" xfId="964"/>
    <cellStyle name="20% - Accent4 22 2" xfId="3002"/>
    <cellStyle name="20% - Accent4 22 2 2" xfId="7128"/>
    <cellStyle name="20% - Accent4 22 2 2 2" xfId="15368"/>
    <cellStyle name="20% - Accent4 22 2 3" xfId="11243"/>
    <cellStyle name="20% - Accent4 22 3" xfId="5092"/>
    <cellStyle name="20% - Accent4 22 3 2" xfId="13332"/>
    <cellStyle name="20% - Accent4 22 4" xfId="9207"/>
    <cellStyle name="20% - Accent4 23" xfId="1877"/>
    <cellStyle name="20% - Accent4 23 2" xfId="3914"/>
    <cellStyle name="20% - Accent4 23 2 2" xfId="8040"/>
    <cellStyle name="20% - Accent4 23 2 2 2" xfId="16280"/>
    <cellStyle name="20% - Accent4 23 2 3" xfId="12155"/>
    <cellStyle name="20% - Accent4 23 3" xfId="6004"/>
    <cellStyle name="20% - Accent4 23 3 2" xfId="14244"/>
    <cellStyle name="20% - Accent4 23 4" xfId="10119"/>
    <cellStyle name="20% - Accent4 24" xfId="1890"/>
    <cellStyle name="20% - Accent4 24 2" xfId="3927"/>
    <cellStyle name="20% - Accent4 24 2 2" xfId="8053"/>
    <cellStyle name="20% - Accent4 24 2 2 2" xfId="16293"/>
    <cellStyle name="20% - Accent4 24 2 3" xfId="12168"/>
    <cellStyle name="20% - Accent4 24 3" xfId="6017"/>
    <cellStyle name="20% - Accent4 24 3 2" xfId="14257"/>
    <cellStyle name="20% - Accent4 24 4" xfId="10132"/>
    <cellStyle name="20% - Accent4 25" xfId="1903"/>
    <cellStyle name="20% - Accent4 25 2" xfId="3940"/>
    <cellStyle name="20% - Accent4 25 2 2" xfId="8066"/>
    <cellStyle name="20% - Accent4 25 2 2 2" xfId="16306"/>
    <cellStyle name="20% - Accent4 25 2 3" xfId="12181"/>
    <cellStyle name="20% - Accent4 25 3" xfId="6030"/>
    <cellStyle name="20% - Accent4 25 3 2" xfId="14270"/>
    <cellStyle name="20% - Accent4 25 4" xfId="10145"/>
    <cellStyle name="20% - Accent4 26" xfId="1917"/>
    <cellStyle name="20% - Accent4 26 2" xfId="3954"/>
    <cellStyle name="20% - Accent4 26 2 2" xfId="8080"/>
    <cellStyle name="20% - Accent4 26 2 2 2" xfId="16320"/>
    <cellStyle name="20% - Accent4 26 2 3" xfId="12195"/>
    <cellStyle name="20% - Accent4 26 3" xfId="6044"/>
    <cellStyle name="20% - Accent4 26 3 2" xfId="14284"/>
    <cellStyle name="20% - Accent4 26 4" xfId="10159"/>
    <cellStyle name="20% - Accent4 27" xfId="1930"/>
    <cellStyle name="20% - Accent4 27 2" xfId="3967"/>
    <cellStyle name="20% - Accent4 27 2 2" xfId="8093"/>
    <cellStyle name="20% - Accent4 27 2 2 2" xfId="16333"/>
    <cellStyle name="20% - Accent4 27 2 3" xfId="12208"/>
    <cellStyle name="20% - Accent4 27 3" xfId="6057"/>
    <cellStyle name="20% - Accent4 27 3 2" xfId="14297"/>
    <cellStyle name="20% - Accent4 27 4" xfId="10172"/>
    <cellStyle name="20% - Accent4 28" xfId="1944"/>
    <cellStyle name="20% - Accent4 28 2" xfId="3981"/>
    <cellStyle name="20% - Accent4 28 2 2" xfId="8107"/>
    <cellStyle name="20% - Accent4 28 2 2 2" xfId="16347"/>
    <cellStyle name="20% - Accent4 28 2 3" xfId="12222"/>
    <cellStyle name="20% - Accent4 28 3" xfId="6071"/>
    <cellStyle name="20% - Accent4 28 3 2" xfId="14311"/>
    <cellStyle name="20% - Accent4 28 4" xfId="10186"/>
    <cellStyle name="20% - Accent4 29" xfId="1958"/>
    <cellStyle name="20% - Accent4 29 2" xfId="3995"/>
    <cellStyle name="20% - Accent4 29 2 2" xfId="8121"/>
    <cellStyle name="20% - Accent4 29 2 2 2" xfId="16361"/>
    <cellStyle name="20% - Accent4 29 2 3" xfId="12236"/>
    <cellStyle name="20% - Accent4 29 3" xfId="6085"/>
    <cellStyle name="20% - Accent4 29 3 2" xfId="14325"/>
    <cellStyle name="20% - Accent4 29 4" xfId="10200"/>
    <cellStyle name="20% - Accent4 3" xfId="63"/>
    <cellStyle name="20% - Accent4 3 2" xfId="271"/>
    <cellStyle name="20% - Accent4 3 2 2" xfId="728"/>
    <cellStyle name="20% - Accent4 3 2 2 2" xfId="1655"/>
    <cellStyle name="20% - Accent4 3 2 2 2 2" xfId="3692"/>
    <cellStyle name="20% - Accent4 3 2 2 2 2 2" xfId="7818"/>
    <cellStyle name="20% - Accent4 3 2 2 2 2 2 2" xfId="16058"/>
    <cellStyle name="20% - Accent4 3 2 2 2 2 3" xfId="11933"/>
    <cellStyle name="20% - Accent4 3 2 2 2 3" xfId="5782"/>
    <cellStyle name="20% - Accent4 3 2 2 2 3 2" xfId="14022"/>
    <cellStyle name="20% - Accent4 3 2 2 2 4" xfId="9897"/>
    <cellStyle name="20% - Accent4 3 2 2 3" xfId="2767"/>
    <cellStyle name="20% - Accent4 3 2 2 3 2" xfId="6893"/>
    <cellStyle name="20% - Accent4 3 2 2 3 2 2" xfId="15133"/>
    <cellStyle name="20% - Accent4 3 2 2 3 3" xfId="11008"/>
    <cellStyle name="20% - Accent4 3 2 2 4" xfId="4857"/>
    <cellStyle name="20% - Accent4 3 2 2 4 2" xfId="13097"/>
    <cellStyle name="20% - Accent4 3 2 2 5" xfId="8972"/>
    <cellStyle name="20% - Accent4 3 2 3" xfId="1198"/>
    <cellStyle name="20% - Accent4 3 2 3 2" xfId="3236"/>
    <cellStyle name="20% - Accent4 3 2 3 2 2" xfId="7362"/>
    <cellStyle name="20% - Accent4 3 2 3 2 2 2" xfId="15602"/>
    <cellStyle name="20% - Accent4 3 2 3 2 3" xfId="11477"/>
    <cellStyle name="20% - Accent4 3 2 3 3" xfId="5326"/>
    <cellStyle name="20% - Accent4 3 2 3 3 2" xfId="13566"/>
    <cellStyle name="20% - Accent4 3 2 3 4" xfId="9441"/>
    <cellStyle name="20% - Accent4 3 2 4" xfId="2310"/>
    <cellStyle name="20% - Accent4 3 2 4 2" xfId="6437"/>
    <cellStyle name="20% - Accent4 3 2 4 2 2" xfId="14677"/>
    <cellStyle name="20% - Accent4 3 2 4 3" xfId="10552"/>
    <cellStyle name="20% - Accent4 3 2 5" xfId="4400"/>
    <cellStyle name="20% - Accent4 3 2 5 2" xfId="12641"/>
    <cellStyle name="20% - Accent4 3 2 6" xfId="8515"/>
    <cellStyle name="20% - Accent4 3 3" xfId="520"/>
    <cellStyle name="20% - Accent4 3 3 2" xfId="1447"/>
    <cellStyle name="20% - Accent4 3 3 2 2" xfId="3484"/>
    <cellStyle name="20% - Accent4 3 3 2 2 2" xfId="7610"/>
    <cellStyle name="20% - Accent4 3 3 2 2 2 2" xfId="15850"/>
    <cellStyle name="20% - Accent4 3 3 2 2 3" xfId="11725"/>
    <cellStyle name="20% - Accent4 3 3 2 3" xfId="5574"/>
    <cellStyle name="20% - Accent4 3 3 2 3 2" xfId="13814"/>
    <cellStyle name="20% - Accent4 3 3 2 4" xfId="9689"/>
    <cellStyle name="20% - Accent4 3 3 3" xfId="2559"/>
    <cellStyle name="20% - Accent4 3 3 3 2" xfId="6685"/>
    <cellStyle name="20% - Accent4 3 3 3 2 2" xfId="14925"/>
    <cellStyle name="20% - Accent4 3 3 3 3" xfId="10800"/>
    <cellStyle name="20% - Accent4 3 3 4" xfId="4649"/>
    <cellStyle name="20% - Accent4 3 3 4 2" xfId="12889"/>
    <cellStyle name="20% - Accent4 3 3 5" xfId="8764"/>
    <cellStyle name="20% - Accent4 3 4" xfId="990"/>
    <cellStyle name="20% - Accent4 3 4 2" xfId="3028"/>
    <cellStyle name="20% - Accent4 3 4 2 2" xfId="7154"/>
    <cellStyle name="20% - Accent4 3 4 2 2 2" xfId="15394"/>
    <cellStyle name="20% - Accent4 3 4 2 3" xfId="11269"/>
    <cellStyle name="20% - Accent4 3 4 3" xfId="5118"/>
    <cellStyle name="20% - Accent4 3 4 3 2" xfId="13358"/>
    <cellStyle name="20% - Accent4 3 4 4" xfId="9233"/>
    <cellStyle name="20% - Accent4 3 5" xfId="2102"/>
    <cellStyle name="20% - Accent4 3 5 2" xfId="6229"/>
    <cellStyle name="20% - Accent4 3 5 2 2" xfId="14469"/>
    <cellStyle name="20% - Accent4 3 5 3" xfId="10344"/>
    <cellStyle name="20% - Accent4 3 6" xfId="4192"/>
    <cellStyle name="20% - Accent4 3 6 2" xfId="12433"/>
    <cellStyle name="20% - Accent4 3 7" xfId="8307"/>
    <cellStyle name="20% - Accent4 30" xfId="1972"/>
    <cellStyle name="20% - Accent4 30 2" xfId="4009"/>
    <cellStyle name="20% - Accent4 30 2 2" xfId="8135"/>
    <cellStyle name="20% - Accent4 30 2 2 2" xfId="16375"/>
    <cellStyle name="20% - Accent4 30 2 3" xfId="12250"/>
    <cellStyle name="20% - Accent4 30 3" xfId="6099"/>
    <cellStyle name="20% - Accent4 30 3 2" xfId="14339"/>
    <cellStyle name="20% - Accent4 30 4" xfId="10214"/>
    <cellStyle name="20% - Accent4 31" xfId="1985"/>
    <cellStyle name="20% - Accent4 31 2" xfId="4022"/>
    <cellStyle name="20% - Accent4 31 2 2" xfId="8148"/>
    <cellStyle name="20% - Accent4 31 2 2 2" xfId="16388"/>
    <cellStyle name="20% - Accent4 31 2 3" xfId="12263"/>
    <cellStyle name="20% - Accent4 31 3" xfId="6112"/>
    <cellStyle name="20% - Accent4 31 3 2" xfId="14352"/>
    <cellStyle name="20% - Accent4 31 4" xfId="10227"/>
    <cellStyle name="20% - Accent4 32" xfId="1998"/>
    <cellStyle name="20% - Accent4 32 2" xfId="4035"/>
    <cellStyle name="20% - Accent4 32 2 2" xfId="8161"/>
    <cellStyle name="20% - Accent4 32 2 2 2" xfId="16401"/>
    <cellStyle name="20% - Accent4 32 2 3" xfId="12276"/>
    <cellStyle name="20% - Accent4 32 3" xfId="6125"/>
    <cellStyle name="20% - Accent4 32 3 2" xfId="14365"/>
    <cellStyle name="20% - Accent4 32 4" xfId="10240"/>
    <cellStyle name="20% - Accent4 33" xfId="2011"/>
    <cellStyle name="20% - Accent4 33 2" xfId="4048"/>
    <cellStyle name="20% - Accent4 33 2 2" xfId="8174"/>
    <cellStyle name="20% - Accent4 33 2 2 2" xfId="16414"/>
    <cellStyle name="20% - Accent4 33 2 3" xfId="12289"/>
    <cellStyle name="20% - Accent4 33 3" xfId="6138"/>
    <cellStyle name="20% - Accent4 33 3 2" xfId="14378"/>
    <cellStyle name="20% - Accent4 33 4" xfId="10253"/>
    <cellStyle name="20% - Accent4 34" xfId="2024"/>
    <cellStyle name="20% - Accent4 34 2" xfId="4061"/>
    <cellStyle name="20% - Accent4 34 2 2" xfId="8187"/>
    <cellStyle name="20% - Accent4 34 2 2 2" xfId="16427"/>
    <cellStyle name="20% - Accent4 34 2 3" xfId="12302"/>
    <cellStyle name="20% - Accent4 34 3" xfId="6151"/>
    <cellStyle name="20% - Accent4 34 3 2" xfId="14391"/>
    <cellStyle name="20% - Accent4 34 4" xfId="10266"/>
    <cellStyle name="20% - Accent4 35" xfId="2037"/>
    <cellStyle name="20% - Accent4 35 2" xfId="4074"/>
    <cellStyle name="20% - Accent4 35 2 2" xfId="8200"/>
    <cellStyle name="20% - Accent4 35 2 2 2" xfId="16440"/>
    <cellStyle name="20% - Accent4 35 2 3" xfId="12315"/>
    <cellStyle name="20% - Accent4 35 3" xfId="6164"/>
    <cellStyle name="20% - Accent4 35 3 2" xfId="14404"/>
    <cellStyle name="20% - Accent4 35 4" xfId="10279"/>
    <cellStyle name="20% - Accent4 36" xfId="2050"/>
    <cellStyle name="20% - Accent4 36 2" xfId="4087"/>
    <cellStyle name="20% - Accent4 36 2 2" xfId="8213"/>
    <cellStyle name="20% - Accent4 36 2 2 2" xfId="16453"/>
    <cellStyle name="20% - Accent4 36 2 3" xfId="12328"/>
    <cellStyle name="20% - Accent4 36 3" xfId="6177"/>
    <cellStyle name="20% - Accent4 36 3 2" xfId="14417"/>
    <cellStyle name="20% - Accent4 36 4" xfId="10292"/>
    <cellStyle name="20% - Accent4 37" xfId="2076"/>
    <cellStyle name="20% - Accent4 37 2" xfId="6203"/>
    <cellStyle name="20% - Accent4 37 2 2" xfId="14443"/>
    <cellStyle name="20% - Accent4 37 3" xfId="10318"/>
    <cellStyle name="20% - Accent4 38" xfId="2063"/>
    <cellStyle name="20% - Accent4 38 2" xfId="6190"/>
    <cellStyle name="20% - Accent4 38 2 2" xfId="14430"/>
    <cellStyle name="20% - Accent4 38 3" xfId="10305"/>
    <cellStyle name="20% - Accent4 39" xfId="4100"/>
    <cellStyle name="20% - Accent4 39 2" xfId="8226"/>
    <cellStyle name="20% - Accent4 39 2 2" xfId="16466"/>
    <cellStyle name="20% - Accent4 39 3" xfId="12341"/>
    <cellStyle name="20% - Accent4 4" xfId="76"/>
    <cellStyle name="20% - Accent4 4 2" xfId="284"/>
    <cellStyle name="20% - Accent4 4 2 2" xfId="741"/>
    <cellStyle name="20% - Accent4 4 2 2 2" xfId="1668"/>
    <cellStyle name="20% - Accent4 4 2 2 2 2" xfId="3705"/>
    <cellStyle name="20% - Accent4 4 2 2 2 2 2" xfId="7831"/>
    <cellStyle name="20% - Accent4 4 2 2 2 2 2 2" xfId="16071"/>
    <cellStyle name="20% - Accent4 4 2 2 2 2 3" xfId="11946"/>
    <cellStyle name="20% - Accent4 4 2 2 2 3" xfId="5795"/>
    <cellStyle name="20% - Accent4 4 2 2 2 3 2" xfId="14035"/>
    <cellStyle name="20% - Accent4 4 2 2 2 4" xfId="9910"/>
    <cellStyle name="20% - Accent4 4 2 2 3" xfId="2780"/>
    <cellStyle name="20% - Accent4 4 2 2 3 2" xfId="6906"/>
    <cellStyle name="20% - Accent4 4 2 2 3 2 2" xfId="15146"/>
    <cellStyle name="20% - Accent4 4 2 2 3 3" xfId="11021"/>
    <cellStyle name="20% - Accent4 4 2 2 4" xfId="4870"/>
    <cellStyle name="20% - Accent4 4 2 2 4 2" xfId="13110"/>
    <cellStyle name="20% - Accent4 4 2 2 5" xfId="8985"/>
    <cellStyle name="20% - Accent4 4 2 3" xfId="1211"/>
    <cellStyle name="20% - Accent4 4 2 3 2" xfId="3249"/>
    <cellStyle name="20% - Accent4 4 2 3 2 2" xfId="7375"/>
    <cellStyle name="20% - Accent4 4 2 3 2 2 2" xfId="15615"/>
    <cellStyle name="20% - Accent4 4 2 3 2 3" xfId="11490"/>
    <cellStyle name="20% - Accent4 4 2 3 3" xfId="5339"/>
    <cellStyle name="20% - Accent4 4 2 3 3 2" xfId="13579"/>
    <cellStyle name="20% - Accent4 4 2 3 4" xfId="9454"/>
    <cellStyle name="20% - Accent4 4 2 4" xfId="2323"/>
    <cellStyle name="20% - Accent4 4 2 4 2" xfId="6450"/>
    <cellStyle name="20% - Accent4 4 2 4 2 2" xfId="14690"/>
    <cellStyle name="20% - Accent4 4 2 4 3" xfId="10565"/>
    <cellStyle name="20% - Accent4 4 2 5" xfId="4413"/>
    <cellStyle name="20% - Accent4 4 2 5 2" xfId="12654"/>
    <cellStyle name="20% - Accent4 4 2 6" xfId="8528"/>
    <cellStyle name="20% - Accent4 4 3" xfId="533"/>
    <cellStyle name="20% - Accent4 4 3 2" xfId="1460"/>
    <cellStyle name="20% - Accent4 4 3 2 2" xfId="3497"/>
    <cellStyle name="20% - Accent4 4 3 2 2 2" xfId="7623"/>
    <cellStyle name="20% - Accent4 4 3 2 2 2 2" xfId="15863"/>
    <cellStyle name="20% - Accent4 4 3 2 2 3" xfId="11738"/>
    <cellStyle name="20% - Accent4 4 3 2 3" xfId="5587"/>
    <cellStyle name="20% - Accent4 4 3 2 3 2" xfId="13827"/>
    <cellStyle name="20% - Accent4 4 3 2 4" xfId="9702"/>
    <cellStyle name="20% - Accent4 4 3 3" xfId="2572"/>
    <cellStyle name="20% - Accent4 4 3 3 2" xfId="6698"/>
    <cellStyle name="20% - Accent4 4 3 3 2 2" xfId="14938"/>
    <cellStyle name="20% - Accent4 4 3 3 3" xfId="10813"/>
    <cellStyle name="20% - Accent4 4 3 4" xfId="4662"/>
    <cellStyle name="20% - Accent4 4 3 4 2" xfId="12902"/>
    <cellStyle name="20% - Accent4 4 3 5" xfId="8777"/>
    <cellStyle name="20% - Accent4 4 4" xfId="1003"/>
    <cellStyle name="20% - Accent4 4 4 2" xfId="3041"/>
    <cellStyle name="20% - Accent4 4 4 2 2" xfId="7167"/>
    <cellStyle name="20% - Accent4 4 4 2 2 2" xfId="15407"/>
    <cellStyle name="20% - Accent4 4 4 2 3" xfId="11282"/>
    <cellStyle name="20% - Accent4 4 4 3" xfId="5131"/>
    <cellStyle name="20% - Accent4 4 4 3 2" xfId="13371"/>
    <cellStyle name="20% - Accent4 4 4 4" xfId="9246"/>
    <cellStyle name="20% - Accent4 4 5" xfId="2115"/>
    <cellStyle name="20% - Accent4 4 5 2" xfId="6242"/>
    <cellStyle name="20% - Accent4 4 5 2 2" xfId="14482"/>
    <cellStyle name="20% - Accent4 4 5 3" xfId="10357"/>
    <cellStyle name="20% - Accent4 4 6" xfId="4205"/>
    <cellStyle name="20% - Accent4 4 6 2" xfId="12446"/>
    <cellStyle name="20% - Accent4 4 7" xfId="8320"/>
    <cellStyle name="20% - Accent4 40" xfId="4113"/>
    <cellStyle name="20% - Accent4 40 2" xfId="8239"/>
    <cellStyle name="20% - Accent4 40 2 2" xfId="16479"/>
    <cellStyle name="20% - Accent4 40 3" xfId="12354"/>
    <cellStyle name="20% - Accent4 41" xfId="4126"/>
    <cellStyle name="20% - Accent4 41 2" xfId="8252"/>
    <cellStyle name="20% - Accent4 41 2 2" xfId="16492"/>
    <cellStyle name="20% - Accent4 41 3" xfId="12367"/>
    <cellStyle name="20% - Accent4 42" xfId="4140"/>
    <cellStyle name="20% - Accent4 42 2" xfId="8266"/>
    <cellStyle name="20% - Accent4 42 2 2" xfId="16506"/>
    <cellStyle name="20% - Accent4 42 3" xfId="12381"/>
    <cellStyle name="20% - Accent4 43" xfId="4153"/>
    <cellStyle name="20% - Accent4 43 2" xfId="12394"/>
    <cellStyle name="20% - Accent4 44" xfId="4166"/>
    <cellStyle name="20% - Accent4 44 2" xfId="12407"/>
    <cellStyle name="20% - Accent4 45" xfId="8280"/>
    <cellStyle name="20% - Accent4 46" xfId="16519"/>
    <cellStyle name="20% - Accent4 5" xfId="102"/>
    <cellStyle name="20% - Accent4 5 2" xfId="310"/>
    <cellStyle name="20% - Accent4 5 2 2" xfId="767"/>
    <cellStyle name="20% - Accent4 5 2 2 2" xfId="1694"/>
    <cellStyle name="20% - Accent4 5 2 2 2 2" xfId="3731"/>
    <cellStyle name="20% - Accent4 5 2 2 2 2 2" xfId="7857"/>
    <cellStyle name="20% - Accent4 5 2 2 2 2 2 2" xfId="16097"/>
    <cellStyle name="20% - Accent4 5 2 2 2 2 3" xfId="11972"/>
    <cellStyle name="20% - Accent4 5 2 2 2 3" xfId="5821"/>
    <cellStyle name="20% - Accent4 5 2 2 2 3 2" xfId="14061"/>
    <cellStyle name="20% - Accent4 5 2 2 2 4" xfId="9936"/>
    <cellStyle name="20% - Accent4 5 2 2 3" xfId="2806"/>
    <cellStyle name="20% - Accent4 5 2 2 3 2" xfId="6932"/>
    <cellStyle name="20% - Accent4 5 2 2 3 2 2" xfId="15172"/>
    <cellStyle name="20% - Accent4 5 2 2 3 3" xfId="11047"/>
    <cellStyle name="20% - Accent4 5 2 2 4" xfId="4896"/>
    <cellStyle name="20% - Accent4 5 2 2 4 2" xfId="13136"/>
    <cellStyle name="20% - Accent4 5 2 2 5" xfId="9011"/>
    <cellStyle name="20% - Accent4 5 2 3" xfId="1237"/>
    <cellStyle name="20% - Accent4 5 2 3 2" xfId="3275"/>
    <cellStyle name="20% - Accent4 5 2 3 2 2" xfId="7401"/>
    <cellStyle name="20% - Accent4 5 2 3 2 2 2" xfId="15641"/>
    <cellStyle name="20% - Accent4 5 2 3 2 3" xfId="11516"/>
    <cellStyle name="20% - Accent4 5 2 3 3" xfId="5365"/>
    <cellStyle name="20% - Accent4 5 2 3 3 2" xfId="13605"/>
    <cellStyle name="20% - Accent4 5 2 3 4" xfId="9480"/>
    <cellStyle name="20% - Accent4 5 2 4" xfId="2349"/>
    <cellStyle name="20% - Accent4 5 2 4 2" xfId="6476"/>
    <cellStyle name="20% - Accent4 5 2 4 2 2" xfId="14716"/>
    <cellStyle name="20% - Accent4 5 2 4 3" xfId="10591"/>
    <cellStyle name="20% - Accent4 5 2 5" xfId="4439"/>
    <cellStyle name="20% - Accent4 5 2 5 2" xfId="12680"/>
    <cellStyle name="20% - Accent4 5 2 6" xfId="8554"/>
    <cellStyle name="20% - Accent4 5 3" xfId="559"/>
    <cellStyle name="20% - Accent4 5 3 2" xfId="1486"/>
    <cellStyle name="20% - Accent4 5 3 2 2" xfId="3523"/>
    <cellStyle name="20% - Accent4 5 3 2 2 2" xfId="7649"/>
    <cellStyle name="20% - Accent4 5 3 2 2 2 2" xfId="15889"/>
    <cellStyle name="20% - Accent4 5 3 2 2 3" xfId="11764"/>
    <cellStyle name="20% - Accent4 5 3 2 3" xfId="5613"/>
    <cellStyle name="20% - Accent4 5 3 2 3 2" xfId="13853"/>
    <cellStyle name="20% - Accent4 5 3 2 4" xfId="9728"/>
    <cellStyle name="20% - Accent4 5 3 3" xfId="2598"/>
    <cellStyle name="20% - Accent4 5 3 3 2" xfId="6724"/>
    <cellStyle name="20% - Accent4 5 3 3 2 2" xfId="14964"/>
    <cellStyle name="20% - Accent4 5 3 3 3" xfId="10839"/>
    <cellStyle name="20% - Accent4 5 3 4" xfId="4688"/>
    <cellStyle name="20% - Accent4 5 3 4 2" xfId="12928"/>
    <cellStyle name="20% - Accent4 5 3 5" xfId="8803"/>
    <cellStyle name="20% - Accent4 5 4" xfId="1029"/>
    <cellStyle name="20% - Accent4 5 4 2" xfId="3067"/>
    <cellStyle name="20% - Accent4 5 4 2 2" xfId="7193"/>
    <cellStyle name="20% - Accent4 5 4 2 2 2" xfId="15433"/>
    <cellStyle name="20% - Accent4 5 4 2 3" xfId="11308"/>
    <cellStyle name="20% - Accent4 5 4 3" xfId="5157"/>
    <cellStyle name="20% - Accent4 5 4 3 2" xfId="13397"/>
    <cellStyle name="20% - Accent4 5 4 4" xfId="9272"/>
    <cellStyle name="20% - Accent4 5 5" xfId="2141"/>
    <cellStyle name="20% - Accent4 5 5 2" xfId="6268"/>
    <cellStyle name="20% - Accent4 5 5 2 2" xfId="14508"/>
    <cellStyle name="20% - Accent4 5 5 3" xfId="10383"/>
    <cellStyle name="20% - Accent4 5 6" xfId="4231"/>
    <cellStyle name="20% - Accent4 5 6 2" xfId="12472"/>
    <cellStyle name="20% - Accent4 5 7" xfId="8346"/>
    <cellStyle name="20% - Accent4 6" xfId="115"/>
    <cellStyle name="20% - Accent4 6 2" xfId="323"/>
    <cellStyle name="20% - Accent4 6 2 2" xfId="780"/>
    <cellStyle name="20% - Accent4 6 2 2 2" xfId="1707"/>
    <cellStyle name="20% - Accent4 6 2 2 2 2" xfId="3744"/>
    <cellStyle name="20% - Accent4 6 2 2 2 2 2" xfId="7870"/>
    <cellStyle name="20% - Accent4 6 2 2 2 2 2 2" xfId="16110"/>
    <cellStyle name="20% - Accent4 6 2 2 2 2 3" xfId="11985"/>
    <cellStyle name="20% - Accent4 6 2 2 2 3" xfId="5834"/>
    <cellStyle name="20% - Accent4 6 2 2 2 3 2" xfId="14074"/>
    <cellStyle name="20% - Accent4 6 2 2 2 4" xfId="9949"/>
    <cellStyle name="20% - Accent4 6 2 2 3" xfId="2819"/>
    <cellStyle name="20% - Accent4 6 2 2 3 2" xfId="6945"/>
    <cellStyle name="20% - Accent4 6 2 2 3 2 2" xfId="15185"/>
    <cellStyle name="20% - Accent4 6 2 2 3 3" xfId="11060"/>
    <cellStyle name="20% - Accent4 6 2 2 4" xfId="4909"/>
    <cellStyle name="20% - Accent4 6 2 2 4 2" xfId="13149"/>
    <cellStyle name="20% - Accent4 6 2 2 5" xfId="9024"/>
    <cellStyle name="20% - Accent4 6 2 3" xfId="1250"/>
    <cellStyle name="20% - Accent4 6 2 3 2" xfId="3288"/>
    <cellStyle name="20% - Accent4 6 2 3 2 2" xfId="7414"/>
    <cellStyle name="20% - Accent4 6 2 3 2 2 2" xfId="15654"/>
    <cellStyle name="20% - Accent4 6 2 3 2 3" xfId="11529"/>
    <cellStyle name="20% - Accent4 6 2 3 3" xfId="5378"/>
    <cellStyle name="20% - Accent4 6 2 3 3 2" xfId="13618"/>
    <cellStyle name="20% - Accent4 6 2 3 4" xfId="9493"/>
    <cellStyle name="20% - Accent4 6 2 4" xfId="2362"/>
    <cellStyle name="20% - Accent4 6 2 4 2" xfId="6489"/>
    <cellStyle name="20% - Accent4 6 2 4 2 2" xfId="14729"/>
    <cellStyle name="20% - Accent4 6 2 4 3" xfId="10604"/>
    <cellStyle name="20% - Accent4 6 2 5" xfId="4452"/>
    <cellStyle name="20% - Accent4 6 2 5 2" xfId="12693"/>
    <cellStyle name="20% - Accent4 6 2 6" xfId="8567"/>
    <cellStyle name="20% - Accent4 6 3" xfId="572"/>
    <cellStyle name="20% - Accent4 6 3 2" xfId="1499"/>
    <cellStyle name="20% - Accent4 6 3 2 2" xfId="3536"/>
    <cellStyle name="20% - Accent4 6 3 2 2 2" xfId="7662"/>
    <cellStyle name="20% - Accent4 6 3 2 2 2 2" xfId="15902"/>
    <cellStyle name="20% - Accent4 6 3 2 2 3" xfId="11777"/>
    <cellStyle name="20% - Accent4 6 3 2 3" xfId="5626"/>
    <cellStyle name="20% - Accent4 6 3 2 3 2" xfId="13866"/>
    <cellStyle name="20% - Accent4 6 3 2 4" xfId="9741"/>
    <cellStyle name="20% - Accent4 6 3 3" xfId="2611"/>
    <cellStyle name="20% - Accent4 6 3 3 2" xfId="6737"/>
    <cellStyle name="20% - Accent4 6 3 3 2 2" xfId="14977"/>
    <cellStyle name="20% - Accent4 6 3 3 3" xfId="10852"/>
    <cellStyle name="20% - Accent4 6 3 4" xfId="4701"/>
    <cellStyle name="20% - Accent4 6 3 4 2" xfId="12941"/>
    <cellStyle name="20% - Accent4 6 3 5" xfId="8816"/>
    <cellStyle name="20% - Accent4 6 4" xfId="1042"/>
    <cellStyle name="20% - Accent4 6 4 2" xfId="3080"/>
    <cellStyle name="20% - Accent4 6 4 2 2" xfId="7206"/>
    <cellStyle name="20% - Accent4 6 4 2 2 2" xfId="15446"/>
    <cellStyle name="20% - Accent4 6 4 2 3" xfId="11321"/>
    <cellStyle name="20% - Accent4 6 4 3" xfId="5170"/>
    <cellStyle name="20% - Accent4 6 4 3 2" xfId="13410"/>
    <cellStyle name="20% - Accent4 6 4 4" xfId="9285"/>
    <cellStyle name="20% - Accent4 6 5" xfId="2154"/>
    <cellStyle name="20% - Accent4 6 5 2" xfId="6281"/>
    <cellStyle name="20% - Accent4 6 5 2 2" xfId="14521"/>
    <cellStyle name="20% - Accent4 6 5 3" xfId="10396"/>
    <cellStyle name="20% - Accent4 6 6" xfId="4244"/>
    <cellStyle name="20% - Accent4 6 6 2" xfId="12485"/>
    <cellStyle name="20% - Accent4 6 7" xfId="8359"/>
    <cellStyle name="20% - Accent4 7" xfId="141"/>
    <cellStyle name="20% - Accent4 7 2" xfId="349"/>
    <cellStyle name="20% - Accent4 7 2 2" xfId="806"/>
    <cellStyle name="20% - Accent4 7 2 2 2" xfId="1733"/>
    <cellStyle name="20% - Accent4 7 2 2 2 2" xfId="3770"/>
    <cellStyle name="20% - Accent4 7 2 2 2 2 2" xfId="7896"/>
    <cellStyle name="20% - Accent4 7 2 2 2 2 2 2" xfId="16136"/>
    <cellStyle name="20% - Accent4 7 2 2 2 2 3" xfId="12011"/>
    <cellStyle name="20% - Accent4 7 2 2 2 3" xfId="5860"/>
    <cellStyle name="20% - Accent4 7 2 2 2 3 2" xfId="14100"/>
    <cellStyle name="20% - Accent4 7 2 2 2 4" xfId="9975"/>
    <cellStyle name="20% - Accent4 7 2 2 3" xfId="2845"/>
    <cellStyle name="20% - Accent4 7 2 2 3 2" xfId="6971"/>
    <cellStyle name="20% - Accent4 7 2 2 3 2 2" xfId="15211"/>
    <cellStyle name="20% - Accent4 7 2 2 3 3" xfId="11086"/>
    <cellStyle name="20% - Accent4 7 2 2 4" xfId="4935"/>
    <cellStyle name="20% - Accent4 7 2 2 4 2" xfId="13175"/>
    <cellStyle name="20% - Accent4 7 2 2 5" xfId="9050"/>
    <cellStyle name="20% - Accent4 7 2 3" xfId="1276"/>
    <cellStyle name="20% - Accent4 7 2 3 2" xfId="3314"/>
    <cellStyle name="20% - Accent4 7 2 3 2 2" xfId="7440"/>
    <cellStyle name="20% - Accent4 7 2 3 2 2 2" xfId="15680"/>
    <cellStyle name="20% - Accent4 7 2 3 2 3" xfId="11555"/>
    <cellStyle name="20% - Accent4 7 2 3 3" xfId="5404"/>
    <cellStyle name="20% - Accent4 7 2 3 3 2" xfId="13644"/>
    <cellStyle name="20% - Accent4 7 2 3 4" xfId="9519"/>
    <cellStyle name="20% - Accent4 7 2 4" xfId="2388"/>
    <cellStyle name="20% - Accent4 7 2 4 2" xfId="6515"/>
    <cellStyle name="20% - Accent4 7 2 4 2 2" xfId="14755"/>
    <cellStyle name="20% - Accent4 7 2 4 3" xfId="10630"/>
    <cellStyle name="20% - Accent4 7 2 5" xfId="4478"/>
    <cellStyle name="20% - Accent4 7 2 5 2" xfId="12719"/>
    <cellStyle name="20% - Accent4 7 2 6" xfId="8593"/>
    <cellStyle name="20% - Accent4 7 3" xfId="598"/>
    <cellStyle name="20% - Accent4 7 3 2" xfId="1525"/>
    <cellStyle name="20% - Accent4 7 3 2 2" xfId="3562"/>
    <cellStyle name="20% - Accent4 7 3 2 2 2" xfId="7688"/>
    <cellStyle name="20% - Accent4 7 3 2 2 2 2" xfId="15928"/>
    <cellStyle name="20% - Accent4 7 3 2 2 3" xfId="11803"/>
    <cellStyle name="20% - Accent4 7 3 2 3" xfId="5652"/>
    <cellStyle name="20% - Accent4 7 3 2 3 2" xfId="13892"/>
    <cellStyle name="20% - Accent4 7 3 2 4" xfId="9767"/>
    <cellStyle name="20% - Accent4 7 3 3" xfId="2637"/>
    <cellStyle name="20% - Accent4 7 3 3 2" xfId="6763"/>
    <cellStyle name="20% - Accent4 7 3 3 2 2" xfId="15003"/>
    <cellStyle name="20% - Accent4 7 3 3 3" xfId="10878"/>
    <cellStyle name="20% - Accent4 7 3 4" xfId="4727"/>
    <cellStyle name="20% - Accent4 7 3 4 2" xfId="12967"/>
    <cellStyle name="20% - Accent4 7 3 5" xfId="8842"/>
    <cellStyle name="20% - Accent4 7 4" xfId="1068"/>
    <cellStyle name="20% - Accent4 7 4 2" xfId="3106"/>
    <cellStyle name="20% - Accent4 7 4 2 2" xfId="7232"/>
    <cellStyle name="20% - Accent4 7 4 2 2 2" xfId="15472"/>
    <cellStyle name="20% - Accent4 7 4 2 3" xfId="11347"/>
    <cellStyle name="20% - Accent4 7 4 3" xfId="5196"/>
    <cellStyle name="20% - Accent4 7 4 3 2" xfId="13436"/>
    <cellStyle name="20% - Accent4 7 4 4" xfId="9311"/>
    <cellStyle name="20% - Accent4 7 5" xfId="2180"/>
    <cellStyle name="20% - Accent4 7 5 2" xfId="6307"/>
    <cellStyle name="20% - Accent4 7 5 2 2" xfId="14547"/>
    <cellStyle name="20% - Accent4 7 5 3" xfId="10422"/>
    <cellStyle name="20% - Accent4 7 6" xfId="4270"/>
    <cellStyle name="20% - Accent4 7 6 2" xfId="12511"/>
    <cellStyle name="20% - Accent4 7 7" xfId="8385"/>
    <cellStyle name="20% - Accent4 8" xfId="154"/>
    <cellStyle name="20% - Accent4 8 2" xfId="362"/>
    <cellStyle name="20% - Accent4 8 2 2" xfId="819"/>
    <cellStyle name="20% - Accent4 8 2 2 2" xfId="1746"/>
    <cellStyle name="20% - Accent4 8 2 2 2 2" xfId="3783"/>
    <cellStyle name="20% - Accent4 8 2 2 2 2 2" xfId="7909"/>
    <cellStyle name="20% - Accent4 8 2 2 2 2 2 2" xfId="16149"/>
    <cellStyle name="20% - Accent4 8 2 2 2 2 3" xfId="12024"/>
    <cellStyle name="20% - Accent4 8 2 2 2 3" xfId="5873"/>
    <cellStyle name="20% - Accent4 8 2 2 2 3 2" xfId="14113"/>
    <cellStyle name="20% - Accent4 8 2 2 2 4" xfId="9988"/>
    <cellStyle name="20% - Accent4 8 2 2 3" xfId="2858"/>
    <cellStyle name="20% - Accent4 8 2 2 3 2" xfId="6984"/>
    <cellStyle name="20% - Accent4 8 2 2 3 2 2" xfId="15224"/>
    <cellStyle name="20% - Accent4 8 2 2 3 3" xfId="11099"/>
    <cellStyle name="20% - Accent4 8 2 2 4" xfId="4948"/>
    <cellStyle name="20% - Accent4 8 2 2 4 2" xfId="13188"/>
    <cellStyle name="20% - Accent4 8 2 2 5" xfId="9063"/>
    <cellStyle name="20% - Accent4 8 2 3" xfId="1289"/>
    <cellStyle name="20% - Accent4 8 2 3 2" xfId="3327"/>
    <cellStyle name="20% - Accent4 8 2 3 2 2" xfId="7453"/>
    <cellStyle name="20% - Accent4 8 2 3 2 2 2" xfId="15693"/>
    <cellStyle name="20% - Accent4 8 2 3 2 3" xfId="11568"/>
    <cellStyle name="20% - Accent4 8 2 3 3" xfId="5417"/>
    <cellStyle name="20% - Accent4 8 2 3 3 2" xfId="13657"/>
    <cellStyle name="20% - Accent4 8 2 3 4" xfId="9532"/>
    <cellStyle name="20% - Accent4 8 2 4" xfId="2401"/>
    <cellStyle name="20% - Accent4 8 2 4 2" xfId="6528"/>
    <cellStyle name="20% - Accent4 8 2 4 2 2" xfId="14768"/>
    <cellStyle name="20% - Accent4 8 2 4 3" xfId="10643"/>
    <cellStyle name="20% - Accent4 8 2 5" xfId="4491"/>
    <cellStyle name="20% - Accent4 8 2 5 2" xfId="12732"/>
    <cellStyle name="20% - Accent4 8 2 6" xfId="8606"/>
    <cellStyle name="20% - Accent4 8 3" xfId="611"/>
    <cellStyle name="20% - Accent4 8 3 2" xfId="1538"/>
    <cellStyle name="20% - Accent4 8 3 2 2" xfId="3575"/>
    <cellStyle name="20% - Accent4 8 3 2 2 2" xfId="7701"/>
    <cellStyle name="20% - Accent4 8 3 2 2 2 2" xfId="15941"/>
    <cellStyle name="20% - Accent4 8 3 2 2 3" xfId="11816"/>
    <cellStyle name="20% - Accent4 8 3 2 3" xfId="5665"/>
    <cellStyle name="20% - Accent4 8 3 2 3 2" xfId="13905"/>
    <cellStyle name="20% - Accent4 8 3 2 4" xfId="9780"/>
    <cellStyle name="20% - Accent4 8 3 3" xfId="2650"/>
    <cellStyle name="20% - Accent4 8 3 3 2" xfId="6776"/>
    <cellStyle name="20% - Accent4 8 3 3 2 2" xfId="15016"/>
    <cellStyle name="20% - Accent4 8 3 3 3" xfId="10891"/>
    <cellStyle name="20% - Accent4 8 3 4" xfId="4740"/>
    <cellStyle name="20% - Accent4 8 3 4 2" xfId="12980"/>
    <cellStyle name="20% - Accent4 8 3 5" xfId="8855"/>
    <cellStyle name="20% - Accent4 8 4" xfId="1081"/>
    <cellStyle name="20% - Accent4 8 4 2" xfId="3119"/>
    <cellStyle name="20% - Accent4 8 4 2 2" xfId="7245"/>
    <cellStyle name="20% - Accent4 8 4 2 2 2" xfId="15485"/>
    <cellStyle name="20% - Accent4 8 4 2 3" xfId="11360"/>
    <cellStyle name="20% - Accent4 8 4 3" xfId="5209"/>
    <cellStyle name="20% - Accent4 8 4 3 2" xfId="13449"/>
    <cellStyle name="20% - Accent4 8 4 4" xfId="9324"/>
    <cellStyle name="20% - Accent4 8 5" xfId="2193"/>
    <cellStyle name="20% - Accent4 8 5 2" xfId="6320"/>
    <cellStyle name="20% - Accent4 8 5 2 2" xfId="14560"/>
    <cellStyle name="20% - Accent4 8 5 3" xfId="10435"/>
    <cellStyle name="20% - Accent4 8 6" xfId="4283"/>
    <cellStyle name="20% - Accent4 8 6 2" xfId="12524"/>
    <cellStyle name="20% - Accent4 8 7" xfId="8398"/>
    <cellStyle name="20% - Accent4 9" xfId="167"/>
    <cellStyle name="20% - Accent4 9 2" xfId="375"/>
    <cellStyle name="20% - Accent4 9 2 2" xfId="832"/>
    <cellStyle name="20% - Accent4 9 2 2 2" xfId="1759"/>
    <cellStyle name="20% - Accent4 9 2 2 2 2" xfId="3796"/>
    <cellStyle name="20% - Accent4 9 2 2 2 2 2" xfId="7922"/>
    <cellStyle name="20% - Accent4 9 2 2 2 2 2 2" xfId="16162"/>
    <cellStyle name="20% - Accent4 9 2 2 2 2 3" xfId="12037"/>
    <cellStyle name="20% - Accent4 9 2 2 2 3" xfId="5886"/>
    <cellStyle name="20% - Accent4 9 2 2 2 3 2" xfId="14126"/>
    <cellStyle name="20% - Accent4 9 2 2 2 4" xfId="10001"/>
    <cellStyle name="20% - Accent4 9 2 2 3" xfId="2871"/>
    <cellStyle name="20% - Accent4 9 2 2 3 2" xfId="6997"/>
    <cellStyle name="20% - Accent4 9 2 2 3 2 2" xfId="15237"/>
    <cellStyle name="20% - Accent4 9 2 2 3 3" xfId="11112"/>
    <cellStyle name="20% - Accent4 9 2 2 4" xfId="4961"/>
    <cellStyle name="20% - Accent4 9 2 2 4 2" xfId="13201"/>
    <cellStyle name="20% - Accent4 9 2 2 5" xfId="9076"/>
    <cellStyle name="20% - Accent4 9 2 3" xfId="1302"/>
    <cellStyle name="20% - Accent4 9 2 3 2" xfId="3340"/>
    <cellStyle name="20% - Accent4 9 2 3 2 2" xfId="7466"/>
    <cellStyle name="20% - Accent4 9 2 3 2 2 2" xfId="15706"/>
    <cellStyle name="20% - Accent4 9 2 3 2 3" xfId="11581"/>
    <cellStyle name="20% - Accent4 9 2 3 3" xfId="5430"/>
    <cellStyle name="20% - Accent4 9 2 3 3 2" xfId="13670"/>
    <cellStyle name="20% - Accent4 9 2 3 4" xfId="9545"/>
    <cellStyle name="20% - Accent4 9 2 4" xfId="2414"/>
    <cellStyle name="20% - Accent4 9 2 4 2" xfId="6541"/>
    <cellStyle name="20% - Accent4 9 2 4 2 2" xfId="14781"/>
    <cellStyle name="20% - Accent4 9 2 4 3" xfId="10656"/>
    <cellStyle name="20% - Accent4 9 2 5" xfId="4504"/>
    <cellStyle name="20% - Accent4 9 2 5 2" xfId="12745"/>
    <cellStyle name="20% - Accent4 9 2 6" xfId="8619"/>
    <cellStyle name="20% - Accent4 9 3" xfId="624"/>
    <cellStyle name="20% - Accent4 9 3 2" xfId="1551"/>
    <cellStyle name="20% - Accent4 9 3 2 2" xfId="3588"/>
    <cellStyle name="20% - Accent4 9 3 2 2 2" xfId="7714"/>
    <cellStyle name="20% - Accent4 9 3 2 2 2 2" xfId="15954"/>
    <cellStyle name="20% - Accent4 9 3 2 2 3" xfId="11829"/>
    <cellStyle name="20% - Accent4 9 3 2 3" xfId="5678"/>
    <cellStyle name="20% - Accent4 9 3 2 3 2" xfId="13918"/>
    <cellStyle name="20% - Accent4 9 3 2 4" xfId="9793"/>
    <cellStyle name="20% - Accent4 9 3 3" xfId="2663"/>
    <cellStyle name="20% - Accent4 9 3 3 2" xfId="6789"/>
    <cellStyle name="20% - Accent4 9 3 3 2 2" xfId="15029"/>
    <cellStyle name="20% - Accent4 9 3 3 3" xfId="10904"/>
    <cellStyle name="20% - Accent4 9 3 4" xfId="4753"/>
    <cellStyle name="20% - Accent4 9 3 4 2" xfId="12993"/>
    <cellStyle name="20% - Accent4 9 3 5" xfId="8868"/>
    <cellStyle name="20% - Accent4 9 4" xfId="1094"/>
    <cellStyle name="20% - Accent4 9 4 2" xfId="3132"/>
    <cellStyle name="20% - Accent4 9 4 2 2" xfId="7258"/>
    <cellStyle name="20% - Accent4 9 4 2 2 2" xfId="15498"/>
    <cellStyle name="20% - Accent4 9 4 2 3" xfId="11373"/>
    <cellStyle name="20% - Accent4 9 4 3" xfId="5222"/>
    <cellStyle name="20% - Accent4 9 4 3 2" xfId="13462"/>
    <cellStyle name="20% - Accent4 9 4 4" xfId="9337"/>
    <cellStyle name="20% - Accent4 9 5" xfId="2206"/>
    <cellStyle name="20% - Accent4 9 5 2" xfId="6333"/>
    <cellStyle name="20% - Accent4 9 5 2 2" xfId="14573"/>
    <cellStyle name="20% - Accent4 9 5 3" xfId="10448"/>
    <cellStyle name="20% - Accent4 9 6" xfId="4296"/>
    <cellStyle name="20% - Accent4 9 6 2" xfId="12537"/>
    <cellStyle name="20% - Accent4 9 7" xfId="8411"/>
    <cellStyle name="20% - Accent5" xfId="35" builtinId="46" customBuiltin="1"/>
    <cellStyle name="20% - Accent5 10" xfId="182"/>
    <cellStyle name="20% - Accent5 10 2" xfId="390"/>
    <cellStyle name="20% - Accent5 10 2 2" xfId="847"/>
    <cellStyle name="20% - Accent5 10 2 2 2" xfId="1774"/>
    <cellStyle name="20% - Accent5 10 2 2 2 2" xfId="3811"/>
    <cellStyle name="20% - Accent5 10 2 2 2 2 2" xfId="7937"/>
    <cellStyle name="20% - Accent5 10 2 2 2 2 2 2" xfId="16177"/>
    <cellStyle name="20% - Accent5 10 2 2 2 2 3" xfId="12052"/>
    <cellStyle name="20% - Accent5 10 2 2 2 3" xfId="5901"/>
    <cellStyle name="20% - Accent5 10 2 2 2 3 2" xfId="14141"/>
    <cellStyle name="20% - Accent5 10 2 2 2 4" xfId="10016"/>
    <cellStyle name="20% - Accent5 10 2 2 3" xfId="2886"/>
    <cellStyle name="20% - Accent5 10 2 2 3 2" xfId="7012"/>
    <cellStyle name="20% - Accent5 10 2 2 3 2 2" xfId="15252"/>
    <cellStyle name="20% - Accent5 10 2 2 3 3" xfId="11127"/>
    <cellStyle name="20% - Accent5 10 2 2 4" xfId="4976"/>
    <cellStyle name="20% - Accent5 10 2 2 4 2" xfId="13216"/>
    <cellStyle name="20% - Accent5 10 2 2 5" xfId="9091"/>
    <cellStyle name="20% - Accent5 10 2 3" xfId="1317"/>
    <cellStyle name="20% - Accent5 10 2 3 2" xfId="3355"/>
    <cellStyle name="20% - Accent5 10 2 3 2 2" xfId="7481"/>
    <cellStyle name="20% - Accent5 10 2 3 2 2 2" xfId="15721"/>
    <cellStyle name="20% - Accent5 10 2 3 2 3" xfId="11596"/>
    <cellStyle name="20% - Accent5 10 2 3 3" xfId="5445"/>
    <cellStyle name="20% - Accent5 10 2 3 3 2" xfId="13685"/>
    <cellStyle name="20% - Accent5 10 2 3 4" xfId="9560"/>
    <cellStyle name="20% - Accent5 10 2 4" xfId="2429"/>
    <cellStyle name="20% - Accent5 10 2 4 2" xfId="6556"/>
    <cellStyle name="20% - Accent5 10 2 4 2 2" xfId="14796"/>
    <cellStyle name="20% - Accent5 10 2 4 3" xfId="10671"/>
    <cellStyle name="20% - Accent5 10 2 5" xfId="4519"/>
    <cellStyle name="20% - Accent5 10 2 5 2" xfId="12760"/>
    <cellStyle name="20% - Accent5 10 2 6" xfId="8634"/>
    <cellStyle name="20% - Accent5 10 3" xfId="639"/>
    <cellStyle name="20% - Accent5 10 3 2" xfId="1566"/>
    <cellStyle name="20% - Accent5 10 3 2 2" xfId="3603"/>
    <cellStyle name="20% - Accent5 10 3 2 2 2" xfId="7729"/>
    <cellStyle name="20% - Accent5 10 3 2 2 2 2" xfId="15969"/>
    <cellStyle name="20% - Accent5 10 3 2 2 3" xfId="11844"/>
    <cellStyle name="20% - Accent5 10 3 2 3" xfId="5693"/>
    <cellStyle name="20% - Accent5 10 3 2 3 2" xfId="13933"/>
    <cellStyle name="20% - Accent5 10 3 2 4" xfId="9808"/>
    <cellStyle name="20% - Accent5 10 3 3" xfId="2678"/>
    <cellStyle name="20% - Accent5 10 3 3 2" xfId="6804"/>
    <cellStyle name="20% - Accent5 10 3 3 2 2" xfId="15044"/>
    <cellStyle name="20% - Accent5 10 3 3 3" xfId="10919"/>
    <cellStyle name="20% - Accent5 10 3 4" xfId="4768"/>
    <cellStyle name="20% - Accent5 10 3 4 2" xfId="13008"/>
    <cellStyle name="20% - Accent5 10 3 5" xfId="8883"/>
    <cellStyle name="20% - Accent5 10 4" xfId="1109"/>
    <cellStyle name="20% - Accent5 10 4 2" xfId="3147"/>
    <cellStyle name="20% - Accent5 10 4 2 2" xfId="7273"/>
    <cellStyle name="20% - Accent5 10 4 2 2 2" xfId="15513"/>
    <cellStyle name="20% - Accent5 10 4 2 3" xfId="11388"/>
    <cellStyle name="20% - Accent5 10 4 3" xfId="5237"/>
    <cellStyle name="20% - Accent5 10 4 3 2" xfId="13477"/>
    <cellStyle name="20% - Accent5 10 4 4" xfId="9352"/>
    <cellStyle name="20% - Accent5 10 5" xfId="2221"/>
    <cellStyle name="20% - Accent5 10 5 2" xfId="6348"/>
    <cellStyle name="20% - Accent5 10 5 2 2" xfId="14588"/>
    <cellStyle name="20% - Accent5 10 5 3" xfId="10463"/>
    <cellStyle name="20% - Accent5 10 6" xfId="4311"/>
    <cellStyle name="20% - Accent5 10 6 2" xfId="12552"/>
    <cellStyle name="20% - Accent5 10 7" xfId="8426"/>
    <cellStyle name="20% - Accent5 11" xfId="195"/>
    <cellStyle name="20% - Accent5 11 2" xfId="403"/>
    <cellStyle name="20% - Accent5 11 2 2" xfId="860"/>
    <cellStyle name="20% - Accent5 11 2 2 2" xfId="1787"/>
    <cellStyle name="20% - Accent5 11 2 2 2 2" xfId="3824"/>
    <cellStyle name="20% - Accent5 11 2 2 2 2 2" xfId="7950"/>
    <cellStyle name="20% - Accent5 11 2 2 2 2 2 2" xfId="16190"/>
    <cellStyle name="20% - Accent5 11 2 2 2 2 3" xfId="12065"/>
    <cellStyle name="20% - Accent5 11 2 2 2 3" xfId="5914"/>
    <cellStyle name="20% - Accent5 11 2 2 2 3 2" xfId="14154"/>
    <cellStyle name="20% - Accent5 11 2 2 2 4" xfId="10029"/>
    <cellStyle name="20% - Accent5 11 2 2 3" xfId="2899"/>
    <cellStyle name="20% - Accent5 11 2 2 3 2" xfId="7025"/>
    <cellStyle name="20% - Accent5 11 2 2 3 2 2" xfId="15265"/>
    <cellStyle name="20% - Accent5 11 2 2 3 3" xfId="11140"/>
    <cellStyle name="20% - Accent5 11 2 2 4" xfId="4989"/>
    <cellStyle name="20% - Accent5 11 2 2 4 2" xfId="13229"/>
    <cellStyle name="20% - Accent5 11 2 2 5" xfId="9104"/>
    <cellStyle name="20% - Accent5 11 2 3" xfId="1330"/>
    <cellStyle name="20% - Accent5 11 2 3 2" xfId="3368"/>
    <cellStyle name="20% - Accent5 11 2 3 2 2" xfId="7494"/>
    <cellStyle name="20% - Accent5 11 2 3 2 2 2" xfId="15734"/>
    <cellStyle name="20% - Accent5 11 2 3 2 3" xfId="11609"/>
    <cellStyle name="20% - Accent5 11 2 3 3" xfId="5458"/>
    <cellStyle name="20% - Accent5 11 2 3 3 2" xfId="13698"/>
    <cellStyle name="20% - Accent5 11 2 3 4" xfId="9573"/>
    <cellStyle name="20% - Accent5 11 2 4" xfId="2442"/>
    <cellStyle name="20% - Accent5 11 2 4 2" xfId="6569"/>
    <cellStyle name="20% - Accent5 11 2 4 2 2" xfId="14809"/>
    <cellStyle name="20% - Accent5 11 2 4 3" xfId="10684"/>
    <cellStyle name="20% - Accent5 11 2 5" xfId="4532"/>
    <cellStyle name="20% - Accent5 11 2 5 2" xfId="12773"/>
    <cellStyle name="20% - Accent5 11 2 6" xfId="8647"/>
    <cellStyle name="20% - Accent5 11 3" xfId="652"/>
    <cellStyle name="20% - Accent5 11 3 2" xfId="1579"/>
    <cellStyle name="20% - Accent5 11 3 2 2" xfId="3616"/>
    <cellStyle name="20% - Accent5 11 3 2 2 2" xfId="7742"/>
    <cellStyle name="20% - Accent5 11 3 2 2 2 2" xfId="15982"/>
    <cellStyle name="20% - Accent5 11 3 2 2 3" xfId="11857"/>
    <cellStyle name="20% - Accent5 11 3 2 3" xfId="5706"/>
    <cellStyle name="20% - Accent5 11 3 2 3 2" xfId="13946"/>
    <cellStyle name="20% - Accent5 11 3 2 4" xfId="9821"/>
    <cellStyle name="20% - Accent5 11 3 3" xfId="2691"/>
    <cellStyle name="20% - Accent5 11 3 3 2" xfId="6817"/>
    <cellStyle name="20% - Accent5 11 3 3 2 2" xfId="15057"/>
    <cellStyle name="20% - Accent5 11 3 3 3" xfId="10932"/>
    <cellStyle name="20% - Accent5 11 3 4" xfId="4781"/>
    <cellStyle name="20% - Accent5 11 3 4 2" xfId="13021"/>
    <cellStyle name="20% - Accent5 11 3 5" xfId="8896"/>
    <cellStyle name="20% - Accent5 11 4" xfId="1122"/>
    <cellStyle name="20% - Accent5 11 4 2" xfId="3160"/>
    <cellStyle name="20% - Accent5 11 4 2 2" xfId="7286"/>
    <cellStyle name="20% - Accent5 11 4 2 2 2" xfId="15526"/>
    <cellStyle name="20% - Accent5 11 4 2 3" xfId="11401"/>
    <cellStyle name="20% - Accent5 11 4 3" xfId="5250"/>
    <cellStyle name="20% - Accent5 11 4 3 2" xfId="13490"/>
    <cellStyle name="20% - Accent5 11 4 4" xfId="9365"/>
    <cellStyle name="20% - Accent5 11 5" xfId="2234"/>
    <cellStyle name="20% - Accent5 11 5 2" xfId="6361"/>
    <cellStyle name="20% - Accent5 11 5 2 2" xfId="14601"/>
    <cellStyle name="20% - Accent5 11 5 3" xfId="10476"/>
    <cellStyle name="20% - Accent5 11 6" xfId="4324"/>
    <cellStyle name="20% - Accent5 11 6 2" xfId="12565"/>
    <cellStyle name="20% - Accent5 11 7" xfId="8439"/>
    <cellStyle name="20% - Accent5 12" xfId="208"/>
    <cellStyle name="20% - Accent5 12 2" xfId="416"/>
    <cellStyle name="20% - Accent5 12 2 2" xfId="873"/>
    <cellStyle name="20% - Accent5 12 2 2 2" xfId="1800"/>
    <cellStyle name="20% - Accent5 12 2 2 2 2" xfId="3837"/>
    <cellStyle name="20% - Accent5 12 2 2 2 2 2" xfId="7963"/>
    <cellStyle name="20% - Accent5 12 2 2 2 2 2 2" xfId="16203"/>
    <cellStyle name="20% - Accent5 12 2 2 2 2 3" xfId="12078"/>
    <cellStyle name="20% - Accent5 12 2 2 2 3" xfId="5927"/>
    <cellStyle name="20% - Accent5 12 2 2 2 3 2" xfId="14167"/>
    <cellStyle name="20% - Accent5 12 2 2 2 4" xfId="10042"/>
    <cellStyle name="20% - Accent5 12 2 2 3" xfId="2912"/>
    <cellStyle name="20% - Accent5 12 2 2 3 2" xfId="7038"/>
    <cellStyle name="20% - Accent5 12 2 2 3 2 2" xfId="15278"/>
    <cellStyle name="20% - Accent5 12 2 2 3 3" xfId="11153"/>
    <cellStyle name="20% - Accent5 12 2 2 4" xfId="5002"/>
    <cellStyle name="20% - Accent5 12 2 2 4 2" xfId="13242"/>
    <cellStyle name="20% - Accent5 12 2 2 5" xfId="9117"/>
    <cellStyle name="20% - Accent5 12 2 3" xfId="1343"/>
    <cellStyle name="20% - Accent5 12 2 3 2" xfId="3381"/>
    <cellStyle name="20% - Accent5 12 2 3 2 2" xfId="7507"/>
    <cellStyle name="20% - Accent5 12 2 3 2 2 2" xfId="15747"/>
    <cellStyle name="20% - Accent5 12 2 3 2 3" xfId="11622"/>
    <cellStyle name="20% - Accent5 12 2 3 3" xfId="5471"/>
    <cellStyle name="20% - Accent5 12 2 3 3 2" xfId="13711"/>
    <cellStyle name="20% - Accent5 12 2 3 4" xfId="9586"/>
    <cellStyle name="20% - Accent5 12 2 4" xfId="2455"/>
    <cellStyle name="20% - Accent5 12 2 4 2" xfId="6582"/>
    <cellStyle name="20% - Accent5 12 2 4 2 2" xfId="14822"/>
    <cellStyle name="20% - Accent5 12 2 4 3" xfId="10697"/>
    <cellStyle name="20% - Accent5 12 2 5" xfId="4545"/>
    <cellStyle name="20% - Accent5 12 2 5 2" xfId="12786"/>
    <cellStyle name="20% - Accent5 12 2 6" xfId="8660"/>
    <cellStyle name="20% - Accent5 12 3" xfId="665"/>
    <cellStyle name="20% - Accent5 12 3 2" xfId="1592"/>
    <cellStyle name="20% - Accent5 12 3 2 2" xfId="3629"/>
    <cellStyle name="20% - Accent5 12 3 2 2 2" xfId="7755"/>
    <cellStyle name="20% - Accent5 12 3 2 2 2 2" xfId="15995"/>
    <cellStyle name="20% - Accent5 12 3 2 2 3" xfId="11870"/>
    <cellStyle name="20% - Accent5 12 3 2 3" xfId="5719"/>
    <cellStyle name="20% - Accent5 12 3 2 3 2" xfId="13959"/>
    <cellStyle name="20% - Accent5 12 3 2 4" xfId="9834"/>
    <cellStyle name="20% - Accent5 12 3 3" xfId="2704"/>
    <cellStyle name="20% - Accent5 12 3 3 2" xfId="6830"/>
    <cellStyle name="20% - Accent5 12 3 3 2 2" xfId="15070"/>
    <cellStyle name="20% - Accent5 12 3 3 3" xfId="10945"/>
    <cellStyle name="20% - Accent5 12 3 4" xfId="4794"/>
    <cellStyle name="20% - Accent5 12 3 4 2" xfId="13034"/>
    <cellStyle name="20% - Accent5 12 3 5" xfId="8909"/>
    <cellStyle name="20% - Accent5 12 4" xfId="1135"/>
    <cellStyle name="20% - Accent5 12 4 2" xfId="3173"/>
    <cellStyle name="20% - Accent5 12 4 2 2" xfId="7299"/>
    <cellStyle name="20% - Accent5 12 4 2 2 2" xfId="15539"/>
    <cellStyle name="20% - Accent5 12 4 2 3" xfId="11414"/>
    <cellStyle name="20% - Accent5 12 4 3" xfId="5263"/>
    <cellStyle name="20% - Accent5 12 4 3 2" xfId="13503"/>
    <cellStyle name="20% - Accent5 12 4 4" xfId="9378"/>
    <cellStyle name="20% - Accent5 12 5" xfId="2247"/>
    <cellStyle name="20% - Accent5 12 5 2" xfId="6374"/>
    <cellStyle name="20% - Accent5 12 5 2 2" xfId="14614"/>
    <cellStyle name="20% - Accent5 12 5 3" xfId="10489"/>
    <cellStyle name="20% - Accent5 12 6" xfId="4337"/>
    <cellStyle name="20% - Accent5 12 6 2" xfId="12578"/>
    <cellStyle name="20% - Accent5 12 7" xfId="8452"/>
    <cellStyle name="20% - Accent5 13" xfId="221"/>
    <cellStyle name="20% - Accent5 13 2" xfId="429"/>
    <cellStyle name="20% - Accent5 13 2 2" xfId="886"/>
    <cellStyle name="20% - Accent5 13 2 2 2" xfId="1813"/>
    <cellStyle name="20% - Accent5 13 2 2 2 2" xfId="3850"/>
    <cellStyle name="20% - Accent5 13 2 2 2 2 2" xfId="7976"/>
    <cellStyle name="20% - Accent5 13 2 2 2 2 2 2" xfId="16216"/>
    <cellStyle name="20% - Accent5 13 2 2 2 2 3" xfId="12091"/>
    <cellStyle name="20% - Accent5 13 2 2 2 3" xfId="5940"/>
    <cellStyle name="20% - Accent5 13 2 2 2 3 2" xfId="14180"/>
    <cellStyle name="20% - Accent5 13 2 2 2 4" xfId="10055"/>
    <cellStyle name="20% - Accent5 13 2 2 3" xfId="2925"/>
    <cellStyle name="20% - Accent5 13 2 2 3 2" xfId="7051"/>
    <cellStyle name="20% - Accent5 13 2 2 3 2 2" xfId="15291"/>
    <cellStyle name="20% - Accent5 13 2 2 3 3" xfId="11166"/>
    <cellStyle name="20% - Accent5 13 2 2 4" xfId="5015"/>
    <cellStyle name="20% - Accent5 13 2 2 4 2" xfId="13255"/>
    <cellStyle name="20% - Accent5 13 2 2 5" xfId="9130"/>
    <cellStyle name="20% - Accent5 13 2 3" xfId="1356"/>
    <cellStyle name="20% - Accent5 13 2 3 2" xfId="3394"/>
    <cellStyle name="20% - Accent5 13 2 3 2 2" xfId="7520"/>
    <cellStyle name="20% - Accent5 13 2 3 2 2 2" xfId="15760"/>
    <cellStyle name="20% - Accent5 13 2 3 2 3" xfId="11635"/>
    <cellStyle name="20% - Accent5 13 2 3 3" xfId="5484"/>
    <cellStyle name="20% - Accent5 13 2 3 3 2" xfId="13724"/>
    <cellStyle name="20% - Accent5 13 2 3 4" xfId="9599"/>
    <cellStyle name="20% - Accent5 13 2 4" xfId="2468"/>
    <cellStyle name="20% - Accent5 13 2 4 2" xfId="6595"/>
    <cellStyle name="20% - Accent5 13 2 4 2 2" xfId="14835"/>
    <cellStyle name="20% - Accent5 13 2 4 3" xfId="10710"/>
    <cellStyle name="20% - Accent5 13 2 5" xfId="4558"/>
    <cellStyle name="20% - Accent5 13 2 5 2" xfId="12799"/>
    <cellStyle name="20% - Accent5 13 2 6" xfId="8673"/>
    <cellStyle name="20% - Accent5 13 3" xfId="678"/>
    <cellStyle name="20% - Accent5 13 3 2" xfId="1605"/>
    <cellStyle name="20% - Accent5 13 3 2 2" xfId="3642"/>
    <cellStyle name="20% - Accent5 13 3 2 2 2" xfId="7768"/>
    <cellStyle name="20% - Accent5 13 3 2 2 2 2" xfId="16008"/>
    <cellStyle name="20% - Accent5 13 3 2 2 3" xfId="11883"/>
    <cellStyle name="20% - Accent5 13 3 2 3" xfId="5732"/>
    <cellStyle name="20% - Accent5 13 3 2 3 2" xfId="13972"/>
    <cellStyle name="20% - Accent5 13 3 2 4" xfId="9847"/>
    <cellStyle name="20% - Accent5 13 3 3" xfId="2717"/>
    <cellStyle name="20% - Accent5 13 3 3 2" xfId="6843"/>
    <cellStyle name="20% - Accent5 13 3 3 2 2" xfId="15083"/>
    <cellStyle name="20% - Accent5 13 3 3 3" xfId="10958"/>
    <cellStyle name="20% - Accent5 13 3 4" xfId="4807"/>
    <cellStyle name="20% - Accent5 13 3 4 2" xfId="13047"/>
    <cellStyle name="20% - Accent5 13 3 5" xfId="8922"/>
    <cellStyle name="20% - Accent5 13 4" xfId="1148"/>
    <cellStyle name="20% - Accent5 13 4 2" xfId="3186"/>
    <cellStyle name="20% - Accent5 13 4 2 2" xfId="7312"/>
    <cellStyle name="20% - Accent5 13 4 2 2 2" xfId="15552"/>
    <cellStyle name="20% - Accent5 13 4 2 3" xfId="11427"/>
    <cellStyle name="20% - Accent5 13 4 3" xfId="5276"/>
    <cellStyle name="20% - Accent5 13 4 3 2" xfId="13516"/>
    <cellStyle name="20% - Accent5 13 4 4" xfId="9391"/>
    <cellStyle name="20% - Accent5 13 5" xfId="2260"/>
    <cellStyle name="20% - Accent5 13 5 2" xfId="6387"/>
    <cellStyle name="20% - Accent5 13 5 2 2" xfId="14627"/>
    <cellStyle name="20% - Accent5 13 5 3" xfId="10502"/>
    <cellStyle name="20% - Accent5 13 6" xfId="4350"/>
    <cellStyle name="20% - Accent5 13 6 2" xfId="12591"/>
    <cellStyle name="20% - Accent5 13 7" xfId="8465"/>
    <cellStyle name="20% - Accent5 14" xfId="234"/>
    <cellStyle name="20% - Accent5 14 2" xfId="442"/>
    <cellStyle name="20% - Accent5 14 2 2" xfId="899"/>
    <cellStyle name="20% - Accent5 14 2 2 2" xfId="1826"/>
    <cellStyle name="20% - Accent5 14 2 2 2 2" xfId="3863"/>
    <cellStyle name="20% - Accent5 14 2 2 2 2 2" xfId="7989"/>
    <cellStyle name="20% - Accent5 14 2 2 2 2 2 2" xfId="16229"/>
    <cellStyle name="20% - Accent5 14 2 2 2 2 3" xfId="12104"/>
    <cellStyle name="20% - Accent5 14 2 2 2 3" xfId="5953"/>
    <cellStyle name="20% - Accent5 14 2 2 2 3 2" xfId="14193"/>
    <cellStyle name="20% - Accent5 14 2 2 2 4" xfId="10068"/>
    <cellStyle name="20% - Accent5 14 2 2 3" xfId="2938"/>
    <cellStyle name="20% - Accent5 14 2 2 3 2" xfId="7064"/>
    <cellStyle name="20% - Accent5 14 2 2 3 2 2" xfId="15304"/>
    <cellStyle name="20% - Accent5 14 2 2 3 3" xfId="11179"/>
    <cellStyle name="20% - Accent5 14 2 2 4" xfId="5028"/>
    <cellStyle name="20% - Accent5 14 2 2 4 2" xfId="13268"/>
    <cellStyle name="20% - Accent5 14 2 2 5" xfId="9143"/>
    <cellStyle name="20% - Accent5 14 2 3" xfId="1369"/>
    <cellStyle name="20% - Accent5 14 2 3 2" xfId="3407"/>
    <cellStyle name="20% - Accent5 14 2 3 2 2" xfId="7533"/>
    <cellStyle name="20% - Accent5 14 2 3 2 2 2" xfId="15773"/>
    <cellStyle name="20% - Accent5 14 2 3 2 3" xfId="11648"/>
    <cellStyle name="20% - Accent5 14 2 3 3" xfId="5497"/>
    <cellStyle name="20% - Accent5 14 2 3 3 2" xfId="13737"/>
    <cellStyle name="20% - Accent5 14 2 3 4" xfId="9612"/>
    <cellStyle name="20% - Accent5 14 2 4" xfId="2481"/>
    <cellStyle name="20% - Accent5 14 2 4 2" xfId="6608"/>
    <cellStyle name="20% - Accent5 14 2 4 2 2" xfId="14848"/>
    <cellStyle name="20% - Accent5 14 2 4 3" xfId="10723"/>
    <cellStyle name="20% - Accent5 14 2 5" xfId="4571"/>
    <cellStyle name="20% - Accent5 14 2 5 2" xfId="12812"/>
    <cellStyle name="20% - Accent5 14 2 6" xfId="8686"/>
    <cellStyle name="20% - Accent5 14 3" xfId="691"/>
    <cellStyle name="20% - Accent5 14 3 2" xfId="1618"/>
    <cellStyle name="20% - Accent5 14 3 2 2" xfId="3655"/>
    <cellStyle name="20% - Accent5 14 3 2 2 2" xfId="7781"/>
    <cellStyle name="20% - Accent5 14 3 2 2 2 2" xfId="16021"/>
    <cellStyle name="20% - Accent5 14 3 2 2 3" xfId="11896"/>
    <cellStyle name="20% - Accent5 14 3 2 3" xfId="5745"/>
    <cellStyle name="20% - Accent5 14 3 2 3 2" xfId="13985"/>
    <cellStyle name="20% - Accent5 14 3 2 4" xfId="9860"/>
    <cellStyle name="20% - Accent5 14 3 3" xfId="2730"/>
    <cellStyle name="20% - Accent5 14 3 3 2" xfId="6856"/>
    <cellStyle name="20% - Accent5 14 3 3 2 2" xfId="15096"/>
    <cellStyle name="20% - Accent5 14 3 3 3" xfId="10971"/>
    <cellStyle name="20% - Accent5 14 3 4" xfId="4820"/>
    <cellStyle name="20% - Accent5 14 3 4 2" xfId="13060"/>
    <cellStyle name="20% - Accent5 14 3 5" xfId="8935"/>
    <cellStyle name="20% - Accent5 14 4" xfId="1161"/>
    <cellStyle name="20% - Accent5 14 4 2" xfId="3199"/>
    <cellStyle name="20% - Accent5 14 4 2 2" xfId="7325"/>
    <cellStyle name="20% - Accent5 14 4 2 2 2" xfId="15565"/>
    <cellStyle name="20% - Accent5 14 4 2 3" xfId="11440"/>
    <cellStyle name="20% - Accent5 14 4 3" xfId="5289"/>
    <cellStyle name="20% - Accent5 14 4 3 2" xfId="13529"/>
    <cellStyle name="20% - Accent5 14 4 4" xfId="9404"/>
    <cellStyle name="20% - Accent5 14 5" xfId="2273"/>
    <cellStyle name="20% - Accent5 14 5 2" xfId="6400"/>
    <cellStyle name="20% - Accent5 14 5 2 2" xfId="14640"/>
    <cellStyle name="20% - Accent5 14 5 3" xfId="10515"/>
    <cellStyle name="20% - Accent5 14 6" xfId="4363"/>
    <cellStyle name="20% - Accent5 14 6 2" xfId="12604"/>
    <cellStyle name="20% - Accent5 14 7" xfId="8478"/>
    <cellStyle name="20% - Accent5 15" xfId="247"/>
    <cellStyle name="20% - Accent5 15 2" xfId="704"/>
    <cellStyle name="20% - Accent5 15 2 2" xfId="1631"/>
    <cellStyle name="20% - Accent5 15 2 2 2" xfId="3668"/>
    <cellStyle name="20% - Accent5 15 2 2 2 2" xfId="7794"/>
    <cellStyle name="20% - Accent5 15 2 2 2 2 2" xfId="16034"/>
    <cellStyle name="20% - Accent5 15 2 2 2 3" xfId="11909"/>
    <cellStyle name="20% - Accent5 15 2 2 3" xfId="5758"/>
    <cellStyle name="20% - Accent5 15 2 2 3 2" xfId="13998"/>
    <cellStyle name="20% - Accent5 15 2 2 4" xfId="9873"/>
    <cellStyle name="20% - Accent5 15 2 3" xfId="2743"/>
    <cellStyle name="20% - Accent5 15 2 3 2" xfId="6869"/>
    <cellStyle name="20% - Accent5 15 2 3 2 2" xfId="15109"/>
    <cellStyle name="20% - Accent5 15 2 3 3" xfId="10984"/>
    <cellStyle name="20% - Accent5 15 2 4" xfId="4833"/>
    <cellStyle name="20% - Accent5 15 2 4 2" xfId="13073"/>
    <cellStyle name="20% - Accent5 15 2 5" xfId="8948"/>
    <cellStyle name="20% - Accent5 15 3" xfId="1174"/>
    <cellStyle name="20% - Accent5 15 3 2" xfId="3212"/>
    <cellStyle name="20% - Accent5 15 3 2 2" xfId="7338"/>
    <cellStyle name="20% - Accent5 15 3 2 2 2" xfId="15578"/>
    <cellStyle name="20% - Accent5 15 3 2 3" xfId="11453"/>
    <cellStyle name="20% - Accent5 15 3 3" xfId="5302"/>
    <cellStyle name="20% - Accent5 15 3 3 2" xfId="13542"/>
    <cellStyle name="20% - Accent5 15 3 4" xfId="9417"/>
    <cellStyle name="20% - Accent5 15 4" xfId="2286"/>
    <cellStyle name="20% - Accent5 15 4 2" xfId="6413"/>
    <cellStyle name="20% - Accent5 15 4 2 2" xfId="14653"/>
    <cellStyle name="20% - Accent5 15 4 3" xfId="10528"/>
    <cellStyle name="20% - Accent5 15 5" xfId="4376"/>
    <cellStyle name="20% - Accent5 15 5 2" xfId="12617"/>
    <cellStyle name="20% - Accent5 15 6" xfId="8491"/>
    <cellStyle name="20% - Accent5 16" xfId="455"/>
    <cellStyle name="20% - Accent5 16 2" xfId="912"/>
    <cellStyle name="20% - Accent5 16 2 2" xfId="1839"/>
    <cellStyle name="20% - Accent5 16 2 2 2" xfId="3876"/>
    <cellStyle name="20% - Accent5 16 2 2 2 2" xfId="8002"/>
    <cellStyle name="20% - Accent5 16 2 2 2 2 2" xfId="16242"/>
    <cellStyle name="20% - Accent5 16 2 2 2 3" xfId="12117"/>
    <cellStyle name="20% - Accent5 16 2 2 3" xfId="5966"/>
    <cellStyle name="20% - Accent5 16 2 2 3 2" xfId="14206"/>
    <cellStyle name="20% - Accent5 16 2 2 4" xfId="10081"/>
    <cellStyle name="20% - Accent5 16 2 3" xfId="2951"/>
    <cellStyle name="20% - Accent5 16 2 3 2" xfId="7077"/>
    <cellStyle name="20% - Accent5 16 2 3 2 2" xfId="15317"/>
    <cellStyle name="20% - Accent5 16 2 3 3" xfId="11192"/>
    <cellStyle name="20% - Accent5 16 2 4" xfId="5041"/>
    <cellStyle name="20% - Accent5 16 2 4 2" xfId="13281"/>
    <cellStyle name="20% - Accent5 16 2 5" xfId="9156"/>
    <cellStyle name="20% - Accent5 16 3" xfId="1382"/>
    <cellStyle name="20% - Accent5 16 3 2" xfId="3420"/>
    <cellStyle name="20% - Accent5 16 3 2 2" xfId="7546"/>
    <cellStyle name="20% - Accent5 16 3 2 2 2" xfId="15786"/>
    <cellStyle name="20% - Accent5 16 3 2 3" xfId="11661"/>
    <cellStyle name="20% - Accent5 16 3 3" xfId="5510"/>
    <cellStyle name="20% - Accent5 16 3 3 2" xfId="13750"/>
    <cellStyle name="20% - Accent5 16 3 4" xfId="9625"/>
    <cellStyle name="20% - Accent5 16 4" xfId="2494"/>
    <cellStyle name="20% - Accent5 16 4 2" xfId="6621"/>
    <cellStyle name="20% - Accent5 16 4 2 2" xfId="14861"/>
    <cellStyle name="20% - Accent5 16 4 3" xfId="10736"/>
    <cellStyle name="20% - Accent5 16 5" xfId="4584"/>
    <cellStyle name="20% - Accent5 16 5 2" xfId="12825"/>
    <cellStyle name="20% - Accent5 16 6" xfId="8699"/>
    <cellStyle name="20% - Accent5 17" xfId="470"/>
    <cellStyle name="20% - Accent5 17 2" xfId="927"/>
    <cellStyle name="20% - Accent5 17 2 2" xfId="1853"/>
    <cellStyle name="20% - Accent5 17 2 2 2" xfId="3890"/>
    <cellStyle name="20% - Accent5 17 2 2 2 2" xfId="8016"/>
    <cellStyle name="20% - Accent5 17 2 2 2 2 2" xfId="16256"/>
    <cellStyle name="20% - Accent5 17 2 2 2 3" xfId="12131"/>
    <cellStyle name="20% - Accent5 17 2 2 3" xfId="5980"/>
    <cellStyle name="20% - Accent5 17 2 2 3 2" xfId="14220"/>
    <cellStyle name="20% - Accent5 17 2 2 4" xfId="10095"/>
    <cellStyle name="20% - Accent5 17 2 3" xfId="2965"/>
    <cellStyle name="20% - Accent5 17 2 3 2" xfId="7091"/>
    <cellStyle name="20% - Accent5 17 2 3 2 2" xfId="15331"/>
    <cellStyle name="20% - Accent5 17 2 3 3" xfId="11206"/>
    <cellStyle name="20% - Accent5 17 2 4" xfId="5055"/>
    <cellStyle name="20% - Accent5 17 2 4 2" xfId="13295"/>
    <cellStyle name="20% - Accent5 17 2 5" xfId="9170"/>
    <cellStyle name="20% - Accent5 17 3" xfId="1397"/>
    <cellStyle name="20% - Accent5 17 3 2" xfId="3434"/>
    <cellStyle name="20% - Accent5 17 3 2 2" xfId="7560"/>
    <cellStyle name="20% - Accent5 17 3 2 2 2" xfId="15800"/>
    <cellStyle name="20% - Accent5 17 3 2 3" xfId="11675"/>
    <cellStyle name="20% - Accent5 17 3 3" xfId="5524"/>
    <cellStyle name="20% - Accent5 17 3 3 2" xfId="13764"/>
    <cellStyle name="20% - Accent5 17 3 4" xfId="9639"/>
    <cellStyle name="20% - Accent5 17 4" xfId="2509"/>
    <cellStyle name="20% - Accent5 17 4 2" xfId="6635"/>
    <cellStyle name="20% - Accent5 17 4 2 2" xfId="14875"/>
    <cellStyle name="20% - Accent5 17 4 3" xfId="10750"/>
    <cellStyle name="20% - Accent5 17 5" xfId="4599"/>
    <cellStyle name="20% - Accent5 17 5 2" xfId="12839"/>
    <cellStyle name="20% - Accent5 17 6" xfId="8714"/>
    <cellStyle name="20% - Accent5 18" xfId="483"/>
    <cellStyle name="20% - Accent5 18 2" xfId="1410"/>
    <cellStyle name="20% - Accent5 18 2 2" xfId="3447"/>
    <cellStyle name="20% - Accent5 18 2 2 2" xfId="7573"/>
    <cellStyle name="20% - Accent5 18 2 2 2 2" xfId="15813"/>
    <cellStyle name="20% - Accent5 18 2 2 3" xfId="11688"/>
    <cellStyle name="20% - Accent5 18 2 3" xfId="5537"/>
    <cellStyle name="20% - Accent5 18 2 3 2" xfId="13777"/>
    <cellStyle name="20% - Accent5 18 2 4" xfId="9652"/>
    <cellStyle name="20% - Accent5 18 3" xfId="2522"/>
    <cellStyle name="20% - Accent5 18 3 2" xfId="6648"/>
    <cellStyle name="20% - Accent5 18 3 2 2" xfId="14888"/>
    <cellStyle name="20% - Accent5 18 3 3" xfId="10763"/>
    <cellStyle name="20% - Accent5 18 4" xfId="4612"/>
    <cellStyle name="20% - Accent5 18 4 2" xfId="12852"/>
    <cellStyle name="20% - Accent5 18 5" xfId="8727"/>
    <cellStyle name="20% - Accent5 19" xfId="496"/>
    <cellStyle name="20% - Accent5 19 2" xfId="1423"/>
    <cellStyle name="20% - Accent5 19 2 2" xfId="3460"/>
    <cellStyle name="20% - Accent5 19 2 2 2" xfId="7586"/>
    <cellStyle name="20% - Accent5 19 2 2 2 2" xfId="15826"/>
    <cellStyle name="20% - Accent5 19 2 2 3" xfId="11701"/>
    <cellStyle name="20% - Accent5 19 2 3" xfId="5550"/>
    <cellStyle name="20% - Accent5 19 2 3 2" xfId="13790"/>
    <cellStyle name="20% - Accent5 19 2 4" xfId="9665"/>
    <cellStyle name="20% - Accent5 19 3" xfId="2535"/>
    <cellStyle name="20% - Accent5 19 3 2" xfId="6661"/>
    <cellStyle name="20% - Accent5 19 3 2 2" xfId="14901"/>
    <cellStyle name="20% - Accent5 19 3 3" xfId="10776"/>
    <cellStyle name="20% - Accent5 19 4" xfId="4625"/>
    <cellStyle name="20% - Accent5 19 4 2" xfId="12865"/>
    <cellStyle name="20% - Accent5 19 5" xfId="8740"/>
    <cellStyle name="20% - Accent5 2" xfId="51"/>
    <cellStyle name="20% - Accent5 2 2" xfId="91"/>
    <cellStyle name="20% - Accent5 2 2 2" xfId="299"/>
    <cellStyle name="20% - Accent5 2 2 2 2" xfId="756"/>
    <cellStyle name="20% - Accent5 2 2 2 2 2" xfId="1683"/>
    <cellStyle name="20% - Accent5 2 2 2 2 2 2" xfId="3720"/>
    <cellStyle name="20% - Accent5 2 2 2 2 2 2 2" xfId="7846"/>
    <cellStyle name="20% - Accent5 2 2 2 2 2 2 2 2" xfId="16086"/>
    <cellStyle name="20% - Accent5 2 2 2 2 2 2 3" xfId="11961"/>
    <cellStyle name="20% - Accent5 2 2 2 2 2 3" xfId="5810"/>
    <cellStyle name="20% - Accent5 2 2 2 2 2 3 2" xfId="14050"/>
    <cellStyle name="20% - Accent5 2 2 2 2 2 4" xfId="9925"/>
    <cellStyle name="20% - Accent5 2 2 2 2 3" xfId="2795"/>
    <cellStyle name="20% - Accent5 2 2 2 2 3 2" xfId="6921"/>
    <cellStyle name="20% - Accent5 2 2 2 2 3 2 2" xfId="15161"/>
    <cellStyle name="20% - Accent5 2 2 2 2 3 3" xfId="11036"/>
    <cellStyle name="20% - Accent5 2 2 2 2 4" xfId="4885"/>
    <cellStyle name="20% - Accent5 2 2 2 2 4 2" xfId="13125"/>
    <cellStyle name="20% - Accent5 2 2 2 2 5" xfId="9000"/>
    <cellStyle name="20% - Accent5 2 2 2 3" xfId="1226"/>
    <cellStyle name="20% - Accent5 2 2 2 3 2" xfId="3264"/>
    <cellStyle name="20% - Accent5 2 2 2 3 2 2" xfId="7390"/>
    <cellStyle name="20% - Accent5 2 2 2 3 2 2 2" xfId="15630"/>
    <cellStyle name="20% - Accent5 2 2 2 3 2 3" xfId="11505"/>
    <cellStyle name="20% - Accent5 2 2 2 3 3" xfId="5354"/>
    <cellStyle name="20% - Accent5 2 2 2 3 3 2" xfId="13594"/>
    <cellStyle name="20% - Accent5 2 2 2 3 4" xfId="9469"/>
    <cellStyle name="20% - Accent5 2 2 2 4" xfId="2338"/>
    <cellStyle name="20% - Accent5 2 2 2 4 2" xfId="6465"/>
    <cellStyle name="20% - Accent5 2 2 2 4 2 2" xfId="14705"/>
    <cellStyle name="20% - Accent5 2 2 2 4 3" xfId="10580"/>
    <cellStyle name="20% - Accent5 2 2 2 5" xfId="4428"/>
    <cellStyle name="20% - Accent5 2 2 2 5 2" xfId="12669"/>
    <cellStyle name="20% - Accent5 2 2 2 6" xfId="8543"/>
    <cellStyle name="20% - Accent5 2 2 3" xfId="548"/>
    <cellStyle name="20% - Accent5 2 2 3 2" xfId="1475"/>
    <cellStyle name="20% - Accent5 2 2 3 2 2" xfId="3512"/>
    <cellStyle name="20% - Accent5 2 2 3 2 2 2" xfId="7638"/>
    <cellStyle name="20% - Accent5 2 2 3 2 2 2 2" xfId="15878"/>
    <cellStyle name="20% - Accent5 2 2 3 2 2 3" xfId="11753"/>
    <cellStyle name="20% - Accent5 2 2 3 2 3" xfId="5602"/>
    <cellStyle name="20% - Accent5 2 2 3 2 3 2" xfId="13842"/>
    <cellStyle name="20% - Accent5 2 2 3 2 4" xfId="9717"/>
    <cellStyle name="20% - Accent5 2 2 3 3" xfId="2587"/>
    <cellStyle name="20% - Accent5 2 2 3 3 2" xfId="6713"/>
    <cellStyle name="20% - Accent5 2 2 3 3 2 2" xfId="14953"/>
    <cellStyle name="20% - Accent5 2 2 3 3 3" xfId="10828"/>
    <cellStyle name="20% - Accent5 2 2 3 4" xfId="4677"/>
    <cellStyle name="20% - Accent5 2 2 3 4 2" xfId="12917"/>
    <cellStyle name="20% - Accent5 2 2 3 5" xfId="8792"/>
    <cellStyle name="20% - Accent5 2 2 4" xfId="1018"/>
    <cellStyle name="20% - Accent5 2 2 4 2" xfId="3056"/>
    <cellStyle name="20% - Accent5 2 2 4 2 2" xfId="7182"/>
    <cellStyle name="20% - Accent5 2 2 4 2 2 2" xfId="15422"/>
    <cellStyle name="20% - Accent5 2 2 4 2 3" xfId="11297"/>
    <cellStyle name="20% - Accent5 2 2 4 3" xfId="5146"/>
    <cellStyle name="20% - Accent5 2 2 4 3 2" xfId="13386"/>
    <cellStyle name="20% - Accent5 2 2 4 4" xfId="9261"/>
    <cellStyle name="20% - Accent5 2 2 5" xfId="2130"/>
    <cellStyle name="20% - Accent5 2 2 5 2" xfId="6257"/>
    <cellStyle name="20% - Accent5 2 2 5 2 2" xfId="14497"/>
    <cellStyle name="20% - Accent5 2 2 5 3" xfId="10372"/>
    <cellStyle name="20% - Accent5 2 2 6" xfId="4220"/>
    <cellStyle name="20% - Accent5 2 2 6 2" xfId="12461"/>
    <cellStyle name="20% - Accent5 2 2 7" xfId="8335"/>
    <cellStyle name="20% - Accent5 2 3" xfId="130"/>
    <cellStyle name="20% - Accent5 2 3 2" xfId="338"/>
    <cellStyle name="20% - Accent5 2 3 2 2" xfId="795"/>
    <cellStyle name="20% - Accent5 2 3 2 2 2" xfId="1722"/>
    <cellStyle name="20% - Accent5 2 3 2 2 2 2" xfId="3759"/>
    <cellStyle name="20% - Accent5 2 3 2 2 2 2 2" xfId="7885"/>
    <cellStyle name="20% - Accent5 2 3 2 2 2 2 2 2" xfId="16125"/>
    <cellStyle name="20% - Accent5 2 3 2 2 2 2 3" xfId="12000"/>
    <cellStyle name="20% - Accent5 2 3 2 2 2 3" xfId="5849"/>
    <cellStyle name="20% - Accent5 2 3 2 2 2 3 2" xfId="14089"/>
    <cellStyle name="20% - Accent5 2 3 2 2 2 4" xfId="9964"/>
    <cellStyle name="20% - Accent5 2 3 2 2 3" xfId="2834"/>
    <cellStyle name="20% - Accent5 2 3 2 2 3 2" xfId="6960"/>
    <cellStyle name="20% - Accent5 2 3 2 2 3 2 2" xfId="15200"/>
    <cellStyle name="20% - Accent5 2 3 2 2 3 3" xfId="11075"/>
    <cellStyle name="20% - Accent5 2 3 2 2 4" xfId="4924"/>
    <cellStyle name="20% - Accent5 2 3 2 2 4 2" xfId="13164"/>
    <cellStyle name="20% - Accent5 2 3 2 2 5" xfId="9039"/>
    <cellStyle name="20% - Accent5 2 3 2 3" xfId="1265"/>
    <cellStyle name="20% - Accent5 2 3 2 3 2" xfId="3303"/>
    <cellStyle name="20% - Accent5 2 3 2 3 2 2" xfId="7429"/>
    <cellStyle name="20% - Accent5 2 3 2 3 2 2 2" xfId="15669"/>
    <cellStyle name="20% - Accent5 2 3 2 3 2 3" xfId="11544"/>
    <cellStyle name="20% - Accent5 2 3 2 3 3" xfId="5393"/>
    <cellStyle name="20% - Accent5 2 3 2 3 3 2" xfId="13633"/>
    <cellStyle name="20% - Accent5 2 3 2 3 4" xfId="9508"/>
    <cellStyle name="20% - Accent5 2 3 2 4" xfId="2377"/>
    <cellStyle name="20% - Accent5 2 3 2 4 2" xfId="6504"/>
    <cellStyle name="20% - Accent5 2 3 2 4 2 2" xfId="14744"/>
    <cellStyle name="20% - Accent5 2 3 2 4 3" xfId="10619"/>
    <cellStyle name="20% - Accent5 2 3 2 5" xfId="4467"/>
    <cellStyle name="20% - Accent5 2 3 2 5 2" xfId="12708"/>
    <cellStyle name="20% - Accent5 2 3 2 6" xfId="8582"/>
    <cellStyle name="20% - Accent5 2 3 3" xfId="587"/>
    <cellStyle name="20% - Accent5 2 3 3 2" xfId="1514"/>
    <cellStyle name="20% - Accent5 2 3 3 2 2" xfId="3551"/>
    <cellStyle name="20% - Accent5 2 3 3 2 2 2" xfId="7677"/>
    <cellStyle name="20% - Accent5 2 3 3 2 2 2 2" xfId="15917"/>
    <cellStyle name="20% - Accent5 2 3 3 2 2 3" xfId="11792"/>
    <cellStyle name="20% - Accent5 2 3 3 2 3" xfId="5641"/>
    <cellStyle name="20% - Accent5 2 3 3 2 3 2" xfId="13881"/>
    <cellStyle name="20% - Accent5 2 3 3 2 4" xfId="9756"/>
    <cellStyle name="20% - Accent5 2 3 3 3" xfId="2626"/>
    <cellStyle name="20% - Accent5 2 3 3 3 2" xfId="6752"/>
    <cellStyle name="20% - Accent5 2 3 3 3 2 2" xfId="14992"/>
    <cellStyle name="20% - Accent5 2 3 3 3 3" xfId="10867"/>
    <cellStyle name="20% - Accent5 2 3 3 4" xfId="4716"/>
    <cellStyle name="20% - Accent5 2 3 3 4 2" xfId="12956"/>
    <cellStyle name="20% - Accent5 2 3 3 5" xfId="8831"/>
    <cellStyle name="20% - Accent5 2 3 4" xfId="1057"/>
    <cellStyle name="20% - Accent5 2 3 4 2" xfId="3095"/>
    <cellStyle name="20% - Accent5 2 3 4 2 2" xfId="7221"/>
    <cellStyle name="20% - Accent5 2 3 4 2 2 2" xfId="15461"/>
    <cellStyle name="20% - Accent5 2 3 4 2 3" xfId="11336"/>
    <cellStyle name="20% - Accent5 2 3 4 3" xfId="5185"/>
    <cellStyle name="20% - Accent5 2 3 4 3 2" xfId="13425"/>
    <cellStyle name="20% - Accent5 2 3 4 4" xfId="9300"/>
    <cellStyle name="20% - Accent5 2 3 5" xfId="2169"/>
    <cellStyle name="20% - Accent5 2 3 5 2" xfId="6296"/>
    <cellStyle name="20% - Accent5 2 3 5 2 2" xfId="14536"/>
    <cellStyle name="20% - Accent5 2 3 5 3" xfId="10411"/>
    <cellStyle name="20% - Accent5 2 3 6" xfId="4259"/>
    <cellStyle name="20% - Accent5 2 3 6 2" xfId="12500"/>
    <cellStyle name="20% - Accent5 2 3 7" xfId="8374"/>
    <cellStyle name="20% - Accent5 2 4" xfId="260"/>
    <cellStyle name="20% - Accent5 2 4 2" xfId="717"/>
    <cellStyle name="20% - Accent5 2 4 2 2" xfId="1644"/>
    <cellStyle name="20% - Accent5 2 4 2 2 2" xfId="3681"/>
    <cellStyle name="20% - Accent5 2 4 2 2 2 2" xfId="7807"/>
    <cellStyle name="20% - Accent5 2 4 2 2 2 2 2" xfId="16047"/>
    <cellStyle name="20% - Accent5 2 4 2 2 2 3" xfId="11922"/>
    <cellStyle name="20% - Accent5 2 4 2 2 3" xfId="5771"/>
    <cellStyle name="20% - Accent5 2 4 2 2 3 2" xfId="14011"/>
    <cellStyle name="20% - Accent5 2 4 2 2 4" xfId="9886"/>
    <cellStyle name="20% - Accent5 2 4 2 3" xfId="2756"/>
    <cellStyle name="20% - Accent5 2 4 2 3 2" xfId="6882"/>
    <cellStyle name="20% - Accent5 2 4 2 3 2 2" xfId="15122"/>
    <cellStyle name="20% - Accent5 2 4 2 3 3" xfId="10997"/>
    <cellStyle name="20% - Accent5 2 4 2 4" xfId="4846"/>
    <cellStyle name="20% - Accent5 2 4 2 4 2" xfId="13086"/>
    <cellStyle name="20% - Accent5 2 4 2 5" xfId="8961"/>
    <cellStyle name="20% - Accent5 2 4 3" xfId="1187"/>
    <cellStyle name="20% - Accent5 2 4 3 2" xfId="3225"/>
    <cellStyle name="20% - Accent5 2 4 3 2 2" xfId="7351"/>
    <cellStyle name="20% - Accent5 2 4 3 2 2 2" xfId="15591"/>
    <cellStyle name="20% - Accent5 2 4 3 2 3" xfId="11466"/>
    <cellStyle name="20% - Accent5 2 4 3 3" xfId="5315"/>
    <cellStyle name="20% - Accent5 2 4 3 3 2" xfId="13555"/>
    <cellStyle name="20% - Accent5 2 4 3 4" xfId="9430"/>
    <cellStyle name="20% - Accent5 2 4 4" xfId="2299"/>
    <cellStyle name="20% - Accent5 2 4 4 2" xfId="6426"/>
    <cellStyle name="20% - Accent5 2 4 4 2 2" xfId="14666"/>
    <cellStyle name="20% - Accent5 2 4 4 3" xfId="10541"/>
    <cellStyle name="20% - Accent5 2 4 5" xfId="4389"/>
    <cellStyle name="20% - Accent5 2 4 5 2" xfId="12630"/>
    <cellStyle name="20% - Accent5 2 4 6" xfId="8504"/>
    <cellStyle name="20% - Accent5 2 5" xfId="509"/>
    <cellStyle name="20% - Accent5 2 5 2" xfId="1436"/>
    <cellStyle name="20% - Accent5 2 5 2 2" xfId="3473"/>
    <cellStyle name="20% - Accent5 2 5 2 2 2" xfId="7599"/>
    <cellStyle name="20% - Accent5 2 5 2 2 2 2" xfId="15839"/>
    <cellStyle name="20% - Accent5 2 5 2 2 3" xfId="11714"/>
    <cellStyle name="20% - Accent5 2 5 2 3" xfId="5563"/>
    <cellStyle name="20% - Accent5 2 5 2 3 2" xfId="13803"/>
    <cellStyle name="20% - Accent5 2 5 2 4" xfId="9678"/>
    <cellStyle name="20% - Accent5 2 5 3" xfId="2548"/>
    <cellStyle name="20% - Accent5 2 5 3 2" xfId="6674"/>
    <cellStyle name="20% - Accent5 2 5 3 2 2" xfId="14914"/>
    <cellStyle name="20% - Accent5 2 5 3 3" xfId="10789"/>
    <cellStyle name="20% - Accent5 2 5 4" xfId="4638"/>
    <cellStyle name="20% - Accent5 2 5 4 2" xfId="12878"/>
    <cellStyle name="20% - Accent5 2 5 5" xfId="8753"/>
    <cellStyle name="20% - Accent5 2 6" xfId="979"/>
    <cellStyle name="20% - Accent5 2 6 2" xfId="3017"/>
    <cellStyle name="20% - Accent5 2 6 2 2" xfId="7143"/>
    <cellStyle name="20% - Accent5 2 6 2 2 2" xfId="15383"/>
    <cellStyle name="20% - Accent5 2 6 2 3" xfId="11258"/>
    <cellStyle name="20% - Accent5 2 6 3" xfId="5107"/>
    <cellStyle name="20% - Accent5 2 6 3 2" xfId="13347"/>
    <cellStyle name="20% - Accent5 2 6 4" xfId="9222"/>
    <cellStyle name="20% - Accent5 2 7" xfId="2091"/>
    <cellStyle name="20% - Accent5 2 7 2" xfId="6218"/>
    <cellStyle name="20% - Accent5 2 7 2 2" xfId="14458"/>
    <cellStyle name="20% - Accent5 2 7 3" xfId="10333"/>
    <cellStyle name="20% - Accent5 2 8" xfId="4181"/>
    <cellStyle name="20% - Accent5 2 8 2" xfId="12422"/>
    <cellStyle name="20% - Accent5 2 9" xfId="8296"/>
    <cellStyle name="20% - Accent5 20" xfId="940"/>
    <cellStyle name="20% - Accent5 20 2" xfId="1866"/>
    <cellStyle name="20% - Accent5 20 2 2" xfId="3903"/>
    <cellStyle name="20% - Accent5 20 2 2 2" xfId="8029"/>
    <cellStyle name="20% - Accent5 20 2 2 2 2" xfId="16269"/>
    <cellStyle name="20% - Accent5 20 2 2 3" xfId="12144"/>
    <cellStyle name="20% - Accent5 20 2 3" xfId="5993"/>
    <cellStyle name="20% - Accent5 20 2 3 2" xfId="14233"/>
    <cellStyle name="20% - Accent5 20 2 4" xfId="10108"/>
    <cellStyle name="20% - Accent5 20 3" xfId="2978"/>
    <cellStyle name="20% - Accent5 20 3 2" xfId="7104"/>
    <cellStyle name="20% - Accent5 20 3 2 2" xfId="15344"/>
    <cellStyle name="20% - Accent5 20 3 3" xfId="11219"/>
    <cellStyle name="20% - Accent5 20 4" xfId="5068"/>
    <cellStyle name="20% - Accent5 20 4 2" xfId="13308"/>
    <cellStyle name="20% - Accent5 20 5" xfId="9183"/>
    <cellStyle name="20% - Accent5 21" xfId="953"/>
    <cellStyle name="20% - Accent5 21 2" xfId="2991"/>
    <cellStyle name="20% - Accent5 21 2 2" xfId="7117"/>
    <cellStyle name="20% - Accent5 21 2 2 2" xfId="15357"/>
    <cellStyle name="20% - Accent5 21 2 3" xfId="11232"/>
    <cellStyle name="20% - Accent5 21 3" xfId="5081"/>
    <cellStyle name="20% - Accent5 21 3 2" xfId="13321"/>
    <cellStyle name="20% - Accent5 21 4" xfId="9196"/>
    <cellStyle name="20% - Accent5 22" xfId="966"/>
    <cellStyle name="20% - Accent5 22 2" xfId="3004"/>
    <cellStyle name="20% - Accent5 22 2 2" xfId="7130"/>
    <cellStyle name="20% - Accent5 22 2 2 2" xfId="15370"/>
    <cellStyle name="20% - Accent5 22 2 3" xfId="11245"/>
    <cellStyle name="20% - Accent5 22 3" xfId="5094"/>
    <cellStyle name="20% - Accent5 22 3 2" xfId="13334"/>
    <cellStyle name="20% - Accent5 22 4" xfId="9209"/>
    <cellStyle name="20% - Accent5 23" xfId="1879"/>
    <cellStyle name="20% - Accent5 23 2" xfId="3916"/>
    <cellStyle name="20% - Accent5 23 2 2" xfId="8042"/>
    <cellStyle name="20% - Accent5 23 2 2 2" xfId="16282"/>
    <cellStyle name="20% - Accent5 23 2 3" xfId="12157"/>
    <cellStyle name="20% - Accent5 23 3" xfId="6006"/>
    <cellStyle name="20% - Accent5 23 3 2" xfId="14246"/>
    <cellStyle name="20% - Accent5 23 4" xfId="10121"/>
    <cellStyle name="20% - Accent5 24" xfId="1892"/>
    <cellStyle name="20% - Accent5 24 2" xfId="3929"/>
    <cellStyle name="20% - Accent5 24 2 2" xfId="8055"/>
    <cellStyle name="20% - Accent5 24 2 2 2" xfId="16295"/>
    <cellStyle name="20% - Accent5 24 2 3" xfId="12170"/>
    <cellStyle name="20% - Accent5 24 3" xfId="6019"/>
    <cellStyle name="20% - Accent5 24 3 2" xfId="14259"/>
    <cellStyle name="20% - Accent5 24 4" xfId="10134"/>
    <cellStyle name="20% - Accent5 25" xfId="1905"/>
    <cellStyle name="20% - Accent5 25 2" xfId="3942"/>
    <cellStyle name="20% - Accent5 25 2 2" xfId="8068"/>
    <cellStyle name="20% - Accent5 25 2 2 2" xfId="16308"/>
    <cellStyle name="20% - Accent5 25 2 3" xfId="12183"/>
    <cellStyle name="20% - Accent5 25 3" xfId="6032"/>
    <cellStyle name="20% - Accent5 25 3 2" xfId="14272"/>
    <cellStyle name="20% - Accent5 25 4" xfId="10147"/>
    <cellStyle name="20% - Accent5 26" xfId="1919"/>
    <cellStyle name="20% - Accent5 26 2" xfId="3956"/>
    <cellStyle name="20% - Accent5 26 2 2" xfId="8082"/>
    <cellStyle name="20% - Accent5 26 2 2 2" xfId="16322"/>
    <cellStyle name="20% - Accent5 26 2 3" xfId="12197"/>
    <cellStyle name="20% - Accent5 26 3" xfId="6046"/>
    <cellStyle name="20% - Accent5 26 3 2" xfId="14286"/>
    <cellStyle name="20% - Accent5 26 4" xfId="10161"/>
    <cellStyle name="20% - Accent5 27" xfId="1932"/>
    <cellStyle name="20% - Accent5 27 2" xfId="3969"/>
    <cellStyle name="20% - Accent5 27 2 2" xfId="8095"/>
    <cellStyle name="20% - Accent5 27 2 2 2" xfId="16335"/>
    <cellStyle name="20% - Accent5 27 2 3" xfId="12210"/>
    <cellStyle name="20% - Accent5 27 3" xfId="6059"/>
    <cellStyle name="20% - Accent5 27 3 2" xfId="14299"/>
    <cellStyle name="20% - Accent5 27 4" xfId="10174"/>
    <cellStyle name="20% - Accent5 28" xfId="1946"/>
    <cellStyle name="20% - Accent5 28 2" xfId="3983"/>
    <cellStyle name="20% - Accent5 28 2 2" xfId="8109"/>
    <cellStyle name="20% - Accent5 28 2 2 2" xfId="16349"/>
    <cellStyle name="20% - Accent5 28 2 3" xfId="12224"/>
    <cellStyle name="20% - Accent5 28 3" xfId="6073"/>
    <cellStyle name="20% - Accent5 28 3 2" xfId="14313"/>
    <cellStyle name="20% - Accent5 28 4" xfId="10188"/>
    <cellStyle name="20% - Accent5 29" xfId="1960"/>
    <cellStyle name="20% - Accent5 29 2" xfId="3997"/>
    <cellStyle name="20% - Accent5 29 2 2" xfId="8123"/>
    <cellStyle name="20% - Accent5 29 2 2 2" xfId="16363"/>
    <cellStyle name="20% - Accent5 29 2 3" xfId="12238"/>
    <cellStyle name="20% - Accent5 29 3" xfId="6087"/>
    <cellStyle name="20% - Accent5 29 3 2" xfId="14327"/>
    <cellStyle name="20% - Accent5 29 4" xfId="10202"/>
    <cellStyle name="20% - Accent5 3" xfId="65"/>
    <cellStyle name="20% - Accent5 3 2" xfId="273"/>
    <cellStyle name="20% - Accent5 3 2 2" xfId="730"/>
    <cellStyle name="20% - Accent5 3 2 2 2" xfId="1657"/>
    <cellStyle name="20% - Accent5 3 2 2 2 2" xfId="3694"/>
    <cellStyle name="20% - Accent5 3 2 2 2 2 2" xfId="7820"/>
    <cellStyle name="20% - Accent5 3 2 2 2 2 2 2" xfId="16060"/>
    <cellStyle name="20% - Accent5 3 2 2 2 2 3" xfId="11935"/>
    <cellStyle name="20% - Accent5 3 2 2 2 3" xfId="5784"/>
    <cellStyle name="20% - Accent5 3 2 2 2 3 2" xfId="14024"/>
    <cellStyle name="20% - Accent5 3 2 2 2 4" xfId="9899"/>
    <cellStyle name="20% - Accent5 3 2 2 3" xfId="2769"/>
    <cellStyle name="20% - Accent5 3 2 2 3 2" xfId="6895"/>
    <cellStyle name="20% - Accent5 3 2 2 3 2 2" xfId="15135"/>
    <cellStyle name="20% - Accent5 3 2 2 3 3" xfId="11010"/>
    <cellStyle name="20% - Accent5 3 2 2 4" xfId="4859"/>
    <cellStyle name="20% - Accent5 3 2 2 4 2" xfId="13099"/>
    <cellStyle name="20% - Accent5 3 2 2 5" xfId="8974"/>
    <cellStyle name="20% - Accent5 3 2 3" xfId="1200"/>
    <cellStyle name="20% - Accent5 3 2 3 2" xfId="3238"/>
    <cellStyle name="20% - Accent5 3 2 3 2 2" xfId="7364"/>
    <cellStyle name="20% - Accent5 3 2 3 2 2 2" xfId="15604"/>
    <cellStyle name="20% - Accent5 3 2 3 2 3" xfId="11479"/>
    <cellStyle name="20% - Accent5 3 2 3 3" xfId="5328"/>
    <cellStyle name="20% - Accent5 3 2 3 3 2" xfId="13568"/>
    <cellStyle name="20% - Accent5 3 2 3 4" xfId="9443"/>
    <cellStyle name="20% - Accent5 3 2 4" xfId="2312"/>
    <cellStyle name="20% - Accent5 3 2 4 2" xfId="6439"/>
    <cellStyle name="20% - Accent5 3 2 4 2 2" xfId="14679"/>
    <cellStyle name="20% - Accent5 3 2 4 3" xfId="10554"/>
    <cellStyle name="20% - Accent5 3 2 5" xfId="4402"/>
    <cellStyle name="20% - Accent5 3 2 5 2" xfId="12643"/>
    <cellStyle name="20% - Accent5 3 2 6" xfId="8517"/>
    <cellStyle name="20% - Accent5 3 3" xfId="522"/>
    <cellStyle name="20% - Accent5 3 3 2" xfId="1449"/>
    <cellStyle name="20% - Accent5 3 3 2 2" xfId="3486"/>
    <cellStyle name="20% - Accent5 3 3 2 2 2" xfId="7612"/>
    <cellStyle name="20% - Accent5 3 3 2 2 2 2" xfId="15852"/>
    <cellStyle name="20% - Accent5 3 3 2 2 3" xfId="11727"/>
    <cellStyle name="20% - Accent5 3 3 2 3" xfId="5576"/>
    <cellStyle name="20% - Accent5 3 3 2 3 2" xfId="13816"/>
    <cellStyle name="20% - Accent5 3 3 2 4" xfId="9691"/>
    <cellStyle name="20% - Accent5 3 3 3" xfId="2561"/>
    <cellStyle name="20% - Accent5 3 3 3 2" xfId="6687"/>
    <cellStyle name="20% - Accent5 3 3 3 2 2" xfId="14927"/>
    <cellStyle name="20% - Accent5 3 3 3 3" xfId="10802"/>
    <cellStyle name="20% - Accent5 3 3 4" xfId="4651"/>
    <cellStyle name="20% - Accent5 3 3 4 2" xfId="12891"/>
    <cellStyle name="20% - Accent5 3 3 5" xfId="8766"/>
    <cellStyle name="20% - Accent5 3 4" xfId="992"/>
    <cellStyle name="20% - Accent5 3 4 2" xfId="3030"/>
    <cellStyle name="20% - Accent5 3 4 2 2" xfId="7156"/>
    <cellStyle name="20% - Accent5 3 4 2 2 2" xfId="15396"/>
    <cellStyle name="20% - Accent5 3 4 2 3" xfId="11271"/>
    <cellStyle name="20% - Accent5 3 4 3" xfId="5120"/>
    <cellStyle name="20% - Accent5 3 4 3 2" xfId="13360"/>
    <cellStyle name="20% - Accent5 3 4 4" xfId="9235"/>
    <cellStyle name="20% - Accent5 3 5" xfId="2104"/>
    <cellStyle name="20% - Accent5 3 5 2" xfId="6231"/>
    <cellStyle name="20% - Accent5 3 5 2 2" xfId="14471"/>
    <cellStyle name="20% - Accent5 3 5 3" xfId="10346"/>
    <cellStyle name="20% - Accent5 3 6" xfId="4194"/>
    <cellStyle name="20% - Accent5 3 6 2" xfId="12435"/>
    <cellStyle name="20% - Accent5 3 7" xfId="8309"/>
    <cellStyle name="20% - Accent5 30" xfId="1974"/>
    <cellStyle name="20% - Accent5 30 2" xfId="4011"/>
    <cellStyle name="20% - Accent5 30 2 2" xfId="8137"/>
    <cellStyle name="20% - Accent5 30 2 2 2" xfId="16377"/>
    <cellStyle name="20% - Accent5 30 2 3" xfId="12252"/>
    <cellStyle name="20% - Accent5 30 3" xfId="6101"/>
    <cellStyle name="20% - Accent5 30 3 2" xfId="14341"/>
    <cellStyle name="20% - Accent5 30 4" xfId="10216"/>
    <cellStyle name="20% - Accent5 31" xfId="1987"/>
    <cellStyle name="20% - Accent5 31 2" xfId="4024"/>
    <cellStyle name="20% - Accent5 31 2 2" xfId="8150"/>
    <cellStyle name="20% - Accent5 31 2 2 2" xfId="16390"/>
    <cellStyle name="20% - Accent5 31 2 3" xfId="12265"/>
    <cellStyle name="20% - Accent5 31 3" xfId="6114"/>
    <cellStyle name="20% - Accent5 31 3 2" xfId="14354"/>
    <cellStyle name="20% - Accent5 31 4" xfId="10229"/>
    <cellStyle name="20% - Accent5 32" xfId="2000"/>
    <cellStyle name="20% - Accent5 32 2" xfId="4037"/>
    <cellStyle name="20% - Accent5 32 2 2" xfId="8163"/>
    <cellStyle name="20% - Accent5 32 2 2 2" xfId="16403"/>
    <cellStyle name="20% - Accent5 32 2 3" xfId="12278"/>
    <cellStyle name="20% - Accent5 32 3" xfId="6127"/>
    <cellStyle name="20% - Accent5 32 3 2" xfId="14367"/>
    <cellStyle name="20% - Accent5 32 4" xfId="10242"/>
    <cellStyle name="20% - Accent5 33" xfId="2013"/>
    <cellStyle name="20% - Accent5 33 2" xfId="4050"/>
    <cellStyle name="20% - Accent5 33 2 2" xfId="8176"/>
    <cellStyle name="20% - Accent5 33 2 2 2" xfId="16416"/>
    <cellStyle name="20% - Accent5 33 2 3" xfId="12291"/>
    <cellStyle name="20% - Accent5 33 3" xfId="6140"/>
    <cellStyle name="20% - Accent5 33 3 2" xfId="14380"/>
    <cellStyle name="20% - Accent5 33 4" xfId="10255"/>
    <cellStyle name="20% - Accent5 34" xfId="2026"/>
    <cellStyle name="20% - Accent5 34 2" xfId="4063"/>
    <cellStyle name="20% - Accent5 34 2 2" xfId="8189"/>
    <cellStyle name="20% - Accent5 34 2 2 2" xfId="16429"/>
    <cellStyle name="20% - Accent5 34 2 3" xfId="12304"/>
    <cellStyle name="20% - Accent5 34 3" xfId="6153"/>
    <cellStyle name="20% - Accent5 34 3 2" xfId="14393"/>
    <cellStyle name="20% - Accent5 34 4" xfId="10268"/>
    <cellStyle name="20% - Accent5 35" xfId="2039"/>
    <cellStyle name="20% - Accent5 35 2" xfId="4076"/>
    <cellStyle name="20% - Accent5 35 2 2" xfId="8202"/>
    <cellStyle name="20% - Accent5 35 2 2 2" xfId="16442"/>
    <cellStyle name="20% - Accent5 35 2 3" xfId="12317"/>
    <cellStyle name="20% - Accent5 35 3" xfId="6166"/>
    <cellStyle name="20% - Accent5 35 3 2" xfId="14406"/>
    <cellStyle name="20% - Accent5 35 4" xfId="10281"/>
    <cellStyle name="20% - Accent5 36" xfId="2052"/>
    <cellStyle name="20% - Accent5 36 2" xfId="4089"/>
    <cellStyle name="20% - Accent5 36 2 2" xfId="8215"/>
    <cellStyle name="20% - Accent5 36 2 2 2" xfId="16455"/>
    <cellStyle name="20% - Accent5 36 2 3" xfId="12330"/>
    <cellStyle name="20% - Accent5 36 3" xfId="6179"/>
    <cellStyle name="20% - Accent5 36 3 2" xfId="14419"/>
    <cellStyle name="20% - Accent5 36 4" xfId="10294"/>
    <cellStyle name="20% - Accent5 37" xfId="2078"/>
    <cellStyle name="20% - Accent5 37 2" xfId="6205"/>
    <cellStyle name="20% - Accent5 37 2 2" xfId="14445"/>
    <cellStyle name="20% - Accent5 37 3" xfId="10320"/>
    <cellStyle name="20% - Accent5 38" xfId="2065"/>
    <cellStyle name="20% - Accent5 38 2" xfId="6192"/>
    <cellStyle name="20% - Accent5 38 2 2" xfId="14432"/>
    <cellStyle name="20% - Accent5 38 3" xfId="10307"/>
    <cellStyle name="20% - Accent5 39" xfId="4102"/>
    <cellStyle name="20% - Accent5 39 2" xfId="8228"/>
    <cellStyle name="20% - Accent5 39 2 2" xfId="16468"/>
    <cellStyle name="20% - Accent5 39 3" xfId="12343"/>
    <cellStyle name="20% - Accent5 4" xfId="78"/>
    <cellStyle name="20% - Accent5 4 2" xfId="286"/>
    <cellStyle name="20% - Accent5 4 2 2" xfId="743"/>
    <cellStyle name="20% - Accent5 4 2 2 2" xfId="1670"/>
    <cellStyle name="20% - Accent5 4 2 2 2 2" xfId="3707"/>
    <cellStyle name="20% - Accent5 4 2 2 2 2 2" xfId="7833"/>
    <cellStyle name="20% - Accent5 4 2 2 2 2 2 2" xfId="16073"/>
    <cellStyle name="20% - Accent5 4 2 2 2 2 3" xfId="11948"/>
    <cellStyle name="20% - Accent5 4 2 2 2 3" xfId="5797"/>
    <cellStyle name="20% - Accent5 4 2 2 2 3 2" xfId="14037"/>
    <cellStyle name="20% - Accent5 4 2 2 2 4" xfId="9912"/>
    <cellStyle name="20% - Accent5 4 2 2 3" xfId="2782"/>
    <cellStyle name="20% - Accent5 4 2 2 3 2" xfId="6908"/>
    <cellStyle name="20% - Accent5 4 2 2 3 2 2" xfId="15148"/>
    <cellStyle name="20% - Accent5 4 2 2 3 3" xfId="11023"/>
    <cellStyle name="20% - Accent5 4 2 2 4" xfId="4872"/>
    <cellStyle name="20% - Accent5 4 2 2 4 2" xfId="13112"/>
    <cellStyle name="20% - Accent5 4 2 2 5" xfId="8987"/>
    <cellStyle name="20% - Accent5 4 2 3" xfId="1213"/>
    <cellStyle name="20% - Accent5 4 2 3 2" xfId="3251"/>
    <cellStyle name="20% - Accent5 4 2 3 2 2" xfId="7377"/>
    <cellStyle name="20% - Accent5 4 2 3 2 2 2" xfId="15617"/>
    <cellStyle name="20% - Accent5 4 2 3 2 3" xfId="11492"/>
    <cellStyle name="20% - Accent5 4 2 3 3" xfId="5341"/>
    <cellStyle name="20% - Accent5 4 2 3 3 2" xfId="13581"/>
    <cellStyle name="20% - Accent5 4 2 3 4" xfId="9456"/>
    <cellStyle name="20% - Accent5 4 2 4" xfId="2325"/>
    <cellStyle name="20% - Accent5 4 2 4 2" xfId="6452"/>
    <cellStyle name="20% - Accent5 4 2 4 2 2" xfId="14692"/>
    <cellStyle name="20% - Accent5 4 2 4 3" xfId="10567"/>
    <cellStyle name="20% - Accent5 4 2 5" xfId="4415"/>
    <cellStyle name="20% - Accent5 4 2 5 2" xfId="12656"/>
    <cellStyle name="20% - Accent5 4 2 6" xfId="8530"/>
    <cellStyle name="20% - Accent5 4 3" xfId="535"/>
    <cellStyle name="20% - Accent5 4 3 2" xfId="1462"/>
    <cellStyle name="20% - Accent5 4 3 2 2" xfId="3499"/>
    <cellStyle name="20% - Accent5 4 3 2 2 2" xfId="7625"/>
    <cellStyle name="20% - Accent5 4 3 2 2 2 2" xfId="15865"/>
    <cellStyle name="20% - Accent5 4 3 2 2 3" xfId="11740"/>
    <cellStyle name="20% - Accent5 4 3 2 3" xfId="5589"/>
    <cellStyle name="20% - Accent5 4 3 2 3 2" xfId="13829"/>
    <cellStyle name="20% - Accent5 4 3 2 4" xfId="9704"/>
    <cellStyle name="20% - Accent5 4 3 3" xfId="2574"/>
    <cellStyle name="20% - Accent5 4 3 3 2" xfId="6700"/>
    <cellStyle name="20% - Accent5 4 3 3 2 2" xfId="14940"/>
    <cellStyle name="20% - Accent5 4 3 3 3" xfId="10815"/>
    <cellStyle name="20% - Accent5 4 3 4" xfId="4664"/>
    <cellStyle name="20% - Accent5 4 3 4 2" xfId="12904"/>
    <cellStyle name="20% - Accent5 4 3 5" xfId="8779"/>
    <cellStyle name="20% - Accent5 4 4" xfId="1005"/>
    <cellStyle name="20% - Accent5 4 4 2" xfId="3043"/>
    <cellStyle name="20% - Accent5 4 4 2 2" xfId="7169"/>
    <cellStyle name="20% - Accent5 4 4 2 2 2" xfId="15409"/>
    <cellStyle name="20% - Accent5 4 4 2 3" xfId="11284"/>
    <cellStyle name="20% - Accent5 4 4 3" xfId="5133"/>
    <cellStyle name="20% - Accent5 4 4 3 2" xfId="13373"/>
    <cellStyle name="20% - Accent5 4 4 4" xfId="9248"/>
    <cellStyle name="20% - Accent5 4 5" xfId="2117"/>
    <cellStyle name="20% - Accent5 4 5 2" xfId="6244"/>
    <cellStyle name="20% - Accent5 4 5 2 2" xfId="14484"/>
    <cellStyle name="20% - Accent5 4 5 3" xfId="10359"/>
    <cellStyle name="20% - Accent5 4 6" xfId="4207"/>
    <cellStyle name="20% - Accent5 4 6 2" xfId="12448"/>
    <cellStyle name="20% - Accent5 4 7" xfId="8322"/>
    <cellStyle name="20% - Accent5 40" xfId="4115"/>
    <cellStyle name="20% - Accent5 40 2" xfId="8241"/>
    <cellStyle name="20% - Accent5 40 2 2" xfId="16481"/>
    <cellStyle name="20% - Accent5 40 3" xfId="12356"/>
    <cellStyle name="20% - Accent5 41" xfId="4128"/>
    <cellStyle name="20% - Accent5 41 2" xfId="8254"/>
    <cellStyle name="20% - Accent5 41 2 2" xfId="16494"/>
    <cellStyle name="20% - Accent5 41 3" xfId="12369"/>
    <cellStyle name="20% - Accent5 42" xfId="4142"/>
    <cellStyle name="20% - Accent5 42 2" xfId="8268"/>
    <cellStyle name="20% - Accent5 42 2 2" xfId="16508"/>
    <cellStyle name="20% - Accent5 42 3" xfId="12383"/>
    <cellStyle name="20% - Accent5 43" xfId="4155"/>
    <cellStyle name="20% - Accent5 43 2" xfId="12396"/>
    <cellStyle name="20% - Accent5 44" xfId="4168"/>
    <cellStyle name="20% - Accent5 44 2" xfId="12409"/>
    <cellStyle name="20% - Accent5 45" xfId="8282"/>
    <cellStyle name="20% - Accent5 46" xfId="16521"/>
    <cellStyle name="20% - Accent5 5" xfId="104"/>
    <cellStyle name="20% - Accent5 5 2" xfId="312"/>
    <cellStyle name="20% - Accent5 5 2 2" xfId="769"/>
    <cellStyle name="20% - Accent5 5 2 2 2" xfId="1696"/>
    <cellStyle name="20% - Accent5 5 2 2 2 2" xfId="3733"/>
    <cellStyle name="20% - Accent5 5 2 2 2 2 2" xfId="7859"/>
    <cellStyle name="20% - Accent5 5 2 2 2 2 2 2" xfId="16099"/>
    <cellStyle name="20% - Accent5 5 2 2 2 2 3" xfId="11974"/>
    <cellStyle name="20% - Accent5 5 2 2 2 3" xfId="5823"/>
    <cellStyle name="20% - Accent5 5 2 2 2 3 2" xfId="14063"/>
    <cellStyle name="20% - Accent5 5 2 2 2 4" xfId="9938"/>
    <cellStyle name="20% - Accent5 5 2 2 3" xfId="2808"/>
    <cellStyle name="20% - Accent5 5 2 2 3 2" xfId="6934"/>
    <cellStyle name="20% - Accent5 5 2 2 3 2 2" xfId="15174"/>
    <cellStyle name="20% - Accent5 5 2 2 3 3" xfId="11049"/>
    <cellStyle name="20% - Accent5 5 2 2 4" xfId="4898"/>
    <cellStyle name="20% - Accent5 5 2 2 4 2" xfId="13138"/>
    <cellStyle name="20% - Accent5 5 2 2 5" xfId="9013"/>
    <cellStyle name="20% - Accent5 5 2 3" xfId="1239"/>
    <cellStyle name="20% - Accent5 5 2 3 2" xfId="3277"/>
    <cellStyle name="20% - Accent5 5 2 3 2 2" xfId="7403"/>
    <cellStyle name="20% - Accent5 5 2 3 2 2 2" xfId="15643"/>
    <cellStyle name="20% - Accent5 5 2 3 2 3" xfId="11518"/>
    <cellStyle name="20% - Accent5 5 2 3 3" xfId="5367"/>
    <cellStyle name="20% - Accent5 5 2 3 3 2" xfId="13607"/>
    <cellStyle name="20% - Accent5 5 2 3 4" xfId="9482"/>
    <cellStyle name="20% - Accent5 5 2 4" xfId="2351"/>
    <cellStyle name="20% - Accent5 5 2 4 2" xfId="6478"/>
    <cellStyle name="20% - Accent5 5 2 4 2 2" xfId="14718"/>
    <cellStyle name="20% - Accent5 5 2 4 3" xfId="10593"/>
    <cellStyle name="20% - Accent5 5 2 5" xfId="4441"/>
    <cellStyle name="20% - Accent5 5 2 5 2" xfId="12682"/>
    <cellStyle name="20% - Accent5 5 2 6" xfId="8556"/>
    <cellStyle name="20% - Accent5 5 3" xfId="561"/>
    <cellStyle name="20% - Accent5 5 3 2" xfId="1488"/>
    <cellStyle name="20% - Accent5 5 3 2 2" xfId="3525"/>
    <cellStyle name="20% - Accent5 5 3 2 2 2" xfId="7651"/>
    <cellStyle name="20% - Accent5 5 3 2 2 2 2" xfId="15891"/>
    <cellStyle name="20% - Accent5 5 3 2 2 3" xfId="11766"/>
    <cellStyle name="20% - Accent5 5 3 2 3" xfId="5615"/>
    <cellStyle name="20% - Accent5 5 3 2 3 2" xfId="13855"/>
    <cellStyle name="20% - Accent5 5 3 2 4" xfId="9730"/>
    <cellStyle name="20% - Accent5 5 3 3" xfId="2600"/>
    <cellStyle name="20% - Accent5 5 3 3 2" xfId="6726"/>
    <cellStyle name="20% - Accent5 5 3 3 2 2" xfId="14966"/>
    <cellStyle name="20% - Accent5 5 3 3 3" xfId="10841"/>
    <cellStyle name="20% - Accent5 5 3 4" xfId="4690"/>
    <cellStyle name="20% - Accent5 5 3 4 2" xfId="12930"/>
    <cellStyle name="20% - Accent5 5 3 5" xfId="8805"/>
    <cellStyle name="20% - Accent5 5 4" xfId="1031"/>
    <cellStyle name="20% - Accent5 5 4 2" xfId="3069"/>
    <cellStyle name="20% - Accent5 5 4 2 2" xfId="7195"/>
    <cellStyle name="20% - Accent5 5 4 2 2 2" xfId="15435"/>
    <cellStyle name="20% - Accent5 5 4 2 3" xfId="11310"/>
    <cellStyle name="20% - Accent5 5 4 3" xfId="5159"/>
    <cellStyle name="20% - Accent5 5 4 3 2" xfId="13399"/>
    <cellStyle name="20% - Accent5 5 4 4" xfId="9274"/>
    <cellStyle name="20% - Accent5 5 5" xfId="2143"/>
    <cellStyle name="20% - Accent5 5 5 2" xfId="6270"/>
    <cellStyle name="20% - Accent5 5 5 2 2" xfId="14510"/>
    <cellStyle name="20% - Accent5 5 5 3" xfId="10385"/>
    <cellStyle name="20% - Accent5 5 6" xfId="4233"/>
    <cellStyle name="20% - Accent5 5 6 2" xfId="12474"/>
    <cellStyle name="20% - Accent5 5 7" xfId="8348"/>
    <cellStyle name="20% - Accent5 6" xfId="117"/>
    <cellStyle name="20% - Accent5 6 2" xfId="325"/>
    <cellStyle name="20% - Accent5 6 2 2" xfId="782"/>
    <cellStyle name="20% - Accent5 6 2 2 2" xfId="1709"/>
    <cellStyle name="20% - Accent5 6 2 2 2 2" xfId="3746"/>
    <cellStyle name="20% - Accent5 6 2 2 2 2 2" xfId="7872"/>
    <cellStyle name="20% - Accent5 6 2 2 2 2 2 2" xfId="16112"/>
    <cellStyle name="20% - Accent5 6 2 2 2 2 3" xfId="11987"/>
    <cellStyle name="20% - Accent5 6 2 2 2 3" xfId="5836"/>
    <cellStyle name="20% - Accent5 6 2 2 2 3 2" xfId="14076"/>
    <cellStyle name="20% - Accent5 6 2 2 2 4" xfId="9951"/>
    <cellStyle name="20% - Accent5 6 2 2 3" xfId="2821"/>
    <cellStyle name="20% - Accent5 6 2 2 3 2" xfId="6947"/>
    <cellStyle name="20% - Accent5 6 2 2 3 2 2" xfId="15187"/>
    <cellStyle name="20% - Accent5 6 2 2 3 3" xfId="11062"/>
    <cellStyle name="20% - Accent5 6 2 2 4" xfId="4911"/>
    <cellStyle name="20% - Accent5 6 2 2 4 2" xfId="13151"/>
    <cellStyle name="20% - Accent5 6 2 2 5" xfId="9026"/>
    <cellStyle name="20% - Accent5 6 2 3" xfId="1252"/>
    <cellStyle name="20% - Accent5 6 2 3 2" xfId="3290"/>
    <cellStyle name="20% - Accent5 6 2 3 2 2" xfId="7416"/>
    <cellStyle name="20% - Accent5 6 2 3 2 2 2" xfId="15656"/>
    <cellStyle name="20% - Accent5 6 2 3 2 3" xfId="11531"/>
    <cellStyle name="20% - Accent5 6 2 3 3" xfId="5380"/>
    <cellStyle name="20% - Accent5 6 2 3 3 2" xfId="13620"/>
    <cellStyle name="20% - Accent5 6 2 3 4" xfId="9495"/>
    <cellStyle name="20% - Accent5 6 2 4" xfId="2364"/>
    <cellStyle name="20% - Accent5 6 2 4 2" xfId="6491"/>
    <cellStyle name="20% - Accent5 6 2 4 2 2" xfId="14731"/>
    <cellStyle name="20% - Accent5 6 2 4 3" xfId="10606"/>
    <cellStyle name="20% - Accent5 6 2 5" xfId="4454"/>
    <cellStyle name="20% - Accent5 6 2 5 2" xfId="12695"/>
    <cellStyle name="20% - Accent5 6 2 6" xfId="8569"/>
    <cellStyle name="20% - Accent5 6 3" xfId="574"/>
    <cellStyle name="20% - Accent5 6 3 2" xfId="1501"/>
    <cellStyle name="20% - Accent5 6 3 2 2" xfId="3538"/>
    <cellStyle name="20% - Accent5 6 3 2 2 2" xfId="7664"/>
    <cellStyle name="20% - Accent5 6 3 2 2 2 2" xfId="15904"/>
    <cellStyle name="20% - Accent5 6 3 2 2 3" xfId="11779"/>
    <cellStyle name="20% - Accent5 6 3 2 3" xfId="5628"/>
    <cellStyle name="20% - Accent5 6 3 2 3 2" xfId="13868"/>
    <cellStyle name="20% - Accent5 6 3 2 4" xfId="9743"/>
    <cellStyle name="20% - Accent5 6 3 3" xfId="2613"/>
    <cellStyle name="20% - Accent5 6 3 3 2" xfId="6739"/>
    <cellStyle name="20% - Accent5 6 3 3 2 2" xfId="14979"/>
    <cellStyle name="20% - Accent5 6 3 3 3" xfId="10854"/>
    <cellStyle name="20% - Accent5 6 3 4" xfId="4703"/>
    <cellStyle name="20% - Accent5 6 3 4 2" xfId="12943"/>
    <cellStyle name="20% - Accent5 6 3 5" xfId="8818"/>
    <cellStyle name="20% - Accent5 6 4" xfId="1044"/>
    <cellStyle name="20% - Accent5 6 4 2" xfId="3082"/>
    <cellStyle name="20% - Accent5 6 4 2 2" xfId="7208"/>
    <cellStyle name="20% - Accent5 6 4 2 2 2" xfId="15448"/>
    <cellStyle name="20% - Accent5 6 4 2 3" xfId="11323"/>
    <cellStyle name="20% - Accent5 6 4 3" xfId="5172"/>
    <cellStyle name="20% - Accent5 6 4 3 2" xfId="13412"/>
    <cellStyle name="20% - Accent5 6 4 4" xfId="9287"/>
    <cellStyle name="20% - Accent5 6 5" xfId="2156"/>
    <cellStyle name="20% - Accent5 6 5 2" xfId="6283"/>
    <cellStyle name="20% - Accent5 6 5 2 2" xfId="14523"/>
    <cellStyle name="20% - Accent5 6 5 3" xfId="10398"/>
    <cellStyle name="20% - Accent5 6 6" xfId="4246"/>
    <cellStyle name="20% - Accent5 6 6 2" xfId="12487"/>
    <cellStyle name="20% - Accent5 6 7" xfId="8361"/>
    <cellStyle name="20% - Accent5 7" xfId="143"/>
    <cellStyle name="20% - Accent5 7 2" xfId="351"/>
    <cellStyle name="20% - Accent5 7 2 2" xfId="808"/>
    <cellStyle name="20% - Accent5 7 2 2 2" xfId="1735"/>
    <cellStyle name="20% - Accent5 7 2 2 2 2" xfId="3772"/>
    <cellStyle name="20% - Accent5 7 2 2 2 2 2" xfId="7898"/>
    <cellStyle name="20% - Accent5 7 2 2 2 2 2 2" xfId="16138"/>
    <cellStyle name="20% - Accent5 7 2 2 2 2 3" xfId="12013"/>
    <cellStyle name="20% - Accent5 7 2 2 2 3" xfId="5862"/>
    <cellStyle name="20% - Accent5 7 2 2 2 3 2" xfId="14102"/>
    <cellStyle name="20% - Accent5 7 2 2 2 4" xfId="9977"/>
    <cellStyle name="20% - Accent5 7 2 2 3" xfId="2847"/>
    <cellStyle name="20% - Accent5 7 2 2 3 2" xfId="6973"/>
    <cellStyle name="20% - Accent5 7 2 2 3 2 2" xfId="15213"/>
    <cellStyle name="20% - Accent5 7 2 2 3 3" xfId="11088"/>
    <cellStyle name="20% - Accent5 7 2 2 4" xfId="4937"/>
    <cellStyle name="20% - Accent5 7 2 2 4 2" xfId="13177"/>
    <cellStyle name="20% - Accent5 7 2 2 5" xfId="9052"/>
    <cellStyle name="20% - Accent5 7 2 3" xfId="1278"/>
    <cellStyle name="20% - Accent5 7 2 3 2" xfId="3316"/>
    <cellStyle name="20% - Accent5 7 2 3 2 2" xfId="7442"/>
    <cellStyle name="20% - Accent5 7 2 3 2 2 2" xfId="15682"/>
    <cellStyle name="20% - Accent5 7 2 3 2 3" xfId="11557"/>
    <cellStyle name="20% - Accent5 7 2 3 3" xfId="5406"/>
    <cellStyle name="20% - Accent5 7 2 3 3 2" xfId="13646"/>
    <cellStyle name="20% - Accent5 7 2 3 4" xfId="9521"/>
    <cellStyle name="20% - Accent5 7 2 4" xfId="2390"/>
    <cellStyle name="20% - Accent5 7 2 4 2" xfId="6517"/>
    <cellStyle name="20% - Accent5 7 2 4 2 2" xfId="14757"/>
    <cellStyle name="20% - Accent5 7 2 4 3" xfId="10632"/>
    <cellStyle name="20% - Accent5 7 2 5" xfId="4480"/>
    <cellStyle name="20% - Accent5 7 2 5 2" xfId="12721"/>
    <cellStyle name="20% - Accent5 7 2 6" xfId="8595"/>
    <cellStyle name="20% - Accent5 7 3" xfId="600"/>
    <cellStyle name="20% - Accent5 7 3 2" xfId="1527"/>
    <cellStyle name="20% - Accent5 7 3 2 2" xfId="3564"/>
    <cellStyle name="20% - Accent5 7 3 2 2 2" xfId="7690"/>
    <cellStyle name="20% - Accent5 7 3 2 2 2 2" xfId="15930"/>
    <cellStyle name="20% - Accent5 7 3 2 2 3" xfId="11805"/>
    <cellStyle name="20% - Accent5 7 3 2 3" xfId="5654"/>
    <cellStyle name="20% - Accent5 7 3 2 3 2" xfId="13894"/>
    <cellStyle name="20% - Accent5 7 3 2 4" xfId="9769"/>
    <cellStyle name="20% - Accent5 7 3 3" xfId="2639"/>
    <cellStyle name="20% - Accent5 7 3 3 2" xfId="6765"/>
    <cellStyle name="20% - Accent5 7 3 3 2 2" xfId="15005"/>
    <cellStyle name="20% - Accent5 7 3 3 3" xfId="10880"/>
    <cellStyle name="20% - Accent5 7 3 4" xfId="4729"/>
    <cellStyle name="20% - Accent5 7 3 4 2" xfId="12969"/>
    <cellStyle name="20% - Accent5 7 3 5" xfId="8844"/>
    <cellStyle name="20% - Accent5 7 4" xfId="1070"/>
    <cellStyle name="20% - Accent5 7 4 2" xfId="3108"/>
    <cellStyle name="20% - Accent5 7 4 2 2" xfId="7234"/>
    <cellStyle name="20% - Accent5 7 4 2 2 2" xfId="15474"/>
    <cellStyle name="20% - Accent5 7 4 2 3" xfId="11349"/>
    <cellStyle name="20% - Accent5 7 4 3" xfId="5198"/>
    <cellStyle name="20% - Accent5 7 4 3 2" xfId="13438"/>
    <cellStyle name="20% - Accent5 7 4 4" xfId="9313"/>
    <cellStyle name="20% - Accent5 7 5" xfId="2182"/>
    <cellStyle name="20% - Accent5 7 5 2" xfId="6309"/>
    <cellStyle name="20% - Accent5 7 5 2 2" xfId="14549"/>
    <cellStyle name="20% - Accent5 7 5 3" xfId="10424"/>
    <cellStyle name="20% - Accent5 7 6" xfId="4272"/>
    <cellStyle name="20% - Accent5 7 6 2" xfId="12513"/>
    <cellStyle name="20% - Accent5 7 7" xfId="8387"/>
    <cellStyle name="20% - Accent5 8" xfId="156"/>
    <cellStyle name="20% - Accent5 8 2" xfId="364"/>
    <cellStyle name="20% - Accent5 8 2 2" xfId="821"/>
    <cellStyle name="20% - Accent5 8 2 2 2" xfId="1748"/>
    <cellStyle name="20% - Accent5 8 2 2 2 2" xfId="3785"/>
    <cellStyle name="20% - Accent5 8 2 2 2 2 2" xfId="7911"/>
    <cellStyle name="20% - Accent5 8 2 2 2 2 2 2" xfId="16151"/>
    <cellStyle name="20% - Accent5 8 2 2 2 2 3" xfId="12026"/>
    <cellStyle name="20% - Accent5 8 2 2 2 3" xfId="5875"/>
    <cellStyle name="20% - Accent5 8 2 2 2 3 2" xfId="14115"/>
    <cellStyle name="20% - Accent5 8 2 2 2 4" xfId="9990"/>
    <cellStyle name="20% - Accent5 8 2 2 3" xfId="2860"/>
    <cellStyle name="20% - Accent5 8 2 2 3 2" xfId="6986"/>
    <cellStyle name="20% - Accent5 8 2 2 3 2 2" xfId="15226"/>
    <cellStyle name="20% - Accent5 8 2 2 3 3" xfId="11101"/>
    <cellStyle name="20% - Accent5 8 2 2 4" xfId="4950"/>
    <cellStyle name="20% - Accent5 8 2 2 4 2" xfId="13190"/>
    <cellStyle name="20% - Accent5 8 2 2 5" xfId="9065"/>
    <cellStyle name="20% - Accent5 8 2 3" xfId="1291"/>
    <cellStyle name="20% - Accent5 8 2 3 2" xfId="3329"/>
    <cellStyle name="20% - Accent5 8 2 3 2 2" xfId="7455"/>
    <cellStyle name="20% - Accent5 8 2 3 2 2 2" xfId="15695"/>
    <cellStyle name="20% - Accent5 8 2 3 2 3" xfId="11570"/>
    <cellStyle name="20% - Accent5 8 2 3 3" xfId="5419"/>
    <cellStyle name="20% - Accent5 8 2 3 3 2" xfId="13659"/>
    <cellStyle name="20% - Accent5 8 2 3 4" xfId="9534"/>
    <cellStyle name="20% - Accent5 8 2 4" xfId="2403"/>
    <cellStyle name="20% - Accent5 8 2 4 2" xfId="6530"/>
    <cellStyle name="20% - Accent5 8 2 4 2 2" xfId="14770"/>
    <cellStyle name="20% - Accent5 8 2 4 3" xfId="10645"/>
    <cellStyle name="20% - Accent5 8 2 5" xfId="4493"/>
    <cellStyle name="20% - Accent5 8 2 5 2" xfId="12734"/>
    <cellStyle name="20% - Accent5 8 2 6" xfId="8608"/>
    <cellStyle name="20% - Accent5 8 3" xfId="613"/>
    <cellStyle name="20% - Accent5 8 3 2" xfId="1540"/>
    <cellStyle name="20% - Accent5 8 3 2 2" xfId="3577"/>
    <cellStyle name="20% - Accent5 8 3 2 2 2" xfId="7703"/>
    <cellStyle name="20% - Accent5 8 3 2 2 2 2" xfId="15943"/>
    <cellStyle name="20% - Accent5 8 3 2 2 3" xfId="11818"/>
    <cellStyle name="20% - Accent5 8 3 2 3" xfId="5667"/>
    <cellStyle name="20% - Accent5 8 3 2 3 2" xfId="13907"/>
    <cellStyle name="20% - Accent5 8 3 2 4" xfId="9782"/>
    <cellStyle name="20% - Accent5 8 3 3" xfId="2652"/>
    <cellStyle name="20% - Accent5 8 3 3 2" xfId="6778"/>
    <cellStyle name="20% - Accent5 8 3 3 2 2" xfId="15018"/>
    <cellStyle name="20% - Accent5 8 3 3 3" xfId="10893"/>
    <cellStyle name="20% - Accent5 8 3 4" xfId="4742"/>
    <cellStyle name="20% - Accent5 8 3 4 2" xfId="12982"/>
    <cellStyle name="20% - Accent5 8 3 5" xfId="8857"/>
    <cellStyle name="20% - Accent5 8 4" xfId="1083"/>
    <cellStyle name="20% - Accent5 8 4 2" xfId="3121"/>
    <cellStyle name="20% - Accent5 8 4 2 2" xfId="7247"/>
    <cellStyle name="20% - Accent5 8 4 2 2 2" xfId="15487"/>
    <cellStyle name="20% - Accent5 8 4 2 3" xfId="11362"/>
    <cellStyle name="20% - Accent5 8 4 3" xfId="5211"/>
    <cellStyle name="20% - Accent5 8 4 3 2" xfId="13451"/>
    <cellStyle name="20% - Accent5 8 4 4" xfId="9326"/>
    <cellStyle name="20% - Accent5 8 5" xfId="2195"/>
    <cellStyle name="20% - Accent5 8 5 2" xfId="6322"/>
    <cellStyle name="20% - Accent5 8 5 2 2" xfId="14562"/>
    <cellStyle name="20% - Accent5 8 5 3" xfId="10437"/>
    <cellStyle name="20% - Accent5 8 6" xfId="4285"/>
    <cellStyle name="20% - Accent5 8 6 2" xfId="12526"/>
    <cellStyle name="20% - Accent5 8 7" xfId="8400"/>
    <cellStyle name="20% - Accent5 9" xfId="169"/>
    <cellStyle name="20% - Accent5 9 2" xfId="377"/>
    <cellStyle name="20% - Accent5 9 2 2" xfId="834"/>
    <cellStyle name="20% - Accent5 9 2 2 2" xfId="1761"/>
    <cellStyle name="20% - Accent5 9 2 2 2 2" xfId="3798"/>
    <cellStyle name="20% - Accent5 9 2 2 2 2 2" xfId="7924"/>
    <cellStyle name="20% - Accent5 9 2 2 2 2 2 2" xfId="16164"/>
    <cellStyle name="20% - Accent5 9 2 2 2 2 3" xfId="12039"/>
    <cellStyle name="20% - Accent5 9 2 2 2 3" xfId="5888"/>
    <cellStyle name="20% - Accent5 9 2 2 2 3 2" xfId="14128"/>
    <cellStyle name="20% - Accent5 9 2 2 2 4" xfId="10003"/>
    <cellStyle name="20% - Accent5 9 2 2 3" xfId="2873"/>
    <cellStyle name="20% - Accent5 9 2 2 3 2" xfId="6999"/>
    <cellStyle name="20% - Accent5 9 2 2 3 2 2" xfId="15239"/>
    <cellStyle name="20% - Accent5 9 2 2 3 3" xfId="11114"/>
    <cellStyle name="20% - Accent5 9 2 2 4" xfId="4963"/>
    <cellStyle name="20% - Accent5 9 2 2 4 2" xfId="13203"/>
    <cellStyle name="20% - Accent5 9 2 2 5" xfId="9078"/>
    <cellStyle name="20% - Accent5 9 2 3" xfId="1304"/>
    <cellStyle name="20% - Accent5 9 2 3 2" xfId="3342"/>
    <cellStyle name="20% - Accent5 9 2 3 2 2" xfId="7468"/>
    <cellStyle name="20% - Accent5 9 2 3 2 2 2" xfId="15708"/>
    <cellStyle name="20% - Accent5 9 2 3 2 3" xfId="11583"/>
    <cellStyle name="20% - Accent5 9 2 3 3" xfId="5432"/>
    <cellStyle name="20% - Accent5 9 2 3 3 2" xfId="13672"/>
    <cellStyle name="20% - Accent5 9 2 3 4" xfId="9547"/>
    <cellStyle name="20% - Accent5 9 2 4" xfId="2416"/>
    <cellStyle name="20% - Accent5 9 2 4 2" xfId="6543"/>
    <cellStyle name="20% - Accent5 9 2 4 2 2" xfId="14783"/>
    <cellStyle name="20% - Accent5 9 2 4 3" xfId="10658"/>
    <cellStyle name="20% - Accent5 9 2 5" xfId="4506"/>
    <cellStyle name="20% - Accent5 9 2 5 2" xfId="12747"/>
    <cellStyle name="20% - Accent5 9 2 6" xfId="8621"/>
    <cellStyle name="20% - Accent5 9 3" xfId="626"/>
    <cellStyle name="20% - Accent5 9 3 2" xfId="1553"/>
    <cellStyle name="20% - Accent5 9 3 2 2" xfId="3590"/>
    <cellStyle name="20% - Accent5 9 3 2 2 2" xfId="7716"/>
    <cellStyle name="20% - Accent5 9 3 2 2 2 2" xfId="15956"/>
    <cellStyle name="20% - Accent5 9 3 2 2 3" xfId="11831"/>
    <cellStyle name="20% - Accent5 9 3 2 3" xfId="5680"/>
    <cellStyle name="20% - Accent5 9 3 2 3 2" xfId="13920"/>
    <cellStyle name="20% - Accent5 9 3 2 4" xfId="9795"/>
    <cellStyle name="20% - Accent5 9 3 3" xfId="2665"/>
    <cellStyle name="20% - Accent5 9 3 3 2" xfId="6791"/>
    <cellStyle name="20% - Accent5 9 3 3 2 2" xfId="15031"/>
    <cellStyle name="20% - Accent5 9 3 3 3" xfId="10906"/>
    <cellStyle name="20% - Accent5 9 3 4" xfId="4755"/>
    <cellStyle name="20% - Accent5 9 3 4 2" xfId="12995"/>
    <cellStyle name="20% - Accent5 9 3 5" xfId="8870"/>
    <cellStyle name="20% - Accent5 9 4" xfId="1096"/>
    <cellStyle name="20% - Accent5 9 4 2" xfId="3134"/>
    <cellStyle name="20% - Accent5 9 4 2 2" xfId="7260"/>
    <cellStyle name="20% - Accent5 9 4 2 2 2" xfId="15500"/>
    <cellStyle name="20% - Accent5 9 4 2 3" xfId="11375"/>
    <cellStyle name="20% - Accent5 9 4 3" xfId="5224"/>
    <cellStyle name="20% - Accent5 9 4 3 2" xfId="13464"/>
    <cellStyle name="20% - Accent5 9 4 4" xfId="9339"/>
    <cellStyle name="20% - Accent5 9 5" xfId="2208"/>
    <cellStyle name="20% - Accent5 9 5 2" xfId="6335"/>
    <cellStyle name="20% - Accent5 9 5 2 2" xfId="14575"/>
    <cellStyle name="20% - Accent5 9 5 3" xfId="10450"/>
    <cellStyle name="20% - Accent5 9 6" xfId="4298"/>
    <cellStyle name="20% - Accent5 9 6 2" xfId="12539"/>
    <cellStyle name="20% - Accent5 9 7" xfId="8413"/>
    <cellStyle name="20% - Accent6" xfId="39" builtinId="50" customBuiltin="1"/>
    <cellStyle name="20% - Accent6 10" xfId="184"/>
    <cellStyle name="20% - Accent6 10 2" xfId="392"/>
    <cellStyle name="20% - Accent6 10 2 2" xfId="849"/>
    <cellStyle name="20% - Accent6 10 2 2 2" xfId="1776"/>
    <cellStyle name="20% - Accent6 10 2 2 2 2" xfId="3813"/>
    <cellStyle name="20% - Accent6 10 2 2 2 2 2" xfId="7939"/>
    <cellStyle name="20% - Accent6 10 2 2 2 2 2 2" xfId="16179"/>
    <cellStyle name="20% - Accent6 10 2 2 2 2 3" xfId="12054"/>
    <cellStyle name="20% - Accent6 10 2 2 2 3" xfId="5903"/>
    <cellStyle name="20% - Accent6 10 2 2 2 3 2" xfId="14143"/>
    <cellStyle name="20% - Accent6 10 2 2 2 4" xfId="10018"/>
    <cellStyle name="20% - Accent6 10 2 2 3" xfId="2888"/>
    <cellStyle name="20% - Accent6 10 2 2 3 2" xfId="7014"/>
    <cellStyle name="20% - Accent6 10 2 2 3 2 2" xfId="15254"/>
    <cellStyle name="20% - Accent6 10 2 2 3 3" xfId="11129"/>
    <cellStyle name="20% - Accent6 10 2 2 4" xfId="4978"/>
    <cellStyle name="20% - Accent6 10 2 2 4 2" xfId="13218"/>
    <cellStyle name="20% - Accent6 10 2 2 5" xfId="9093"/>
    <cellStyle name="20% - Accent6 10 2 3" xfId="1319"/>
    <cellStyle name="20% - Accent6 10 2 3 2" xfId="3357"/>
    <cellStyle name="20% - Accent6 10 2 3 2 2" xfId="7483"/>
    <cellStyle name="20% - Accent6 10 2 3 2 2 2" xfId="15723"/>
    <cellStyle name="20% - Accent6 10 2 3 2 3" xfId="11598"/>
    <cellStyle name="20% - Accent6 10 2 3 3" xfId="5447"/>
    <cellStyle name="20% - Accent6 10 2 3 3 2" xfId="13687"/>
    <cellStyle name="20% - Accent6 10 2 3 4" xfId="9562"/>
    <cellStyle name="20% - Accent6 10 2 4" xfId="2431"/>
    <cellStyle name="20% - Accent6 10 2 4 2" xfId="6558"/>
    <cellStyle name="20% - Accent6 10 2 4 2 2" xfId="14798"/>
    <cellStyle name="20% - Accent6 10 2 4 3" xfId="10673"/>
    <cellStyle name="20% - Accent6 10 2 5" xfId="4521"/>
    <cellStyle name="20% - Accent6 10 2 5 2" xfId="12762"/>
    <cellStyle name="20% - Accent6 10 2 6" xfId="8636"/>
    <cellStyle name="20% - Accent6 10 3" xfId="641"/>
    <cellStyle name="20% - Accent6 10 3 2" xfId="1568"/>
    <cellStyle name="20% - Accent6 10 3 2 2" xfId="3605"/>
    <cellStyle name="20% - Accent6 10 3 2 2 2" xfId="7731"/>
    <cellStyle name="20% - Accent6 10 3 2 2 2 2" xfId="15971"/>
    <cellStyle name="20% - Accent6 10 3 2 2 3" xfId="11846"/>
    <cellStyle name="20% - Accent6 10 3 2 3" xfId="5695"/>
    <cellStyle name="20% - Accent6 10 3 2 3 2" xfId="13935"/>
    <cellStyle name="20% - Accent6 10 3 2 4" xfId="9810"/>
    <cellStyle name="20% - Accent6 10 3 3" xfId="2680"/>
    <cellStyle name="20% - Accent6 10 3 3 2" xfId="6806"/>
    <cellStyle name="20% - Accent6 10 3 3 2 2" xfId="15046"/>
    <cellStyle name="20% - Accent6 10 3 3 3" xfId="10921"/>
    <cellStyle name="20% - Accent6 10 3 4" xfId="4770"/>
    <cellStyle name="20% - Accent6 10 3 4 2" xfId="13010"/>
    <cellStyle name="20% - Accent6 10 3 5" xfId="8885"/>
    <cellStyle name="20% - Accent6 10 4" xfId="1111"/>
    <cellStyle name="20% - Accent6 10 4 2" xfId="3149"/>
    <cellStyle name="20% - Accent6 10 4 2 2" xfId="7275"/>
    <cellStyle name="20% - Accent6 10 4 2 2 2" xfId="15515"/>
    <cellStyle name="20% - Accent6 10 4 2 3" xfId="11390"/>
    <cellStyle name="20% - Accent6 10 4 3" xfId="5239"/>
    <cellStyle name="20% - Accent6 10 4 3 2" xfId="13479"/>
    <cellStyle name="20% - Accent6 10 4 4" xfId="9354"/>
    <cellStyle name="20% - Accent6 10 5" xfId="2223"/>
    <cellStyle name="20% - Accent6 10 5 2" xfId="6350"/>
    <cellStyle name="20% - Accent6 10 5 2 2" xfId="14590"/>
    <cellStyle name="20% - Accent6 10 5 3" xfId="10465"/>
    <cellStyle name="20% - Accent6 10 6" xfId="4313"/>
    <cellStyle name="20% - Accent6 10 6 2" xfId="12554"/>
    <cellStyle name="20% - Accent6 10 7" xfId="8428"/>
    <cellStyle name="20% - Accent6 11" xfId="197"/>
    <cellStyle name="20% - Accent6 11 2" xfId="405"/>
    <cellStyle name="20% - Accent6 11 2 2" xfId="862"/>
    <cellStyle name="20% - Accent6 11 2 2 2" xfId="1789"/>
    <cellStyle name="20% - Accent6 11 2 2 2 2" xfId="3826"/>
    <cellStyle name="20% - Accent6 11 2 2 2 2 2" xfId="7952"/>
    <cellStyle name="20% - Accent6 11 2 2 2 2 2 2" xfId="16192"/>
    <cellStyle name="20% - Accent6 11 2 2 2 2 3" xfId="12067"/>
    <cellStyle name="20% - Accent6 11 2 2 2 3" xfId="5916"/>
    <cellStyle name="20% - Accent6 11 2 2 2 3 2" xfId="14156"/>
    <cellStyle name="20% - Accent6 11 2 2 2 4" xfId="10031"/>
    <cellStyle name="20% - Accent6 11 2 2 3" xfId="2901"/>
    <cellStyle name="20% - Accent6 11 2 2 3 2" xfId="7027"/>
    <cellStyle name="20% - Accent6 11 2 2 3 2 2" xfId="15267"/>
    <cellStyle name="20% - Accent6 11 2 2 3 3" xfId="11142"/>
    <cellStyle name="20% - Accent6 11 2 2 4" xfId="4991"/>
    <cellStyle name="20% - Accent6 11 2 2 4 2" xfId="13231"/>
    <cellStyle name="20% - Accent6 11 2 2 5" xfId="9106"/>
    <cellStyle name="20% - Accent6 11 2 3" xfId="1332"/>
    <cellStyle name="20% - Accent6 11 2 3 2" xfId="3370"/>
    <cellStyle name="20% - Accent6 11 2 3 2 2" xfId="7496"/>
    <cellStyle name="20% - Accent6 11 2 3 2 2 2" xfId="15736"/>
    <cellStyle name="20% - Accent6 11 2 3 2 3" xfId="11611"/>
    <cellStyle name="20% - Accent6 11 2 3 3" xfId="5460"/>
    <cellStyle name="20% - Accent6 11 2 3 3 2" xfId="13700"/>
    <cellStyle name="20% - Accent6 11 2 3 4" xfId="9575"/>
    <cellStyle name="20% - Accent6 11 2 4" xfId="2444"/>
    <cellStyle name="20% - Accent6 11 2 4 2" xfId="6571"/>
    <cellStyle name="20% - Accent6 11 2 4 2 2" xfId="14811"/>
    <cellStyle name="20% - Accent6 11 2 4 3" xfId="10686"/>
    <cellStyle name="20% - Accent6 11 2 5" xfId="4534"/>
    <cellStyle name="20% - Accent6 11 2 5 2" xfId="12775"/>
    <cellStyle name="20% - Accent6 11 2 6" xfId="8649"/>
    <cellStyle name="20% - Accent6 11 3" xfId="654"/>
    <cellStyle name="20% - Accent6 11 3 2" xfId="1581"/>
    <cellStyle name="20% - Accent6 11 3 2 2" xfId="3618"/>
    <cellStyle name="20% - Accent6 11 3 2 2 2" xfId="7744"/>
    <cellStyle name="20% - Accent6 11 3 2 2 2 2" xfId="15984"/>
    <cellStyle name="20% - Accent6 11 3 2 2 3" xfId="11859"/>
    <cellStyle name="20% - Accent6 11 3 2 3" xfId="5708"/>
    <cellStyle name="20% - Accent6 11 3 2 3 2" xfId="13948"/>
    <cellStyle name="20% - Accent6 11 3 2 4" xfId="9823"/>
    <cellStyle name="20% - Accent6 11 3 3" xfId="2693"/>
    <cellStyle name="20% - Accent6 11 3 3 2" xfId="6819"/>
    <cellStyle name="20% - Accent6 11 3 3 2 2" xfId="15059"/>
    <cellStyle name="20% - Accent6 11 3 3 3" xfId="10934"/>
    <cellStyle name="20% - Accent6 11 3 4" xfId="4783"/>
    <cellStyle name="20% - Accent6 11 3 4 2" xfId="13023"/>
    <cellStyle name="20% - Accent6 11 3 5" xfId="8898"/>
    <cellStyle name="20% - Accent6 11 4" xfId="1124"/>
    <cellStyle name="20% - Accent6 11 4 2" xfId="3162"/>
    <cellStyle name="20% - Accent6 11 4 2 2" xfId="7288"/>
    <cellStyle name="20% - Accent6 11 4 2 2 2" xfId="15528"/>
    <cellStyle name="20% - Accent6 11 4 2 3" xfId="11403"/>
    <cellStyle name="20% - Accent6 11 4 3" xfId="5252"/>
    <cellStyle name="20% - Accent6 11 4 3 2" xfId="13492"/>
    <cellStyle name="20% - Accent6 11 4 4" xfId="9367"/>
    <cellStyle name="20% - Accent6 11 5" xfId="2236"/>
    <cellStyle name="20% - Accent6 11 5 2" xfId="6363"/>
    <cellStyle name="20% - Accent6 11 5 2 2" xfId="14603"/>
    <cellStyle name="20% - Accent6 11 5 3" xfId="10478"/>
    <cellStyle name="20% - Accent6 11 6" xfId="4326"/>
    <cellStyle name="20% - Accent6 11 6 2" xfId="12567"/>
    <cellStyle name="20% - Accent6 11 7" xfId="8441"/>
    <cellStyle name="20% - Accent6 12" xfId="210"/>
    <cellStyle name="20% - Accent6 12 2" xfId="418"/>
    <cellStyle name="20% - Accent6 12 2 2" xfId="875"/>
    <cellStyle name="20% - Accent6 12 2 2 2" xfId="1802"/>
    <cellStyle name="20% - Accent6 12 2 2 2 2" xfId="3839"/>
    <cellStyle name="20% - Accent6 12 2 2 2 2 2" xfId="7965"/>
    <cellStyle name="20% - Accent6 12 2 2 2 2 2 2" xfId="16205"/>
    <cellStyle name="20% - Accent6 12 2 2 2 2 3" xfId="12080"/>
    <cellStyle name="20% - Accent6 12 2 2 2 3" xfId="5929"/>
    <cellStyle name="20% - Accent6 12 2 2 2 3 2" xfId="14169"/>
    <cellStyle name="20% - Accent6 12 2 2 2 4" xfId="10044"/>
    <cellStyle name="20% - Accent6 12 2 2 3" xfId="2914"/>
    <cellStyle name="20% - Accent6 12 2 2 3 2" xfId="7040"/>
    <cellStyle name="20% - Accent6 12 2 2 3 2 2" xfId="15280"/>
    <cellStyle name="20% - Accent6 12 2 2 3 3" xfId="11155"/>
    <cellStyle name="20% - Accent6 12 2 2 4" xfId="5004"/>
    <cellStyle name="20% - Accent6 12 2 2 4 2" xfId="13244"/>
    <cellStyle name="20% - Accent6 12 2 2 5" xfId="9119"/>
    <cellStyle name="20% - Accent6 12 2 3" xfId="1345"/>
    <cellStyle name="20% - Accent6 12 2 3 2" xfId="3383"/>
    <cellStyle name="20% - Accent6 12 2 3 2 2" xfId="7509"/>
    <cellStyle name="20% - Accent6 12 2 3 2 2 2" xfId="15749"/>
    <cellStyle name="20% - Accent6 12 2 3 2 3" xfId="11624"/>
    <cellStyle name="20% - Accent6 12 2 3 3" xfId="5473"/>
    <cellStyle name="20% - Accent6 12 2 3 3 2" xfId="13713"/>
    <cellStyle name="20% - Accent6 12 2 3 4" xfId="9588"/>
    <cellStyle name="20% - Accent6 12 2 4" xfId="2457"/>
    <cellStyle name="20% - Accent6 12 2 4 2" xfId="6584"/>
    <cellStyle name="20% - Accent6 12 2 4 2 2" xfId="14824"/>
    <cellStyle name="20% - Accent6 12 2 4 3" xfId="10699"/>
    <cellStyle name="20% - Accent6 12 2 5" xfId="4547"/>
    <cellStyle name="20% - Accent6 12 2 5 2" xfId="12788"/>
    <cellStyle name="20% - Accent6 12 2 6" xfId="8662"/>
    <cellStyle name="20% - Accent6 12 3" xfId="667"/>
    <cellStyle name="20% - Accent6 12 3 2" xfId="1594"/>
    <cellStyle name="20% - Accent6 12 3 2 2" xfId="3631"/>
    <cellStyle name="20% - Accent6 12 3 2 2 2" xfId="7757"/>
    <cellStyle name="20% - Accent6 12 3 2 2 2 2" xfId="15997"/>
    <cellStyle name="20% - Accent6 12 3 2 2 3" xfId="11872"/>
    <cellStyle name="20% - Accent6 12 3 2 3" xfId="5721"/>
    <cellStyle name="20% - Accent6 12 3 2 3 2" xfId="13961"/>
    <cellStyle name="20% - Accent6 12 3 2 4" xfId="9836"/>
    <cellStyle name="20% - Accent6 12 3 3" xfId="2706"/>
    <cellStyle name="20% - Accent6 12 3 3 2" xfId="6832"/>
    <cellStyle name="20% - Accent6 12 3 3 2 2" xfId="15072"/>
    <cellStyle name="20% - Accent6 12 3 3 3" xfId="10947"/>
    <cellStyle name="20% - Accent6 12 3 4" xfId="4796"/>
    <cellStyle name="20% - Accent6 12 3 4 2" xfId="13036"/>
    <cellStyle name="20% - Accent6 12 3 5" xfId="8911"/>
    <cellStyle name="20% - Accent6 12 4" xfId="1137"/>
    <cellStyle name="20% - Accent6 12 4 2" xfId="3175"/>
    <cellStyle name="20% - Accent6 12 4 2 2" xfId="7301"/>
    <cellStyle name="20% - Accent6 12 4 2 2 2" xfId="15541"/>
    <cellStyle name="20% - Accent6 12 4 2 3" xfId="11416"/>
    <cellStyle name="20% - Accent6 12 4 3" xfId="5265"/>
    <cellStyle name="20% - Accent6 12 4 3 2" xfId="13505"/>
    <cellStyle name="20% - Accent6 12 4 4" xfId="9380"/>
    <cellStyle name="20% - Accent6 12 5" xfId="2249"/>
    <cellStyle name="20% - Accent6 12 5 2" xfId="6376"/>
    <cellStyle name="20% - Accent6 12 5 2 2" xfId="14616"/>
    <cellStyle name="20% - Accent6 12 5 3" xfId="10491"/>
    <cellStyle name="20% - Accent6 12 6" xfId="4339"/>
    <cellStyle name="20% - Accent6 12 6 2" xfId="12580"/>
    <cellStyle name="20% - Accent6 12 7" xfId="8454"/>
    <cellStyle name="20% - Accent6 13" xfId="223"/>
    <cellStyle name="20% - Accent6 13 2" xfId="431"/>
    <cellStyle name="20% - Accent6 13 2 2" xfId="888"/>
    <cellStyle name="20% - Accent6 13 2 2 2" xfId="1815"/>
    <cellStyle name="20% - Accent6 13 2 2 2 2" xfId="3852"/>
    <cellStyle name="20% - Accent6 13 2 2 2 2 2" xfId="7978"/>
    <cellStyle name="20% - Accent6 13 2 2 2 2 2 2" xfId="16218"/>
    <cellStyle name="20% - Accent6 13 2 2 2 2 3" xfId="12093"/>
    <cellStyle name="20% - Accent6 13 2 2 2 3" xfId="5942"/>
    <cellStyle name="20% - Accent6 13 2 2 2 3 2" xfId="14182"/>
    <cellStyle name="20% - Accent6 13 2 2 2 4" xfId="10057"/>
    <cellStyle name="20% - Accent6 13 2 2 3" xfId="2927"/>
    <cellStyle name="20% - Accent6 13 2 2 3 2" xfId="7053"/>
    <cellStyle name="20% - Accent6 13 2 2 3 2 2" xfId="15293"/>
    <cellStyle name="20% - Accent6 13 2 2 3 3" xfId="11168"/>
    <cellStyle name="20% - Accent6 13 2 2 4" xfId="5017"/>
    <cellStyle name="20% - Accent6 13 2 2 4 2" xfId="13257"/>
    <cellStyle name="20% - Accent6 13 2 2 5" xfId="9132"/>
    <cellStyle name="20% - Accent6 13 2 3" xfId="1358"/>
    <cellStyle name="20% - Accent6 13 2 3 2" xfId="3396"/>
    <cellStyle name="20% - Accent6 13 2 3 2 2" xfId="7522"/>
    <cellStyle name="20% - Accent6 13 2 3 2 2 2" xfId="15762"/>
    <cellStyle name="20% - Accent6 13 2 3 2 3" xfId="11637"/>
    <cellStyle name="20% - Accent6 13 2 3 3" xfId="5486"/>
    <cellStyle name="20% - Accent6 13 2 3 3 2" xfId="13726"/>
    <cellStyle name="20% - Accent6 13 2 3 4" xfId="9601"/>
    <cellStyle name="20% - Accent6 13 2 4" xfId="2470"/>
    <cellStyle name="20% - Accent6 13 2 4 2" xfId="6597"/>
    <cellStyle name="20% - Accent6 13 2 4 2 2" xfId="14837"/>
    <cellStyle name="20% - Accent6 13 2 4 3" xfId="10712"/>
    <cellStyle name="20% - Accent6 13 2 5" xfId="4560"/>
    <cellStyle name="20% - Accent6 13 2 5 2" xfId="12801"/>
    <cellStyle name="20% - Accent6 13 2 6" xfId="8675"/>
    <cellStyle name="20% - Accent6 13 3" xfId="680"/>
    <cellStyle name="20% - Accent6 13 3 2" xfId="1607"/>
    <cellStyle name="20% - Accent6 13 3 2 2" xfId="3644"/>
    <cellStyle name="20% - Accent6 13 3 2 2 2" xfId="7770"/>
    <cellStyle name="20% - Accent6 13 3 2 2 2 2" xfId="16010"/>
    <cellStyle name="20% - Accent6 13 3 2 2 3" xfId="11885"/>
    <cellStyle name="20% - Accent6 13 3 2 3" xfId="5734"/>
    <cellStyle name="20% - Accent6 13 3 2 3 2" xfId="13974"/>
    <cellStyle name="20% - Accent6 13 3 2 4" xfId="9849"/>
    <cellStyle name="20% - Accent6 13 3 3" xfId="2719"/>
    <cellStyle name="20% - Accent6 13 3 3 2" xfId="6845"/>
    <cellStyle name="20% - Accent6 13 3 3 2 2" xfId="15085"/>
    <cellStyle name="20% - Accent6 13 3 3 3" xfId="10960"/>
    <cellStyle name="20% - Accent6 13 3 4" xfId="4809"/>
    <cellStyle name="20% - Accent6 13 3 4 2" xfId="13049"/>
    <cellStyle name="20% - Accent6 13 3 5" xfId="8924"/>
    <cellStyle name="20% - Accent6 13 4" xfId="1150"/>
    <cellStyle name="20% - Accent6 13 4 2" xfId="3188"/>
    <cellStyle name="20% - Accent6 13 4 2 2" xfId="7314"/>
    <cellStyle name="20% - Accent6 13 4 2 2 2" xfId="15554"/>
    <cellStyle name="20% - Accent6 13 4 2 3" xfId="11429"/>
    <cellStyle name="20% - Accent6 13 4 3" xfId="5278"/>
    <cellStyle name="20% - Accent6 13 4 3 2" xfId="13518"/>
    <cellStyle name="20% - Accent6 13 4 4" xfId="9393"/>
    <cellStyle name="20% - Accent6 13 5" xfId="2262"/>
    <cellStyle name="20% - Accent6 13 5 2" xfId="6389"/>
    <cellStyle name="20% - Accent6 13 5 2 2" xfId="14629"/>
    <cellStyle name="20% - Accent6 13 5 3" xfId="10504"/>
    <cellStyle name="20% - Accent6 13 6" xfId="4352"/>
    <cellStyle name="20% - Accent6 13 6 2" xfId="12593"/>
    <cellStyle name="20% - Accent6 13 7" xfId="8467"/>
    <cellStyle name="20% - Accent6 14" xfId="236"/>
    <cellStyle name="20% - Accent6 14 2" xfId="444"/>
    <cellStyle name="20% - Accent6 14 2 2" xfId="901"/>
    <cellStyle name="20% - Accent6 14 2 2 2" xfId="1828"/>
    <cellStyle name="20% - Accent6 14 2 2 2 2" xfId="3865"/>
    <cellStyle name="20% - Accent6 14 2 2 2 2 2" xfId="7991"/>
    <cellStyle name="20% - Accent6 14 2 2 2 2 2 2" xfId="16231"/>
    <cellStyle name="20% - Accent6 14 2 2 2 2 3" xfId="12106"/>
    <cellStyle name="20% - Accent6 14 2 2 2 3" xfId="5955"/>
    <cellStyle name="20% - Accent6 14 2 2 2 3 2" xfId="14195"/>
    <cellStyle name="20% - Accent6 14 2 2 2 4" xfId="10070"/>
    <cellStyle name="20% - Accent6 14 2 2 3" xfId="2940"/>
    <cellStyle name="20% - Accent6 14 2 2 3 2" xfId="7066"/>
    <cellStyle name="20% - Accent6 14 2 2 3 2 2" xfId="15306"/>
    <cellStyle name="20% - Accent6 14 2 2 3 3" xfId="11181"/>
    <cellStyle name="20% - Accent6 14 2 2 4" xfId="5030"/>
    <cellStyle name="20% - Accent6 14 2 2 4 2" xfId="13270"/>
    <cellStyle name="20% - Accent6 14 2 2 5" xfId="9145"/>
    <cellStyle name="20% - Accent6 14 2 3" xfId="1371"/>
    <cellStyle name="20% - Accent6 14 2 3 2" xfId="3409"/>
    <cellStyle name="20% - Accent6 14 2 3 2 2" xfId="7535"/>
    <cellStyle name="20% - Accent6 14 2 3 2 2 2" xfId="15775"/>
    <cellStyle name="20% - Accent6 14 2 3 2 3" xfId="11650"/>
    <cellStyle name="20% - Accent6 14 2 3 3" xfId="5499"/>
    <cellStyle name="20% - Accent6 14 2 3 3 2" xfId="13739"/>
    <cellStyle name="20% - Accent6 14 2 3 4" xfId="9614"/>
    <cellStyle name="20% - Accent6 14 2 4" xfId="2483"/>
    <cellStyle name="20% - Accent6 14 2 4 2" xfId="6610"/>
    <cellStyle name="20% - Accent6 14 2 4 2 2" xfId="14850"/>
    <cellStyle name="20% - Accent6 14 2 4 3" xfId="10725"/>
    <cellStyle name="20% - Accent6 14 2 5" xfId="4573"/>
    <cellStyle name="20% - Accent6 14 2 5 2" xfId="12814"/>
    <cellStyle name="20% - Accent6 14 2 6" xfId="8688"/>
    <cellStyle name="20% - Accent6 14 3" xfId="693"/>
    <cellStyle name="20% - Accent6 14 3 2" xfId="1620"/>
    <cellStyle name="20% - Accent6 14 3 2 2" xfId="3657"/>
    <cellStyle name="20% - Accent6 14 3 2 2 2" xfId="7783"/>
    <cellStyle name="20% - Accent6 14 3 2 2 2 2" xfId="16023"/>
    <cellStyle name="20% - Accent6 14 3 2 2 3" xfId="11898"/>
    <cellStyle name="20% - Accent6 14 3 2 3" xfId="5747"/>
    <cellStyle name="20% - Accent6 14 3 2 3 2" xfId="13987"/>
    <cellStyle name="20% - Accent6 14 3 2 4" xfId="9862"/>
    <cellStyle name="20% - Accent6 14 3 3" xfId="2732"/>
    <cellStyle name="20% - Accent6 14 3 3 2" xfId="6858"/>
    <cellStyle name="20% - Accent6 14 3 3 2 2" xfId="15098"/>
    <cellStyle name="20% - Accent6 14 3 3 3" xfId="10973"/>
    <cellStyle name="20% - Accent6 14 3 4" xfId="4822"/>
    <cellStyle name="20% - Accent6 14 3 4 2" xfId="13062"/>
    <cellStyle name="20% - Accent6 14 3 5" xfId="8937"/>
    <cellStyle name="20% - Accent6 14 4" xfId="1163"/>
    <cellStyle name="20% - Accent6 14 4 2" xfId="3201"/>
    <cellStyle name="20% - Accent6 14 4 2 2" xfId="7327"/>
    <cellStyle name="20% - Accent6 14 4 2 2 2" xfId="15567"/>
    <cellStyle name="20% - Accent6 14 4 2 3" xfId="11442"/>
    <cellStyle name="20% - Accent6 14 4 3" xfId="5291"/>
    <cellStyle name="20% - Accent6 14 4 3 2" xfId="13531"/>
    <cellStyle name="20% - Accent6 14 4 4" xfId="9406"/>
    <cellStyle name="20% - Accent6 14 5" xfId="2275"/>
    <cellStyle name="20% - Accent6 14 5 2" xfId="6402"/>
    <cellStyle name="20% - Accent6 14 5 2 2" xfId="14642"/>
    <cellStyle name="20% - Accent6 14 5 3" xfId="10517"/>
    <cellStyle name="20% - Accent6 14 6" xfId="4365"/>
    <cellStyle name="20% - Accent6 14 6 2" xfId="12606"/>
    <cellStyle name="20% - Accent6 14 7" xfId="8480"/>
    <cellStyle name="20% - Accent6 15" xfId="249"/>
    <cellStyle name="20% - Accent6 15 2" xfId="706"/>
    <cellStyle name="20% - Accent6 15 2 2" xfId="1633"/>
    <cellStyle name="20% - Accent6 15 2 2 2" xfId="3670"/>
    <cellStyle name="20% - Accent6 15 2 2 2 2" xfId="7796"/>
    <cellStyle name="20% - Accent6 15 2 2 2 2 2" xfId="16036"/>
    <cellStyle name="20% - Accent6 15 2 2 2 3" xfId="11911"/>
    <cellStyle name="20% - Accent6 15 2 2 3" xfId="5760"/>
    <cellStyle name="20% - Accent6 15 2 2 3 2" xfId="14000"/>
    <cellStyle name="20% - Accent6 15 2 2 4" xfId="9875"/>
    <cellStyle name="20% - Accent6 15 2 3" xfId="2745"/>
    <cellStyle name="20% - Accent6 15 2 3 2" xfId="6871"/>
    <cellStyle name="20% - Accent6 15 2 3 2 2" xfId="15111"/>
    <cellStyle name="20% - Accent6 15 2 3 3" xfId="10986"/>
    <cellStyle name="20% - Accent6 15 2 4" xfId="4835"/>
    <cellStyle name="20% - Accent6 15 2 4 2" xfId="13075"/>
    <cellStyle name="20% - Accent6 15 2 5" xfId="8950"/>
    <cellStyle name="20% - Accent6 15 3" xfId="1176"/>
    <cellStyle name="20% - Accent6 15 3 2" xfId="3214"/>
    <cellStyle name="20% - Accent6 15 3 2 2" xfId="7340"/>
    <cellStyle name="20% - Accent6 15 3 2 2 2" xfId="15580"/>
    <cellStyle name="20% - Accent6 15 3 2 3" xfId="11455"/>
    <cellStyle name="20% - Accent6 15 3 3" xfId="5304"/>
    <cellStyle name="20% - Accent6 15 3 3 2" xfId="13544"/>
    <cellStyle name="20% - Accent6 15 3 4" xfId="9419"/>
    <cellStyle name="20% - Accent6 15 4" xfId="2288"/>
    <cellStyle name="20% - Accent6 15 4 2" xfId="6415"/>
    <cellStyle name="20% - Accent6 15 4 2 2" xfId="14655"/>
    <cellStyle name="20% - Accent6 15 4 3" xfId="10530"/>
    <cellStyle name="20% - Accent6 15 5" xfId="4378"/>
    <cellStyle name="20% - Accent6 15 5 2" xfId="12619"/>
    <cellStyle name="20% - Accent6 15 6" xfId="8493"/>
    <cellStyle name="20% - Accent6 16" xfId="457"/>
    <cellStyle name="20% - Accent6 16 2" xfId="914"/>
    <cellStyle name="20% - Accent6 16 2 2" xfId="1841"/>
    <cellStyle name="20% - Accent6 16 2 2 2" xfId="3878"/>
    <cellStyle name="20% - Accent6 16 2 2 2 2" xfId="8004"/>
    <cellStyle name="20% - Accent6 16 2 2 2 2 2" xfId="16244"/>
    <cellStyle name="20% - Accent6 16 2 2 2 3" xfId="12119"/>
    <cellStyle name="20% - Accent6 16 2 2 3" xfId="5968"/>
    <cellStyle name="20% - Accent6 16 2 2 3 2" xfId="14208"/>
    <cellStyle name="20% - Accent6 16 2 2 4" xfId="10083"/>
    <cellStyle name="20% - Accent6 16 2 3" xfId="2953"/>
    <cellStyle name="20% - Accent6 16 2 3 2" xfId="7079"/>
    <cellStyle name="20% - Accent6 16 2 3 2 2" xfId="15319"/>
    <cellStyle name="20% - Accent6 16 2 3 3" xfId="11194"/>
    <cellStyle name="20% - Accent6 16 2 4" xfId="5043"/>
    <cellStyle name="20% - Accent6 16 2 4 2" xfId="13283"/>
    <cellStyle name="20% - Accent6 16 2 5" xfId="9158"/>
    <cellStyle name="20% - Accent6 16 3" xfId="1384"/>
    <cellStyle name="20% - Accent6 16 3 2" xfId="3422"/>
    <cellStyle name="20% - Accent6 16 3 2 2" xfId="7548"/>
    <cellStyle name="20% - Accent6 16 3 2 2 2" xfId="15788"/>
    <cellStyle name="20% - Accent6 16 3 2 3" xfId="11663"/>
    <cellStyle name="20% - Accent6 16 3 3" xfId="5512"/>
    <cellStyle name="20% - Accent6 16 3 3 2" xfId="13752"/>
    <cellStyle name="20% - Accent6 16 3 4" xfId="9627"/>
    <cellStyle name="20% - Accent6 16 4" xfId="2496"/>
    <cellStyle name="20% - Accent6 16 4 2" xfId="6623"/>
    <cellStyle name="20% - Accent6 16 4 2 2" xfId="14863"/>
    <cellStyle name="20% - Accent6 16 4 3" xfId="10738"/>
    <cellStyle name="20% - Accent6 16 5" xfId="4586"/>
    <cellStyle name="20% - Accent6 16 5 2" xfId="12827"/>
    <cellStyle name="20% - Accent6 16 6" xfId="8701"/>
    <cellStyle name="20% - Accent6 17" xfId="472"/>
    <cellStyle name="20% - Accent6 17 2" xfId="929"/>
    <cellStyle name="20% - Accent6 17 2 2" xfId="1855"/>
    <cellStyle name="20% - Accent6 17 2 2 2" xfId="3892"/>
    <cellStyle name="20% - Accent6 17 2 2 2 2" xfId="8018"/>
    <cellStyle name="20% - Accent6 17 2 2 2 2 2" xfId="16258"/>
    <cellStyle name="20% - Accent6 17 2 2 2 3" xfId="12133"/>
    <cellStyle name="20% - Accent6 17 2 2 3" xfId="5982"/>
    <cellStyle name="20% - Accent6 17 2 2 3 2" xfId="14222"/>
    <cellStyle name="20% - Accent6 17 2 2 4" xfId="10097"/>
    <cellStyle name="20% - Accent6 17 2 3" xfId="2967"/>
    <cellStyle name="20% - Accent6 17 2 3 2" xfId="7093"/>
    <cellStyle name="20% - Accent6 17 2 3 2 2" xfId="15333"/>
    <cellStyle name="20% - Accent6 17 2 3 3" xfId="11208"/>
    <cellStyle name="20% - Accent6 17 2 4" xfId="5057"/>
    <cellStyle name="20% - Accent6 17 2 4 2" xfId="13297"/>
    <cellStyle name="20% - Accent6 17 2 5" xfId="9172"/>
    <cellStyle name="20% - Accent6 17 3" xfId="1399"/>
    <cellStyle name="20% - Accent6 17 3 2" xfId="3436"/>
    <cellStyle name="20% - Accent6 17 3 2 2" xfId="7562"/>
    <cellStyle name="20% - Accent6 17 3 2 2 2" xfId="15802"/>
    <cellStyle name="20% - Accent6 17 3 2 3" xfId="11677"/>
    <cellStyle name="20% - Accent6 17 3 3" xfId="5526"/>
    <cellStyle name="20% - Accent6 17 3 3 2" xfId="13766"/>
    <cellStyle name="20% - Accent6 17 3 4" xfId="9641"/>
    <cellStyle name="20% - Accent6 17 4" xfId="2511"/>
    <cellStyle name="20% - Accent6 17 4 2" xfId="6637"/>
    <cellStyle name="20% - Accent6 17 4 2 2" xfId="14877"/>
    <cellStyle name="20% - Accent6 17 4 3" xfId="10752"/>
    <cellStyle name="20% - Accent6 17 5" xfId="4601"/>
    <cellStyle name="20% - Accent6 17 5 2" xfId="12841"/>
    <cellStyle name="20% - Accent6 17 6" xfId="8716"/>
    <cellStyle name="20% - Accent6 18" xfId="485"/>
    <cellStyle name="20% - Accent6 18 2" xfId="1412"/>
    <cellStyle name="20% - Accent6 18 2 2" xfId="3449"/>
    <cellStyle name="20% - Accent6 18 2 2 2" xfId="7575"/>
    <cellStyle name="20% - Accent6 18 2 2 2 2" xfId="15815"/>
    <cellStyle name="20% - Accent6 18 2 2 3" xfId="11690"/>
    <cellStyle name="20% - Accent6 18 2 3" xfId="5539"/>
    <cellStyle name="20% - Accent6 18 2 3 2" xfId="13779"/>
    <cellStyle name="20% - Accent6 18 2 4" xfId="9654"/>
    <cellStyle name="20% - Accent6 18 3" xfId="2524"/>
    <cellStyle name="20% - Accent6 18 3 2" xfId="6650"/>
    <cellStyle name="20% - Accent6 18 3 2 2" xfId="14890"/>
    <cellStyle name="20% - Accent6 18 3 3" xfId="10765"/>
    <cellStyle name="20% - Accent6 18 4" xfId="4614"/>
    <cellStyle name="20% - Accent6 18 4 2" xfId="12854"/>
    <cellStyle name="20% - Accent6 18 5" xfId="8729"/>
    <cellStyle name="20% - Accent6 19" xfId="498"/>
    <cellStyle name="20% - Accent6 19 2" xfId="1425"/>
    <cellStyle name="20% - Accent6 19 2 2" xfId="3462"/>
    <cellStyle name="20% - Accent6 19 2 2 2" xfId="7588"/>
    <cellStyle name="20% - Accent6 19 2 2 2 2" xfId="15828"/>
    <cellStyle name="20% - Accent6 19 2 2 3" xfId="11703"/>
    <cellStyle name="20% - Accent6 19 2 3" xfId="5552"/>
    <cellStyle name="20% - Accent6 19 2 3 2" xfId="13792"/>
    <cellStyle name="20% - Accent6 19 2 4" xfId="9667"/>
    <cellStyle name="20% - Accent6 19 3" xfId="2537"/>
    <cellStyle name="20% - Accent6 19 3 2" xfId="6663"/>
    <cellStyle name="20% - Accent6 19 3 2 2" xfId="14903"/>
    <cellStyle name="20% - Accent6 19 3 3" xfId="10778"/>
    <cellStyle name="20% - Accent6 19 4" xfId="4627"/>
    <cellStyle name="20% - Accent6 19 4 2" xfId="12867"/>
    <cellStyle name="20% - Accent6 19 5" xfId="8742"/>
    <cellStyle name="20% - Accent6 2" xfId="53"/>
    <cellStyle name="20% - Accent6 2 2" xfId="93"/>
    <cellStyle name="20% - Accent6 2 2 2" xfId="301"/>
    <cellStyle name="20% - Accent6 2 2 2 2" xfId="758"/>
    <cellStyle name="20% - Accent6 2 2 2 2 2" xfId="1685"/>
    <cellStyle name="20% - Accent6 2 2 2 2 2 2" xfId="3722"/>
    <cellStyle name="20% - Accent6 2 2 2 2 2 2 2" xfId="7848"/>
    <cellStyle name="20% - Accent6 2 2 2 2 2 2 2 2" xfId="16088"/>
    <cellStyle name="20% - Accent6 2 2 2 2 2 2 3" xfId="11963"/>
    <cellStyle name="20% - Accent6 2 2 2 2 2 3" xfId="5812"/>
    <cellStyle name="20% - Accent6 2 2 2 2 2 3 2" xfId="14052"/>
    <cellStyle name="20% - Accent6 2 2 2 2 2 4" xfId="9927"/>
    <cellStyle name="20% - Accent6 2 2 2 2 3" xfId="2797"/>
    <cellStyle name="20% - Accent6 2 2 2 2 3 2" xfId="6923"/>
    <cellStyle name="20% - Accent6 2 2 2 2 3 2 2" xfId="15163"/>
    <cellStyle name="20% - Accent6 2 2 2 2 3 3" xfId="11038"/>
    <cellStyle name="20% - Accent6 2 2 2 2 4" xfId="4887"/>
    <cellStyle name="20% - Accent6 2 2 2 2 4 2" xfId="13127"/>
    <cellStyle name="20% - Accent6 2 2 2 2 5" xfId="9002"/>
    <cellStyle name="20% - Accent6 2 2 2 3" xfId="1228"/>
    <cellStyle name="20% - Accent6 2 2 2 3 2" xfId="3266"/>
    <cellStyle name="20% - Accent6 2 2 2 3 2 2" xfId="7392"/>
    <cellStyle name="20% - Accent6 2 2 2 3 2 2 2" xfId="15632"/>
    <cellStyle name="20% - Accent6 2 2 2 3 2 3" xfId="11507"/>
    <cellStyle name="20% - Accent6 2 2 2 3 3" xfId="5356"/>
    <cellStyle name="20% - Accent6 2 2 2 3 3 2" xfId="13596"/>
    <cellStyle name="20% - Accent6 2 2 2 3 4" xfId="9471"/>
    <cellStyle name="20% - Accent6 2 2 2 4" xfId="2340"/>
    <cellStyle name="20% - Accent6 2 2 2 4 2" xfId="6467"/>
    <cellStyle name="20% - Accent6 2 2 2 4 2 2" xfId="14707"/>
    <cellStyle name="20% - Accent6 2 2 2 4 3" xfId="10582"/>
    <cellStyle name="20% - Accent6 2 2 2 5" xfId="4430"/>
    <cellStyle name="20% - Accent6 2 2 2 5 2" xfId="12671"/>
    <cellStyle name="20% - Accent6 2 2 2 6" xfId="8545"/>
    <cellStyle name="20% - Accent6 2 2 3" xfId="550"/>
    <cellStyle name="20% - Accent6 2 2 3 2" xfId="1477"/>
    <cellStyle name="20% - Accent6 2 2 3 2 2" xfId="3514"/>
    <cellStyle name="20% - Accent6 2 2 3 2 2 2" xfId="7640"/>
    <cellStyle name="20% - Accent6 2 2 3 2 2 2 2" xfId="15880"/>
    <cellStyle name="20% - Accent6 2 2 3 2 2 3" xfId="11755"/>
    <cellStyle name="20% - Accent6 2 2 3 2 3" xfId="5604"/>
    <cellStyle name="20% - Accent6 2 2 3 2 3 2" xfId="13844"/>
    <cellStyle name="20% - Accent6 2 2 3 2 4" xfId="9719"/>
    <cellStyle name="20% - Accent6 2 2 3 3" xfId="2589"/>
    <cellStyle name="20% - Accent6 2 2 3 3 2" xfId="6715"/>
    <cellStyle name="20% - Accent6 2 2 3 3 2 2" xfId="14955"/>
    <cellStyle name="20% - Accent6 2 2 3 3 3" xfId="10830"/>
    <cellStyle name="20% - Accent6 2 2 3 4" xfId="4679"/>
    <cellStyle name="20% - Accent6 2 2 3 4 2" xfId="12919"/>
    <cellStyle name="20% - Accent6 2 2 3 5" xfId="8794"/>
    <cellStyle name="20% - Accent6 2 2 4" xfId="1020"/>
    <cellStyle name="20% - Accent6 2 2 4 2" xfId="3058"/>
    <cellStyle name="20% - Accent6 2 2 4 2 2" xfId="7184"/>
    <cellStyle name="20% - Accent6 2 2 4 2 2 2" xfId="15424"/>
    <cellStyle name="20% - Accent6 2 2 4 2 3" xfId="11299"/>
    <cellStyle name="20% - Accent6 2 2 4 3" xfId="5148"/>
    <cellStyle name="20% - Accent6 2 2 4 3 2" xfId="13388"/>
    <cellStyle name="20% - Accent6 2 2 4 4" xfId="9263"/>
    <cellStyle name="20% - Accent6 2 2 5" xfId="2132"/>
    <cellStyle name="20% - Accent6 2 2 5 2" xfId="6259"/>
    <cellStyle name="20% - Accent6 2 2 5 2 2" xfId="14499"/>
    <cellStyle name="20% - Accent6 2 2 5 3" xfId="10374"/>
    <cellStyle name="20% - Accent6 2 2 6" xfId="4222"/>
    <cellStyle name="20% - Accent6 2 2 6 2" xfId="12463"/>
    <cellStyle name="20% - Accent6 2 2 7" xfId="8337"/>
    <cellStyle name="20% - Accent6 2 3" xfId="132"/>
    <cellStyle name="20% - Accent6 2 3 2" xfId="340"/>
    <cellStyle name="20% - Accent6 2 3 2 2" xfId="797"/>
    <cellStyle name="20% - Accent6 2 3 2 2 2" xfId="1724"/>
    <cellStyle name="20% - Accent6 2 3 2 2 2 2" xfId="3761"/>
    <cellStyle name="20% - Accent6 2 3 2 2 2 2 2" xfId="7887"/>
    <cellStyle name="20% - Accent6 2 3 2 2 2 2 2 2" xfId="16127"/>
    <cellStyle name="20% - Accent6 2 3 2 2 2 2 3" xfId="12002"/>
    <cellStyle name="20% - Accent6 2 3 2 2 2 3" xfId="5851"/>
    <cellStyle name="20% - Accent6 2 3 2 2 2 3 2" xfId="14091"/>
    <cellStyle name="20% - Accent6 2 3 2 2 2 4" xfId="9966"/>
    <cellStyle name="20% - Accent6 2 3 2 2 3" xfId="2836"/>
    <cellStyle name="20% - Accent6 2 3 2 2 3 2" xfId="6962"/>
    <cellStyle name="20% - Accent6 2 3 2 2 3 2 2" xfId="15202"/>
    <cellStyle name="20% - Accent6 2 3 2 2 3 3" xfId="11077"/>
    <cellStyle name="20% - Accent6 2 3 2 2 4" xfId="4926"/>
    <cellStyle name="20% - Accent6 2 3 2 2 4 2" xfId="13166"/>
    <cellStyle name="20% - Accent6 2 3 2 2 5" xfId="9041"/>
    <cellStyle name="20% - Accent6 2 3 2 3" xfId="1267"/>
    <cellStyle name="20% - Accent6 2 3 2 3 2" xfId="3305"/>
    <cellStyle name="20% - Accent6 2 3 2 3 2 2" xfId="7431"/>
    <cellStyle name="20% - Accent6 2 3 2 3 2 2 2" xfId="15671"/>
    <cellStyle name="20% - Accent6 2 3 2 3 2 3" xfId="11546"/>
    <cellStyle name="20% - Accent6 2 3 2 3 3" xfId="5395"/>
    <cellStyle name="20% - Accent6 2 3 2 3 3 2" xfId="13635"/>
    <cellStyle name="20% - Accent6 2 3 2 3 4" xfId="9510"/>
    <cellStyle name="20% - Accent6 2 3 2 4" xfId="2379"/>
    <cellStyle name="20% - Accent6 2 3 2 4 2" xfId="6506"/>
    <cellStyle name="20% - Accent6 2 3 2 4 2 2" xfId="14746"/>
    <cellStyle name="20% - Accent6 2 3 2 4 3" xfId="10621"/>
    <cellStyle name="20% - Accent6 2 3 2 5" xfId="4469"/>
    <cellStyle name="20% - Accent6 2 3 2 5 2" xfId="12710"/>
    <cellStyle name="20% - Accent6 2 3 2 6" xfId="8584"/>
    <cellStyle name="20% - Accent6 2 3 3" xfId="589"/>
    <cellStyle name="20% - Accent6 2 3 3 2" xfId="1516"/>
    <cellStyle name="20% - Accent6 2 3 3 2 2" xfId="3553"/>
    <cellStyle name="20% - Accent6 2 3 3 2 2 2" xfId="7679"/>
    <cellStyle name="20% - Accent6 2 3 3 2 2 2 2" xfId="15919"/>
    <cellStyle name="20% - Accent6 2 3 3 2 2 3" xfId="11794"/>
    <cellStyle name="20% - Accent6 2 3 3 2 3" xfId="5643"/>
    <cellStyle name="20% - Accent6 2 3 3 2 3 2" xfId="13883"/>
    <cellStyle name="20% - Accent6 2 3 3 2 4" xfId="9758"/>
    <cellStyle name="20% - Accent6 2 3 3 3" xfId="2628"/>
    <cellStyle name="20% - Accent6 2 3 3 3 2" xfId="6754"/>
    <cellStyle name="20% - Accent6 2 3 3 3 2 2" xfId="14994"/>
    <cellStyle name="20% - Accent6 2 3 3 3 3" xfId="10869"/>
    <cellStyle name="20% - Accent6 2 3 3 4" xfId="4718"/>
    <cellStyle name="20% - Accent6 2 3 3 4 2" xfId="12958"/>
    <cellStyle name="20% - Accent6 2 3 3 5" xfId="8833"/>
    <cellStyle name="20% - Accent6 2 3 4" xfId="1059"/>
    <cellStyle name="20% - Accent6 2 3 4 2" xfId="3097"/>
    <cellStyle name="20% - Accent6 2 3 4 2 2" xfId="7223"/>
    <cellStyle name="20% - Accent6 2 3 4 2 2 2" xfId="15463"/>
    <cellStyle name="20% - Accent6 2 3 4 2 3" xfId="11338"/>
    <cellStyle name="20% - Accent6 2 3 4 3" xfId="5187"/>
    <cellStyle name="20% - Accent6 2 3 4 3 2" xfId="13427"/>
    <cellStyle name="20% - Accent6 2 3 4 4" xfId="9302"/>
    <cellStyle name="20% - Accent6 2 3 5" xfId="2171"/>
    <cellStyle name="20% - Accent6 2 3 5 2" xfId="6298"/>
    <cellStyle name="20% - Accent6 2 3 5 2 2" xfId="14538"/>
    <cellStyle name="20% - Accent6 2 3 5 3" xfId="10413"/>
    <cellStyle name="20% - Accent6 2 3 6" xfId="4261"/>
    <cellStyle name="20% - Accent6 2 3 6 2" xfId="12502"/>
    <cellStyle name="20% - Accent6 2 3 7" xfId="8376"/>
    <cellStyle name="20% - Accent6 2 4" xfId="262"/>
    <cellStyle name="20% - Accent6 2 4 2" xfId="719"/>
    <cellStyle name="20% - Accent6 2 4 2 2" xfId="1646"/>
    <cellStyle name="20% - Accent6 2 4 2 2 2" xfId="3683"/>
    <cellStyle name="20% - Accent6 2 4 2 2 2 2" xfId="7809"/>
    <cellStyle name="20% - Accent6 2 4 2 2 2 2 2" xfId="16049"/>
    <cellStyle name="20% - Accent6 2 4 2 2 2 3" xfId="11924"/>
    <cellStyle name="20% - Accent6 2 4 2 2 3" xfId="5773"/>
    <cellStyle name="20% - Accent6 2 4 2 2 3 2" xfId="14013"/>
    <cellStyle name="20% - Accent6 2 4 2 2 4" xfId="9888"/>
    <cellStyle name="20% - Accent6 2 4 2 3" xfId="2758"/>
    <cellStyle name="20% - Accent6 2 4 2 3 2" xfId="6884"/>
    <cellStyle name="20% - Accent6 2 4 2 3 2 2" xfId="15124"/>
    <cellStyle name="20% - Accent6 2 4 2 3 3" xfId="10999"/>
    <cellStyle name="20% - Accent6 2 4 2 4" xfId="4848"/>
    <cellStyle name="20% - Accent6 2 4 2 4 2" xfId="13088"/>
    <cellStyle name="20% - Accent6 2 4 2 5" xfId="8963"/>
    <cellStyle name="20% - Accent6 2 4 3" xfId="1189"/>
    <cellStyle name="20% - Accent6 2 4 3 2" xfId="3227"/>
    <cellStyle name="20% - Accent6 2 4 3 2 2" xfId="7353"/>
    <cellStyle name="20% - Accent6 2 4 3 2 2 2" xfId="15593"/>
    <cellStyle name="20% - Accent6 2 4 3 2 3" xfId="11468"/>
    <cellStyle name="20% - Accent6 2 4 3 3" xfId="5317"/>
    <cellStyle name="20% - Accent6 2 4 3 3 2" xfId="13557"/>
    <cellStyle name="20% - Accent6 2 4 3 4" xfId="9432"/>
    <cellStyle name="20% - Accent6 2 4 4" xfId="2301"/>
    <cellStyle name="20% - Accent6 2 4 4 2" xfId="6428"/>
    <cellStyle name="20% - Accent6 2 4 4 2 2" xfId="14668"/>
    <cellStyle name="20% - Accent6 2 4 4 3" xfId="10543"/>
    <cellStyle name="20% - Accent6 2 4 5" xfId="4391"/>
    <cellStyle name="20% - Accent6 2 4 5 2" xfId="12632"/>
    <cellStyle name="20% - Accent6 2 4 6" xfId="8506"/>
    <cellStyle name="20% - Accent6 2 5" xfId="511"/>
    <cellStyle name="20% - Accent6 2 5 2" xfId="1438"/>
    <cellStyle name="20% - Accent6 2 5 2 2" xfId="3475"/>
    <cellStyle name="20% - Accent6 2 5 2 2 2" xfId="7601"/>
    <cellStyle name="20% - Accent6 2 5 2 2 2 2" xfId="15841"/>
    <cellStyle name="20% - Accent6 2 5 2 2 3" xfId="11716"/>
    <cellStyle name="20% - Accent6 2 5 2 3" xfId="5565"/>
    <cellStyle name="20% - Accent6 2 5 2 3 2" xfId="13805"/>
    <cellStyle name="20% - Accent6 2 5 2 4" xfId="9680"/>
    <cellStyle name="20% - Accent6 2 5 3" xfId="2550"/>
    <cellStyle name="20% - Accent6 2 5 3 2" xfId="6676"/>
    <cellStyle name="20% - Accent6 2 5 3 2 2" xfId="14916"/>
    <cellStyle name="20% - Accent6 2 5 3 3" xfId="10791"/>
    <cellStyle name="20% - Accent6 2 5 4" xfId="4640"/>
    <cellStyle name="20% - Accent6 2 5 4 2" xfId="12880"/>
    <cellStyle name="20% - Accent6 2 5 5" xfId="8755"/>
    <cellStyle name="20% - Accent6 2 6" xfId="981"/>
    <cellStyle name="20% - Accent6 2 6 2" xfId="3019"/>
    <cellStyle name="20% - Accent6 2 6 2 2" xfId="7145"/>
    <cellStyle name="20% - Accent6 2 6 2 2 2" xfId="15385"/>
    <cellStyle name="20% - Accent6 2 6 2 3" xfId="11260"/>
    <cellStyle name="20% - Accent6 2 6 3" xfId="5109"/>
    <cellStyle name="20% - Accent6 2 6 3 2" xfId="13349"/>
    <cellStyle name="20% - Accent6 2 6 4" xfId="9224"/>
    <cellStyle name="20% - Accent6 2 7" xfId="2093"/>
    <cellStyle name="20% - Accent6 2 7 2" xfId="6220"/>
    <cellStyle name="20% - Accent6 2 7 2 2" xfId="14460"/>
    <cellStyle name="20% - Accent6 2 7 3" xfId="10335"/>
    <cellStyle name="20% - Accent6 2 8" xfId="4183"/>
    <cellStyle name="20% - Accent6 2 8 2" xfId="12424"/>
    <cellStyle name="20% - Accent6 2 9" xfId="8298"/>
    <cellStyle name="20% - Accent6 20" xfId="942"/>
    <cellStyle name="20% - Accent6 20 2" xfId="1868"/>
    <cellStyle name="20% - Accent6 20 2 2" xfId="3905"/>
    <cellStyle name="20% - Accent6 20 2 2 2" xfId="8031"/>
    <cellStyle name="20% - Accent6 20 2 2 2 2" xfId="16271"/>
    <cellStyle name="20% - Accent6 20 2 2 3" xfId="12146"/>
    <cellStyle name="20% - Accent6 20 2 3" xfId="5995"/>
    <cellStyle name="20% - Accent6 20 2 3 2" xfId="14235"/>
    <cellStyle name="20% - Accent6 20 2 4" xfId="10110"/>
    <cellStyle name="20% - Accent6 20 3" xfId="2980"/>
    <cellStyle name="20% - Accent6 20 3 2" xfId="7106"/>
    <cellStyle name="20% - Accent6 20 3 2 2" xfId="15346"/>
    <cellStyle name="20% - Accent6 20 3 3" xfId="11221"/>
    <cellStyle name="20% - Accent6 20 4" xfId="5070"/>
    <cellStyle name="20% - Accent6 20 4 2" xfId="13310"/>
    <cellStyle name="20% - Accent6 20 5" xfId="9185"/>
    <cellStyle name="20% - Accent6 21" xfId="955"/>
    <cellStyle name="20% - Accent6 21 2" xfId="2993"/>
    <cellStyle name="20% - Accent6 21 2 2" xfId="7119"/>
    <cellStyle name="20% - Accent6 21 2 2 2" xfId="15359"/>
    <cellStyle name="20% - Accent6 21 2 3" xfId="11234"/>
    <cellStyle name="20% - Accent6 21 3" xfId="5083"/>
    <cellStyle name="20% - Accent6 21 3 2" xfId="13323"/>
    <cellStyle name="20% - Accent6 21 4" xfId="9198"/>
    <cellStyle name="20% - Accent6 22" xfId="968"/>
    <cellStyle name="20% - Accent6 22 2" xfId="3006"/>
    <cellStyle name="20% - Accent6 22 2 2" xfId="7132"/>
    <cellStyle name="20% - Accent6 22 2 2 2" xfId="15372"/>
    <cellStyle name="20% - Accent6 22 2 3" xfId="11247"/>
    <cellStyle name="20% - Accent6 22 3" xfId="5096"/>
    <cellStyle name="20% - Accent6 22 3 2" xfId="13336"/>
    <cellStyle name="20% - Accent6 22 4" xfId="9211"/>
    <cellStyle name="20% - Accent6 23" xfId="1881"/>
    <cellStyle name="20% - Accent6 23 2" xfId="3918"/>
    <cellStyle name="20% - Accent6 23 2 2" xfId="8044"/>
    <cellStyle name="20% - Accent6 23 2 2 2" xfId="16284"/>
    <cellStyle name="20% - Accent6 23 2 3" xfId="12159"/>
    <cellStyle name="20% - Accent6 23 3" xfId="6008"/>
    <cellStyle name="20% - Accent6 23 3 2" xfId="14248"/>
    <cellStyle name="20% - Accent6 23 4" xfId="10123"/>
    <cellStyle name="20% - Accent6 24" xfId="1894"/>
    <cellStyle name="20% - Accent6 24 2" xfId="3931"/>
    <cellStyle name="20% - Accent6 24 2 2" xfId="8057"/>
    <cellStyle name="20% - Accent6 24 2 2 2" xfId="16297"/>
    <cellStyle name="20% - Accent6 24 2 3" xfId="12172"/>
    <cellStyle name="20% - Accent6 24 3" xfId="6021"/>
    <cellStyle name="20% - Accent6 24 3 2" xfId="14261"/>
    <cellStyle name="20% - Accent6 24 4" xfId="10136"/>
    <cellStyle name="20% - Accent6 25" xfId="1907"/>
    <cellStyle name="20% - Accent6 25 2" xfId="3944"/>
    <cellStyle name="20% - Accent6 25 2 2" xfId="8070"/>
    <cellStyle name="20% - Accent6 25 2 2 2" xfId="16310"/>
    <cellStyle name="20% - Accent6 25 2 3" xfId="12185"/>
    <cellStyle name="20% - Accent6 25 3" xfId="6034"/>
    <cellStyle name="20% - Accent6 25 3 2" xfId="14274"/>
    <cellStyle name="20% - Accent6 25 4" xfId="10149"/>
    <cellStyle name="20% - Accent6 26" xfId="1921"/>
    <cellStyle name="20% - Accent6 26 2" xfId="3958"/>
    <cellStyle name="20% - Accent6 26 2 2" xfId="8084"/>
    <cellStyle name="20% - Accent6 26 2 2 2" xfId="16324"/>
    <cellStyle name="20% - Accent6 26 2 3" xfId="12199"/>
    <cellStyle name="20% - Accent6 26 3" xfId="6048"/>
    <cellStyle name="20% - Accent6 26 3 2" xfId="14288"/>
    <cellStyle name="20% - Accent6 26 4" xfId="10163"/>
    <cellStyle name="20% - Accent6 27" xfId="1934"/>
    <cellStyle name="20% - Accent6 27 2" xfId="3971"/>
    <cellStyle name="20% - Accent6 27 2 2" xfId="8097"/>
    <cellStyle name="20% - Accent6 27 2 2 2" xfId="16337"/>
    <cellStyle name="20% - Accent6 27 2 3" xfId="12212"/>
    <cellStyle name="20% - Accent6 27 3" xfId="6061"/>
    <cellStyle name="20% - Accent6 27 3 2" xfId="14301"/>
    <cellStyle name="20% - Accent6 27 4" xfId="10176"/>
    <cellStyle name="20% - Accent6 28" xfId="1948"/>
    <cellStyle name="20% - Accent6 28 2" xfId="3985"/>
    <cellStyle name="20% - Accent6 28 2 2" xfId="8111"/>
    <cellStyle name="20% - Accent6 28 2 2 2" xfId="16351"/>
    <cellStyle name="20% - Accent6 28 2 3" xfId="12226"/>
    <cellStyle name="20% - Accent6 28 3" xfId="6075"/>
    <cellStyle name="20% - Accent6 28 3 2" xfId="14315"/>
    <cellStyle name="20% - Accent6 28 4" xfId="10190"/>
    <cellStyle name="20% - Accent6 29" xfId="1962"/>
    <cellStyle name="20% - Accent6 29 2" xfId="3999"/>
    <cellStyle name="20% - Accent6 29 2 2" xfId="8125"/>
    <cellStyle name="20% - Accent6 29 2 2 2" xfId="16365"/>
    <cellStyle name="20% - Accent6 29 2 3" xfId="12240"/>
    <cellStyle name="20% - Accent6 29 3" xfId="6089"/>
    <cellStyle name="20% - Accent6 29 3 2" xfId="14329"/>
    <cellStyle name="20% - Accent6 29 4" xfId="10204"/>
    <cellStyle name="20% - Accent6 3" xfId="67"/>
    <cellStyle name="20% - Accent6 3 2" xfId="275"/>
    <cellStyle name="20% - Accent6 3 2 2" xfId="732"/>
    <cellStyle name="20% - Accent6 3 2 2 2" xfId="1659"/>
    <cellStyle name="20% - Accent6 3 2 2 2 2" xfId="3696"/>
    <cellStyle name="20% - Accent6 3 2 2 2 2 2" xfId="7822"/>
    <cellStyle name="20% - Accent6 3 2 2 2 2 2 2" xfId="16062"/>
    <cellStyle name="20% - Accent6 3 2 2 2 2 3" xfId="11937"/>
    <cellStyle name="20% - Accent6 3 2 2 2 3" xfId="5786"/>
    <cellStyle name="20% - Accent6 3 2 2 2 3 2" xfId="14026"/>
    <cellStyle name="20% - Accent6 3 2 2 2 4" xfId="9901"/>
    <cellStyle name="20% - Accent6 3 2 2 3" xfId="2771"/>
    <cellStyle name="20% - Accent6 3 2 2 3 2" xfId="6897"/>
    <cellStyle name="20% - Accent6 3 2 2 3 2 2" xfId="15137"/>
    <cellStyle name="20% - Accent6 3 2 2 3 3" xfId="11012"/>
    <cellStyle name="20% - Accent6 3 2 2 4" xfId="4861"/>
    <cellStyle name="20% - Accent6 3 2 2 4 2" xfId="13101"/>
    <cellStyle name="20% - Accent6 3 2 2 5" xfId="8976"/>
    <cellStyle name="20% - Accent6 3 2 3" xfId="1202"/>
    <cellStyle name="20% - Accent6 3 2 3 2" xfId="3240"/>
    <cellStyle name="20% - Accent6 3 2 3 2 2" xfId="7366"/>
    <cellStyle name="20% - Accent6 3 2 3 2 2 2" xfId="15606"/>
    <cellStyle name="20% - Accent6 3 2 3 2 3" xfId="11481"/>
    <cellStyle name="20% - Accent6 3 2 3 3" xfId="5330"/>
    <cellStyle name="20% - Accent6 3 2 3 3 2" xfId="13570"/>
    <cellStyle name="20% - Accent6 3 2 3 4" xfId="9445"/>
    <cellStyle name="20% - Accent6 3 2 4" xfId="2314"/>
    <cellStyle name="20% - Accent6 3 2 4 2" xfId="6441"/>
    <cellStyle name="20% - Accent6 3 2 4 2 2" xfId="14681"/>
    <cellStyle name="20% - Accent6 3 2 4 3" xfId="10556"/>
    <cellStyle name="20% - Accent6 3 2 5" xfId="4404"/>
    <cellStyle name="20% - Accent6 3 2 5 2" xfId="12645"/>
    <cellStyle name="20% - Accent6 3 2 6" xfId="8519"/>
    <cellStyle name="20% - Accent6 3 3" xfId="524"/>
    <cellStyle name="20% - Accent6 3 3 2" xfId="1451"/>
    <cellStyle name="20% - Accent6 3 3 2 2" xfId="3488"/>
    <cellStyle name="20% - Accent6 3 3 2 2 2" xfId="7614"/>
    <cellStyle name="20% - Accent6 3 3 2 2 2 2" xfId="15854"/>
    <cellStyle name="20% - Accent6 3 3 2 2 3" xfId="11729"/>
    <cellStyle name="20% - Accent6 3 3 2 3" xfId="5578"/>
    <cellStyle name="20% - Accent6 3 3 2 3 2" xfId="13818"/>
    <cellStyle name="20% - Accent6 3 3 2 4" xfId="9693"/>
    <cellStyle name="20% - Accent6 3 3 3" xfId="2563"/>
    <cellStyle name="20% - Accent6 3 3 3 2" xfId="6689"/>
    <cellStyle name="20% - Accent6 3 3 3 2 2" xfId="14929"/>
    <cellStyle name="20% - Accent6 3 3 3 3" xfId="10804"/>
    <cellStyle name="20% - Accent6 3 3 4" xfId="4653"/>
    <cellStyle name="20% - Accent6 3 3 4 2" xfId="12893"/>
    <cellStyle name="20% - Accent6 3 3 5" xfId="8768"/>
    <cellStyle name="20% - Accent6 3 4" xfId="994"/>
    <cellStyle name="20% - Accent6 3 4 2" xfId="3032"/>
    <cellStyle name="20% - Accent6 3 4 2 2" xfId="7158"/>
    <cellStyle name="20% - Accent6 3 4 2 2 2" xfId="15398"/>
    <cellStyle name="20% - Accent6 3 4 2 3" xfId="11273"/>
    <cellStyle name="20% - Accent6 3 4 3" xfId="5122"/>
    <cellStyle name="20% - Accent6 3 4 3 2" xfId="13362"/>
    <cellStyle name="20% - Accent6 3 4 4" xfId="9237"/>
    <cellStyle name="20% - Accent6 3 5" xfId="2106"/>
    <cellStyle name="20% - Accent6 3 5 2" xfId="6233"/>
    <cellStyle name="20% - Accent6 3 5 2 2" xfId="14473"/>
    <cellStyle name="20% - Accent6 3 5 3" xfId="10348"/>
    <cellStyle name="20% - Accent6 3 6" xfId="4196"/>
    <cellStyle name="20% - Accent6 3 6 2" xfId="12437"/>
    <cellStyle name="20% - Accent6 3 7" xfId="8311"/>
    <cellStyle name="20% - Accent6 30" xfId="1976"/>
    <cellStyle name="20% - Accent6 30 2" xfId="4013"/>
    <cellStyle name="20% - Accent6 30 2 2" xfId="8139"/>
    <cellStyle name="20% - Accent6 30 2 2 2" xfId="16379"/>
    <cellStyle name="20% - Accent6 30 2 3" xfId="12254"/>
    <cellStyle name="20% - Accent6 30 3" xfId="6103"/>
    <cellStyle name="20% - Accent6 30 3 2" xfId="14343"/>
    <cellStyle name="20% - Accent6 30 4" xfId="10218"/>
    <cellStyle name="20% - Accent6 31" xfId="1989"/>
    <cellStyle name="20% - Accent6 31 2" xfId="4026"/>
    <cellStyle name="20% - Accent6 31 2 2" xfId="8152"/>
    <cellStyle name="20% - Accent6 31 2 2 2" xfId="16392"/>
    <cellStyle name="20% - Accent6 31 2 3" xfId="12267"/>
    <cellStyle name="20% - Accent6 31 3" xfId="6116"/>
    <cellStyle name="20% - Accent6 31 3 2" xfId="14356"/>
    <cellStyle name="20% - Accent6 31 4" xfId="10231"/>
    <cellStyle name="20% - Accent6 32" xfId="2002"/>
    <cellStyle name="20% - Accent6 32 2" xfId="4039"/>
    <cellStyle name="20% - Accent6 32 2 2" xfId="8165"/>
    <cellStyle name="20% - Accent6 32 2 2 2" xfId="16405"/>
    <cellStyle name="20% - Accent6 32 2 3" xfId="12280"/>
    <cellStyle name="20% - Accent6 32 3" xfId="6129"/>
    <cellStyle name="20% - Accent6 32 3 2" xfId="14369"/>
    <cellStyle name="20% - Accent6 32 4" xfId="10244"/>
    <cellStyle name="20% - Accent6 33" xfId="2015"/>
    <cellStyle name="20% - Accent6 33 2" xfId="4052"/>
    <cellStyle name="20% - Accent6 33 2 2" xfId="8178"/>
    <cellStyle name="20% - Accent6 33 2 2 2" xfId="16418"/>
    <cellStyle name="20% - Accent6 33 2 3" xfId="12293"/>
    <cellStyle name="20% - Accent6 33 3" xfId="6142"/>
    <cellStyle name="20% - Accent6 33 3 2" xfId="14382"/>
    <cellStyle name="20% - Accent6 33 4" xfId="10257"/>
    <cellStyle name="20% - Accent6 34" xfId="2028"/>
    <cellStyle name="20% - Accent6 34 2" xfId="4065"/>
    <cellStyle name="20% - Accent6 34 2 2" xfId="8191"/>
    <cellStyle name="20% - Accent6 34 2 2 2" xfId="16431"/>
    <cellStyle name="20% - Accent6 34 2 3" xfId="12306"/>
    <cellStyle name="20% - Accent6 34 3" xfId="6155"/>
    <cellStyle name="20% - Accent6 34 3 2" xfId="14395"/>
    <cellStyle name="20% - Accent6 34 4" xfId="10270"/>
    <cellStyle name="20% - Accent6 35" xfId="2041"/>
    <cellStyle name="20% - Accent6 35 2" xfId="4078"/>
    <cellStyle name="20% - Accent6 35 2 2" xfId="8204"/>
    <cellStyle name="20% - Accent6 35 2 2 2" xfId="16444"/>
    <cellStyle name="20% - Accent6 35 2 3" xfId="12319"/>
    <cellStyle name="20% - Accent6 35 3" xfId="6168"/>
    <cellStyle name="20% - Accent6 35 3 2" xfId="14408"/>
    <cellStyle name="20% - Accent6 35 4" xfId="10283"/>
    <cellStyle name="20% - Accent6 36" xfId="2054"/>
    <cellStyle name="20% - Accent6 36 2" xfId="4091"/>
    <cellStyle name="20% - Accent6 36 2 2" xfId="8217"/>
    <cellStyle name="20% - Accent6 36 2 2 2" xfId="16457"/>
    <cellStyle name="20% - Accent6 36 2 3" xfId="12332"/>
    <cellStyle name="20% - Accent6 36 3" xfId="6181"/>
    <cellStyle name="20% - Accent6 36 3 2" xfId="14421"/>
    <cellStyle name="20% - Accent6 36 4" xfId="10296"/>
    <cellStyle name="20% - Accent6 37" xfId="2080"/>
    <cellStyle name="20% - Accent6 37 2" xfId="6207"/>
    <cellStyle name="20% - Accent6 37 2 2" xfId="14447"/>
    <cellStyle name="20% - Accent6 37 3" xfId="10322"/>
    <cellStyle name="20% - Accent6 38" xfId="2067"/>
    <cellStyle name="20% - Accent6 38 2" xfId="6194"/>
    <cellStyle name="20% - Accent6 38 2 2" xfId="14434"/>
    <cellStyle name="20% - Accent6 38 3" xfId="10309"/>
    <cellStyle name="20% - Accent6 39" xfId="4104"/>
    <cellStyle name="20% - Accent6 39 2" xfId="8230"/>
    <cellStyle name="20% - Accent6 39 2 2" xfId="16470"/>
    <cellStyle name="20% - Accent6 39 3" xfId="12345"/>
    <cellStyle name="20% - Accent6 4" xfId="80"/>
    <cellStyle name="20% - Accent6 4 2" xfId="288"/>
    <cellStyle name="20% - Accent6 4 2 2" xfId="745"/>
    <cellStyle name="20% - Accent6 4 2 2 2" xfId="1672"/>
    <cellStyle name="20% - Accent6 4 2 2 2 2" xfId="3709"/>
    <cellStyle name="20% - Accent6 4 2 2 2 2 2" xfId="7835"/>
    <cellStyle name="20% - Accent6 4 2 2 2 2 2 2" xfId="16075"/>
    <cellStyle name="20% - Accent6 4 2 2 2 2 3" xfId="11950"/>
    <cellStyle name="20% - Accent6 4 2 2 2 3" xfId="5799"/>
    <cellStyle name="20% - Accent6 4 2 2 2 3 2" xfId="14039"/>
    <cellStyle name="20% - Accent6 4 2 2 2 4" xfId="9914"/>
    <cellStyle name="20% - Accent6 4 2 2 3" xfId="2784"/>
    <cellStyle name="20% - Accent6 4 2 2 3 2" xfId="6910"/>
    <cellStyle name="20% - Accent6 4 2 2 3 2 2" xfId="15150"/>
    <cellStyle name="20% - Accent6 4 2 2 3 3" xfId="11025"/>
    <cellStyle name="20% - Accent6 4 2 2 4" xfId="4874"/>
    <cellStyle name="20% - Accent6 4 2 2 4 2" xfId="13114"/>
    <cellStyle name="20% - Accent6 4 2 2 5" xfId="8989"/>
    <cellStyle name="20% - Accent6 4 2 3" xfId="1215"/>
    <cellStyle name="20% - Accent6 4 2 3 2" xfId="3253"/>
    <cellStyle name="20% - Accent6 4 2 3 2 2" xfId="7379"/>
    <cellStyle name="20% - Accent6 4 2 3 2 2 2" xfId="15619"/>
    <cellStyle name="20% - Accent6 4 2 3 2 3" xfId="11494"/>
    <cellStyle name="20% - Accent6 4 2 3 3" xfId="5343"/>
    <cellStyle name="20% - Accent6 4 2 3 3 2" xfId="13583"/>
    <cellStyle name="20% - Accent6 4 2 3 4" xfId="9458"/>
    <cellStyle name="20% - Accent6 4 2 4" xfId="2327"/>
    <cellStyle name="20% - Accent6 4 2 4 2" xfId="6454"/>
    <cellStyle name="20% - Accent6 4 2 4 2 2" xfId="14694"/>
    <cellStyle name="20% - Accent6 4 2 4 3" xfId="10569"/>
    <cellStyle name="20% - Accent6 4 2 5" xfId="4417"/>
    <cellStyle name="20% - Accent6 4 2 5 2" xfId="12658"/>
    <cellStyle name="20% - Accent6 4 2 6" xfId="8532"/>
    <cellStyle name="20% - Accent6 4 3" xfId="537"/>
    <cellStyle name="20% - Accent6 4 3 2" xfId="1464"/>
    <cellStyle name="20% - Accent6 4 3 2 2" xfId="3501"/>
    <cellStyle name="20% - Accent6 4 3 2 2 2" xfId="7627"/>
    <cellStyle name="20% - Accent6 4 3 2 2 2 2" xfId="15867"/>
    <cellStyle name="20% - Accent6 4 3 2 2 3" xfId="11742"/>
    <cellStyle name="20% - Accent6 4 3 2 3" xfId="5591"/>
    <cellStyle name="20% - Accent6 4 3 2 3 2" xfId="13831"/>
    <cellStyle name="20% - Accent6 4 3 2 4" xfId="9706"/>
    <cellStyle name="20% - Accent6 4 3 3" xfId="2576"/>
    <cellStyle name="20% - Accent6 4 3 3 2" xfId="6702"/>
    <cellStyle name="20% - Accent6 4 3 3 2 2" xfId="14942"/>
    <cellStyle name="20% - Accent6 4 3 3 3" xfId="10817"/>
    <cellStyle name="20% - Accent6 4 3 4" xfId="4666"/>
    <cellStyle name="20% - Accent6 4 3 4 2" xfId="12906"/>
    <cellStyle name="20% - Accent6 4 3 5" xfId="8781"/>
    <cellStyle name="20% - Accent6 4 4" xfId="1007"/>
    <cellStyle name="20% - Accent6 4 4 2" xfId="3045"/>
    <cellStyle name="20% - Accent6 4 4 2 2" xfId="7171"/>
    <cellStyle name="20% - Accent6 4 4 2 2 2" xfId="15411"/>
    <cellStyle name="20% - Accent6 4 4 2 3" xfId="11286"/>
    <cellStyle name="20% - Accent6 4 4 3" xfId="5135"/>
    <cellStyle name="20% - Accent6 4 4 3 2" xfId="13375"/>
    <cellStyle name="20% - Accent6 4 4 4" xfId="9250"/>
    <cellStyle name="20% - Accent6 4 5" xfId="2119"/>
    <cellStyle name="20% - Accent6 4 5 2" xfId="6246"/>
    <cellStyle name="20% - Accent6 4 5 2 2" xfId="14486"/>
    <cellStyle name="20% - Accent6 4 5 3" xfId="10361"/>
    <cellStyle name="20% - Accent6 4 6" xfId="4209"/>
    <cellStyle name="20% - Accent6 4 6 2" xfId="12450"/>
    <cellStyle name="20% - Accent6 4 7" xfId="8324"/>
    <cellStyle name="20% - Accent6 40" xfId="4117"/>
    <cellStyle name="20% - Accent6 40 2" xfId="8243"/>
    <cellStyle name="20% - Accent6 40 2 2" xfId="16483"/>
    <cellStyle name="20% - Accent6 40 3" xfId="12358"/>
    <cellStyle name="20% - Accent6 41" xfId="4130"/>
    <cellStyle name="20% - Accent6 41 2" xfId="8256"/>
    <cellStyle name="20% - Accent6 41 2 2" xfId="16496"/>
    <cellStyle name="20% - Accent6 41 3" xfId="12371"/>
    <cellStyle name="20% - Accent6 42" xfId="4144"/>
    <cellStyle name="20% - Accent6 42 2" xfId="8270"/>
    <cellStyle name="20% - Accent6 42 2 2" xfId="16510"/>
    <cellStyle name="20% - Accent6 42 3" xfId="12385"/>
    <cellStyle name="20% - Accent6 43" xfId="4157"/>
    <cellStyle name="20% - Accent6 43 2" xfId="12398"/>
    <cellStyle name="20% - Accent6 44" xfId="4170"/>
    <cellStyle name="20% - Accent6 44 2" xfId="12411"/>
    <cellStyle name="20% - Accent6 45" xfId="8284"/>
    <cellStyle name="20% - Accent6 46" xfId="16523"/>
    <cellStyle name="20% - Accent6 5" xfId="106"/>
    <cellStyle name="20% - Accent6 5 2" xfId="314"/>
    <cellStyle name="20% - Accent6 5 2 2" xfId="771"/>
    <cellStyle name="20% - Accent6 5 2 2 2" xfId="1698"/>
    <cellStyle name="20% - Accent6 5 2 2 2 2" xfId="3735"/>
    <cellStyle name="20% - Accent6 5 2 2 2 2 2" xfId="7861"/>
    <cellStyle name="20% - Accent6 5 2 2 2 2 2 2" xfId="16101"/>
    <cellStyle name="20% - Accent6 5 2 2 2 2 3" xfId="11976"/>
    <cellStyle name="20% - Accent6 5 2 2 2 3" xfId="5825"/>
    <cellStyle name="20% - Accent6 5 2 2 2 3 2" xfId="14065"/>
    <cellStyle name="20% - Accent6 5 2 2 2 4" xfId="9940"/>
    <cellStyle name="20% - Accent6 5 2 2 3" xfId="2810"/>
    <cellStyle name="20% - Accent6 5 2 2 3 2" xfId="6936"/>
    <cellStyle name="20% - Accent6 5 2 2 3 2 2" xfId="15176"/>
    <cellStyle name="20% - Accent6 5 2 2 3 3" xfId="11051"/>
    <cellStyle name="20% - Accent6 5 2 2 4" xfId="4900"/>
    <cellStyle name="20% - Accent6 5 2 2 4 2" xfId="13140"/>
    <cellStyle name="20% - Accent6 5 2 2 5" xfId="9015"/>
    <cellStyle name="20% - Accent6 5 2 3" xfId="1241"/>
    <cellStyle name="20% - Accent6 5 2 3 2" xfId="3279"/>
    <cellStyle name="20% - Accent6 5 2 3 2 2" xfId="7405"/>
    <cellStyle name="20% - Accent6 5 2 3 2 2 2" xfId="15645"/>
    <cellStyle name="20% - Accent6 5 2 3 2 3" xfId="11520"/>
    <cellStyle name="20% - Accent6 5 2 3 3" xfId="5369"/>
    <cellStyle name="20% - Accent6 5 2 3 3 2" xfId="13609"/>
    <cellStyle name="20% - Accent6 5 2 3 4" xfId="9484"/>
    <cellStyle name="20% - Accent6 5 2 4" xfId="2353"/>
    <cellStyle name="20% - Accent6 5 2 4 2" xfId="6480"/>
    <cellStyle name="20% - Accent6 5 2 4 2 2" xfId="14720"/>
    <cellStyle name="20% - Accent6 5 2 4 3" xfId="10595"/>
    <cellStyle name="20% - Accent6 5 2 5" xfId="4443"/>
    <cellStyle name="20% - Accent6 5 2 5 2" xfId="12684"/>
    <cellStyle name="20% - Accent6 5 2 6" xfId="8558"/>
    <cellStyle name="20% - Accent6 5 3" xfId="563"/>
    <cellStyle name="20% - Accent6 5 3 2" xfId="1490"/>
    <cellStyle name="20% - Accent6 5 3 2 2" xfId="3527"/>
    <cellStyle name="20% - Accent6 5 3 2 2 2" xfId="7653"/>
    <cellStyle name="20% - Accent6 5 3 2 2 2 2" xfId="15893"/>
    <cellStyle name="20% - Accent6 5 3 2 2 3" xfId="11768"/>
    <cellStyle name="20% - Accent6 5 3 2 3" xfId="5617"/>
    <cellStyle name="20% - Accent6 5 3 2 3 2" xfId="13857"/>
    <cellStyle name="20% - Accent6 5 3 2 4" xfId="9732"/>
    <cellStyle name="20% - Accent6 5 3 3" xfId="2602"/>
    <cellStyle name="20% - Accent6 5 3 3 2" xfId="6728"/>
    <cellStyle name="20% - Accent6 5 3 3 2 2" xfId="14968"/>
    <cellStyle name="20% - Accent6 5 3 3 3" xfId="10843"/>
    <cellStyle name="20% - Accent6 5 3 4" xfId="4692"/>
    <cellStyle name="20% - Accent6 5 3 4 2" xfId="12932"/>
    <cellStyle name="20% - Accent6 5 3 5" xfId="8807"/>
    <cellStyle name="20% - Accent6 5 4" xfId="1033"/>
    <cellStyle name="20% - Accent6 5 4 2" xfId="3071"/>
    <cellStyle name="20% - Accent6 5 4 2 2" xfId="7197"/>
    <cellStyle name="20% - Accent6 5 4 2 2 2" xfId="15437"/>
    <cellStyle name="20% - Accent6 5 4 2 3" xfId="11312"/>
    <cellStyle name="20% - Accent6 5 4 3" xfId="5161"/>
    <cellStyle name="20% - Accent6 5 4 3 2" xfId="13401"/>
    <cellStyle name="20% - Accent6 5 4 4" xfId="9276"/>
    <cellStyle name="20% - Accent6 5 5" xfId="2145"/>
    <cellStyle name="20% - Accent6 5 5 2" xfId="6272"/>
    <cellStyle name="20% - Accent6 5 5 2 2" xfId="14512"/>
    <cellStyle name="20% - Accent6 5 5 3" xfId="10387"/>
    <cellStyle name="20% - Accent6 5 6" xfId="4235"/>
    <cellStyle name="20% - Accent6 5 6 2" xfId="12476"/>
    <cellStyle name="20% - Accent6 5 7" xfId="8350"/>
    <cellStyle name="20% - Accent6 6" xfId="119"/>
    <cellStyle name="20% - Accent6 6 2" xfId="327"/>
    <cellStyle name="20% - Accent6 6 2 2" xfId="784"/>
    <cellStyle name="20% - Accent6 6 2 2 2" xfId="1711"/>
    <cellStyle name="20% - Accent6 6 2 2 2 2" xfId="3748"/>
    <cellStyle name="20% - Accent6 6 2 2 2 2 2" xfId="7874"/>
    <cellStyle name="20% - Accent6 6 2 2 2 2 2 2" xfId="16114"/>
    <cellStyle name="20% - Accent6 6 2 2 2 2 3" xfId="11989"/>
    <cellStyle name="20% - Accent6 6 2 2 2 3" xfId="5838"/>
    <cellStyle name="20% - Accent6 6 2 2 2 3 2" xfId="14078"/>
    <cellStyle name="20% - Accent6 6 2 2 2 4" xfId="9953"/>
    <cellStyle name="20% - Accent6 6 2 2 3" xfId="2823"/>
    <cellStyle name="20% - Accent6 6 2 2 3 2" xfId="6949"/>
    <cellStyle name="20% - Accent6 6 2 2 3 2 2" xfId="15189"/>
    <cellStyle name="20% - Accent6 6 2 2 3 3" xfId="11064"/>
    <cellStyle name="20% - Accent6 6 2 2 4" xfId="4913"/>
    <cellStyle name="20% - Accent6 6 2 2 4 2" xfId="13153"/>
    <cellStyle name="20% - Accent6 6 2 2 5" xfId="9028"/>
    <cellStyle name="20% - Accent6 6 2 3" xfId="1254"/>
    <cellStyle name="20% - Accent6 6 2 3 2" xfId="3292"/>
    <cellStyle name="20% - Accent6 6 2 3 2 2" xfId="7418"/>
    <cellStyle name="20% - Accent6 6 2 3 2 2 2" xfId="15658"/>
    <cellStyle name="20% - Accent6 6 2 3 2 3" xfId="11533"/>
    <cellStyle name="20% - Accent6 6 2 3 3" xfId="5382"/>
    <cellStyle name="20% - Accent6 6 2 3 3 2" xfId="13622"/>
    <cellStyle name="20% - Accent6 6 2 3 4" xfId="9497"/>
    <cellStyle name="20% - Accent6 6 2 4" xfId="2366"/>
    <cellStyle name="20% - Accent6 6 2 4 2" xfId="6493"/>
    <cellStyle name="20% - Accent6 6 2 4 2 2" xfId="14733"/>
    <cellStyle name="20% - Accent6 6 2 4 3" xfId="10608"/>
    <cellStyle name="20% - Accent6 6 2 5" xfId="4456"/>
    <cellStyle name="20% - Accent6 6 2 5 2" xfId="12697"/>
    <cellStyle name="20% - Accent6 6 2 6" xfId="8571"/>
    <cellStyle name="20% - Accent6 6 3" xfId="576"/>
    <cellStyle name="20% - Accent6 6 3 2" xfId="1503"/>
    <cellStyle name="20% - Accent6 6 3 2 2" xfId="3540"/>
    <cellStyle name="20% - Accent6 6 3 2 2 2" xfId="7666"/>
    <cellStyle name="20% - Accent6 6 3 2 2 2 2" xfId="15906"/>
    <cellStyle name="20% - Accent6 6 3 2 2 3" xfId="11781"/>
    <cellStyle name="20% - Accent6 6 3 2 3" xfId="5630"/>
    <cellStyle name="20% - Accent6 6 3 2 3 2" xfId="13870"/>
    <cellStyle name="20% - Accent6 6 3 2 4" xfId="9745"/>
    <cellStyle name="20% - Accent6 6 3 3" xfId="2615"/>
    <cellStyle name="20% - Accent6 6 3 3 2" xfId="6741"/>
    <cellStyle name="20% - Accent6 6 3 3 2 2" xfId="14981"/>
    <cellStyle name="20% - Accent6 6 3 3 3" xfId="10856"/>
    <cellStyle name="20% - Accent6 6 3 4" xfId="4705"/>
    <cellStyle name="20% - Accent6 6 3 4 2" xfId="12945"/>
    <cellStyle name="20% - Accent6 6 3 5" xfId="8820"/>
    <cellStyle name="20% - Accent6 6 4" xfId="1046"/>
    <cellStyle name="20% - Accent6 6 4 2" xfId="3084"/>
    <cellStyle name="20% - Accent6 6 4 2 2" xfId="7210"/>
    <cellStyle name="20% - Accent6 6 4 2 2 2" xfId="15450"/>
    <cellStyle name="20% - Accent6 6 4 2 3" xfId="11325"/>
    <cellStyle name="20% - Accent6 6 4 3" xfId="5174"/>
    <cellStyle name="20% - Accent6 6 4 3 2" xfId="13414"/>
    <cellStyle name="20% - Accent6 6 4 4" xfId="9289"/>
    <cellStyle name="20% - Accent6 6 5" xfId="2158"/>
    <cellStyle name="20% - Accent6 6 5 2" xfId="6285"/>
    <cellStyle name="20% - Accent6 6 5 2 2" xfId="14525"/>
    <cellStyle name="20% - Accent6 6 5 3" xfId="10400"/>
    <cellStyle name="20% - Accent6 6 6" xfId="4248"/>
    <cellStyle name="20% - Accent6 6 6 2" xfId="12489"/>
    <cellStyle name="20% - Accent6 6 7" xfId="8363"/>
    <cellStyle name="20% - Accent6 7" xfId="145"/>
    <cellStyle name="20% - Accent6 7 2" xfId="353"/>
    <cellStyle name="20% - Accent6 7 2 2" xfId="810"/>
    <cellStyle name="20% - Accent6 7 2 2 2" xfId="1737"/>
    <cellStyle name="20% - Accent6 7 2 2 2 2" xfId="3774"/>
    <cellStyle name="20% - Accent6 7 2 2 2 2 2" xfId="7900"/>
    <cellStyle name="20% - Accent6 7 2 2 2 2 2 2" xfId="16140"/>
    <cellStyle name="20% - Accent6 7 2 2 2 2 3" xfId="12015"/>
    <cellStyle name="20% - Accent6 7 2 2 2 3" xfId="5864"/>
    <cellStyle name="20% - Accent6 7 2 2 2 3 2" xfId="14104"/>
    <cellStyle name="20% - Accent6 7 2 2 2 4" xfId="9979"/>
    <cellStyle name="20% - Accent6 7 2 2 3" xfId="2849"/>
    <cellStyle name="20% - Accent6 7 2 2 3 2" xfId="6975"/>
    <cellStyle name="20% - Accent6 7 2 2 3 2 2" xfId="15215"/>
    <cellStyle name="20% - Accent6 7 2 2 3 3" xfId="11090"/>
    <cellStyle name="20% - Accent6 7 2 2 4" xfId="4939"/>
    <cellStyle name="20% - Accent6 7 2 2 4 2" xfId="13179"/>
    <cellStyle name="20% - Accent6 7 2 2 5" xfId="9054"/>
    <cellStyle name="20% - Accent6 7 2 3" xfId="1280"/>
    <cellStyle name="20% - Accent6 7 2 3 2" xfId="3318"/>
    <cellStyle name="20% - Accent6 7 2 3 2 2" xfId="7444"/>
    <cellStyle name="20% - Accent6 7 2 3 2 2 2" xfId="15684"/>
    <cellStyle name="20% - Accent6 7 2 3 2 3" xfId="11559"/>
    <cellStyle name="20% - Accent6 7 2 3 3" xfId="5408"/>
    <cellStyle name="20% - Accent6 7 2 3 3 2" xfId="13648"/>
    <cellStyle name="20% - Accent6 7 2 3 4" xfId="9523"/>
    <cellStyle name="20% - Accent6 7 2 4" xfId="2392"/>
    <cellStyle name="20% - Accent6 7 2 4 2" xfId="6519"/>
    <cellStyle name="20% - Accent6 7 2 4 2 2" xfId="14759"/>
    <cellStyle name="20% - Accent6 7 2 4 3" xfId="10634"/>
    <cellStyle name="20% - Accent6 7 2 5" xfId="4482"/>
    <cellStyle name="20% - Accent6 7 2 5 2" xfId="12723"/>
    <cellStyle name="20% - Accent6 7 2 6" xfId="8597"/>
    <cellStyle name="20% - Accent6 7 3" xfId="602"/>
    <cellStyle name="20% - Accent6 7 3 2" xfId="1529"/>
    <cellStyle name="20% - Accent6 7 3 2 2" xfId="3566"/>
    <cellStyle name="20% - Accent6 7 3 2 2 2" xfId="7692"/>
    <cellStyle name="20% - Accent6 7 3 2 2 2 2" xfId="15932"/>
    <cellStyle name="20% - Accent6 7 3 2 2 3" xfId="11807"/>
    <cellStyle name="20% - Accent6 7 3 2 3" xfId="5656"/>
    <cellStyle name="20% - Accent6 7 3 2 3 2" xfId="13896"/>
    <cellStyle name="20% - Accent6 7 3 2 4" xfId="9771"/>
    <cellStyle name="20% - Accent6 7 3 3" xfId="2641"/>
    <cellStyle name="20% - Accent6 7 3 3 2" xfId="6767"/>
    <cellStyle name="20% - Accent6 7 3 3 2 2" xfId="15007"/>
    <cellStyle name="20% - Accent6 7 3 3 3" xfId="10882"/>
    <cellStyle name="20% - Accent6 7 3 4" xfId="4731"/>
    <cellStyle name="20% - Accent6 7 3 4 2" xfId="12971"/>
    <cellStyle name="20% - Accent6 7 3 5" xfId="8846"/>
    <cellStyle name="20% - Accent6 7 4" xfId="1072"/>
    <cellStyle name="20% - Accent6 7 4 2" xfId="3110"/>
    <cellStyle name="20% - Accent6 7 4 2 2" xfId="7236"/>
    <cellStyle name="20% - Accent6 7 4 2 2 2" xfId="15476"/>
    <cellStyle name="20% - Accent6 7 4 2 3" xfId="11351"/>
    <cellStyle name="20% - Accent6 7 4 3" xfId="5200"/>
    <cellStyle name="20% - Accent6 7 4 3 2" xfId="13440"/>
    <cellStyle name="20% - Accent6 7 4 4" xfId="9315"/>
    <cellStyle name="20% - Accent6 7 5" xfId="2184"/>
    <cellStyle name="20% - Accent6 7 5 2" xfId="6311"/>
    <cellStyle name="20% - Accent6 7 5 2 2" xfId="14551"/>
    <cellStyle name="20% - Accent6 7 5 3" xfId="10426"/>
    <cellStyle name="20% - Accent6 7 6" xfId="4274"/>
    <cellStyle name="20% - Accent6 7 6 2" xfId="12515"/>
    <cellStyle name="20% - Accent6 7 7" xfId="8389"/>
    <cellStyle name="20% - Accent6 8" xfId="158"/>
    <cellStyle name="20% - Accent6 8 2" xfId="366"/>
    <cellStyle name="20% - Accent6 8 2 2" xfId="823"/>
    <cellStyle name="20% - Accent6 8 2 2 2" xfId="1750"/>
    <cellStyle name="20% - Accent6 8 2 2 2 2" xfId="3787"/>
    <cellStyle name="20% - Accent6 8 2 2 2 2 2" xfId="7913"/>
    <cellStyle name="20% - Accent6 8 2 2 2 2 2 2" xfId="16153"/>
    <cellStyle name="20% - Accent6 8 2 2 2 2 3" xfId="12028"/>
    <cellStyle name="20% - Accent6 8 2 2 2 3" xfId="5877"/>
    <cellStyle name="20% - Accent6 8 2 2 2 3 2" xfId="14117"/>
    <cellStyle name="20% - Accent6 8 2 2 2 4" xfId="9992"/>
    <cellStyle name="20% - Accent6 8 2 2 3" xfId="2862"/>
    <cellStyle name="20% - Accent6 8 2 2 3 2" xfId="6988"/>
    <cellStyle name="20% - Accent6 8 2 2 3 2 2" xfId="15228"/>
    <cellStyle name="20% - Accent6 8 2 2 3 3" xfId="11103"/>
    <cellStyle name="20% - Accent6 8 2 2 4" xfId="4952"/>
    <cellStyle name="20% - Accent6 8 2 2 4 2" xfId="13192"/>
    <cellStyle name="20% - Accent6 8 2 2 5" xfId="9067"/>
    <cellStyle name="20% - Accent6 8 2 3" xfId="1293"/>
    <cellStyle name="20% - Accent6 8 2 3 2" xfId="3331"/>
    <cellStyle name="20% - Accent6 8 2 3 2 2" xfId="7457"/>
    <cellStyle name="20% - Accent6 8 2 3 2 2 2" xfId="15697"/>
    <cellStyle name="20% - Accent6 8 2 3 2 3" xfId="11572"/>
    <cellStyle name="20% - Accent6 8 2 3 3" xfId="5421"/>
    <cellStyle name="20% - Accent6 8 2 3 3 2" xfId="13661"/>
    <cellStyle name="20% - Accent6 8 2 3 4" xfId="9536"/>
    <cellStyle name="20% - Accent6 8 2 4" xfId="2405"/>
    <cellStyle name="20% - Accent6 8 2 4 2" xfId="6532"/>
    <cellStyle name="20% - Accent6 8 2 4 2 2" xfId="14772"/>
    <cellStyle name="20% - Accent6 8 2 4 3" xfId="10647"/>
    <cellStyle name="20% - Accent6 8 2 5" xfId="4495"/>
    <cellStyle name="20% - Accent6 8 2 5 2" xfId="12736"/>
    <cellStyle name="20% - Accent6 8 2 6" xfId="8610"/>
    <cellStyle name="20% - Accent6 8 3" xfId="615"/>
    <cellStyle name="20% - Accent6 8 3 2" xfId="1542"/>
    <cellStyle name="20% - Accent6 8 3 2 2" xfId="3579"/>
    <cellStyle name="20% - Accent6 8 3 2 2 2" xfId="7705"/>
    <cellStyle name="20% - Accent6 8 3 2 2 2 2" xfId="15945"/>
    <cellStyle name="20% - Accent6 8 3 2 2 3" xfId="11820"/>
    <cellStyle name="20% - Accent6 8 3 2 3" xfId="5669"/>
    <cellStyle name="20% - Accent6 8 3 2 3 2" xfId="13909"/>
    <cellStyle name="20% - Accent6 8 3 2 4" xfId="9784"/>
    <cellStyle name="20% - Accent6 8 3 3" xfId="2654"/>
    <cellStyle name="20% - Accent6 8 3 3 2" xfId="6780"/>
    <cellStyle name="20% - Accent6 8 3 3 2 2" xfId="15020"/>
    <cellStyle name="20% - Accent6 8 3 3 3" xfId="10895"/>
    <cellStyle name="20% - Accent6 8 3 4" xfId="4744"/>
    <cellStyle name="20% - Accent6 8 3 4 2" xfId="12984"/>
    <cellStyle name="20% - Accent6 8 3 5" xfId="8859"/>
    <cellStyle name="20% - Accent6 8 4" xfId="1085"/>
    <cellStyle name="20% - Accent6 8 4 2" xfId="3123"/>
    <cellStyle name="20% - Accent6 8 4 2 2" xfId="7249"/>
    <cellStyle name="20% - Accent6 8 4 2 2 2" xfId="15489"/>
    <cellStyle name="20% - Accent6 8 4 2 3" xfId="11364"/>
    <cellStyle name="20% - Accent6 8 4 3" xfId="5213"/>
    <cellStyle name="20% - Accent6 8 4 3 2" xfId="13453"/>
    <cellStyle name="20% - Accent6 8 4 4" xfId="9328"/>
    <cellStyle name="20% - Accent6 8 5" xfId="2197"/>
    <cellStyle name="20% - Accent6 8 5 2" xfId="6324"/>
    <cellStyle name="20% - Accent6 8 5 2 2" xfId="14564"/>
    <cellStyle name="20% - Accent6 8 5 3" xfId="10439"/>
    <cellStyle name="20% - Accent6 8 6" xfId="4287"/>
    <cellStyle name="20% - Accent6 8 6 2" xfId="12528"/>
    <cellStyle name="20% - Accent6 8 7" xfId="8402"/>
    <cellStyle name="20% - Accent6 9" xfId="171"/>
    <cellStyle name="20% - Accent6 9 2" xfId="379"/>
    <cellStyle name="20% - Accent6 9 2 2" xfId="836"/>
    <cellStyle name="20% - Accent6 9 2 2 2" xfId="1763"/>
    <cellStyle name="20% - Accent6 9 2 2 2 2" xfId="3800"/>
    <cellStyle name="20% - Accent6 9 2 2 2 2 2" xfId="7926"/>
    <cellStyle name="20% - Accent6 9 2 2 2 2 2 2" xfId="16166"/>
    <cellStyle name="20% - Accent6 9 2 2 2 2 3" xfId="12041"/>
    <cellStyle name="20% - Accent6 9 2 2 2 3" xfId="5890"/>
    <cellStyle name="20% - Accent6 9 2 2 2 3 2" xfId="14130"/>
    <cellStyle name="20% - Accent6 9 2 2 2 4" xfId="10005"/>
    <cellStyle name="20% - Accent6 9 2 2 3" xfId="2875"/>
    <cellStyle name="20% - Accent6 9 2 2 3 2" xfId="7001"/>
    <cellStyle name="20% - Accent6 9 2 2 3 2 2" xfId="15241"/>
    <cellStyle name="20% - Accent6 9 2 2 3 3" xfId="11116"/>
    <cellStyle name="20% - Accent6 9 2 2 4" xfId="4965"/>
    <cellStyle name="20% - Accent6 9 2 2 4 2" xfId="13205"/>
    <cellStyle name="20% - Accent6 9 2 2 5" xfId="9080"/>
    <cellStyle name="20% - Accent6 9 2 3" xfId="1306"/>
    <cellStyle name="20% - Accent6 9 2 3 2" xfId="3344"/>
    <cellStyle name="20% - Accent6 9 2 3 2 2" xfId="7470"/>
    <cellStyle name="20% - Accent6 9 2 3 2 2 2" xfId="15710"/>
    <cellStyle name="20% - Accent6 9 2 3 2 3" xfId="11585"/>
    <cellStyle name="20% - Accent6 9 2 3 3" xfId="5434"/>
    <cellStyle name="20% - Accent6 9 2 3 3 2" xfId="13674"/>
    <cellStyle name="20% - Accent6 9 2 3 4" xfId="9549"/>
    <cellStyle name="20% - Accent6 9 2 4" xfId="2418"/>
    <cellStyle name="20% - Accent6 9 2 4 2" xfId="6545"/>
    <cellStyle name="20% - Accent6 9 2 4 2 2" xfId="14785"/>
    <cellStyle name="20% - Accent6 9 2 4 3" xfId="10660"/>
    <cellStyle name="20% - Accent6 9 2 5" xfId="4508"/>
    <cellStyle name="20% - Accent6 9 2 5 2" xfId="12749"/>
    <cellStyle name="20% - Accent6 9 2 6" xfId="8623"/>
    <cellStyle name="20% - Accent6 9 3" xfId="628"/>
    <cellStyle name="20% - Accent6 9 3 2" xfId="1555"/>
    <cellStyle name="20% - Accent6 9 3 2 2" xfId="3592"/>
    <cellStyle name="20% - Accent6 9 3 2 2 2" xfId="7718"/>
    <cellStyle name="20% - Accent6 9 3 2 2 2 2" xfId="15958"/>
    <cellStyle name="20% - Accent6 9 3 2 2 3" xfId="11833"/>
    <cellStyle name="20% - Accent6 9 3 2 3" xfId="5682"/>
    <cellStyle name="20% - Accent6 9 3 2 3 2" xfId="13922"/>
    <cellStyle name="20% - Accent6 9 3 2 4" xfId="9797"/>
    <cellStyle name="20% - Accent6 9 3 3" xfId="2667"/>
    <cellStyle name="20% - Accent6 9 3 3 2" xfId="6793"/>
    <cellStyle name="20% - Accent6 9 3 3 2 2" xfId="15033"/>
    <cellStyle name="20% - Accent6 9 3 3 3" xfId="10908"/>
    <cellStyle name="20% - Accent6 9 3 4" xfId="4757"/>
    <cellStyle name="20% - Accent6 9 3 4 2" xfId="12997"/>
    <cellStyle name="20% - Accent6 9 3 5" xfId="8872"/>
    <cellStyle name="20% - Accent6 9 4" xfId="1098"/>
    <cellStyle name="20% - Accent6 9 4 2" xfId="3136"/>
    <cellStyle name="20% - Accent6 9 4 2 2" xfId="7262"/>
    <cellStyle name="20% - Accent6 9 4 2 2 2" xfId="15502"/>
    <cellStyle name="20% - Accent6 9 4 2 3" xfId="11377"/>
    <cellStyle name="20% - Accent6 9 4 3" xfId="5226"/>
    <cellStyle name="20% - Accent6 9 4 3 2" xfId="13466"/>
    <cellStyle name="20% - Accent6 9 4 4" xfId="9341"/>
    <cellStyle name="20% - Accent6 9 5" xfId="2210"/>
    <cellStyle name="20% - Accent6 9 5 2" xfId="6337"/>
    <cellStyle name="20% - Accent6 9 5 2 2" xfId="14577"/>
    <cellStyle name="20% - Accent6 9 5 3" xfId="10452"/>
    <cellStyle name="20% - Accent6 9 6" xfId="4300"/>
    <cellStyle name="20% - Accent6 9 6 2" xfId="12541"/>
    <cellStyle name="20% - Accent6 9 7" xfId="8415"/>
    <cellStyle name="40% - Accent1" xfId="20" builtinId="31" customBuiltin="1"/>
    <cellStyle name="40% - Accent1 10" xfId="175"/>
    <cellStyle name="40% - Accent1 10 2" xfId="383"/>
    <cellStyle name="40% - Accent1 10 2 2" xfId="840"/>
    <cellStyle name="40% - Accent1 10 2 2 2" xfId="1767"/>
    <cellStyle name="40% - Accent1 10 2 2 2 2" xfId="3804"/>
    <cellStyle name="40% - Accent1 10 2 2 2 2 2" xfId="7930"/>
    <cellStyle name="40% - Accent1 10 2 2 2 2 2 2" xfId="16170"/>
    <cellStyle name="40% - Accent1 10 2 2 2 2 3" xfId="12045"/>
    <cellStyle name="40% - Accent1 10 2 2 2 3" xfId="5894"/>
    <cellStyle name="40% - Accent1 10 2 2 2 3 2" xfId="14134"/>
    <cellStyle name="40% - Accent1 10 2 2 2 4" xfId="10009"/>
    <cellStyle name="40% - Accent1 10 2 2 3" xfId="2879"/>
    <cellStyle name="40% - Accent1 10 2 2 3 2" xfId="7005"/>
    <cellStyle name="40% - Accent1 10 2 2 3 2 2" xfId="15245"/>
    <cellStyle name="40% - Accent1 10 2 2 3 3" xfId="11120"/>
    <cellStyle name="40% - Accent1 10 2 2 4" xfId="4969"/>
    <cellStyle name="40% - Accent1 10 2 2 4 2" xfId="13209"/>
    <cellStyle name="40% - Accent1 10 2 2 5" xfId="9084"/>
    <cellStyle name="40% - Accent1 10 2 3" xfId="1310"/>
    <cellStyle name="40% - Accent1 10 2 3 2" xfId="3348"/>
    <cellStyle name="40% - Accent1 10 2 3 2 2" xfId="7474"/>
    <cellStyle name="40% - Accent1 10 2 3 2 2 2" xfId="15714"/>
    <cellStyle name="40% - Accent1 10 2 3 2 3" xfId="11589"/>
    <cellStyle name="40% - Accent1 10 2 3 3" xfId="5438"/>
    <cellStyle name="40% - Accent1 10 2 3 3 2" xfId="13678"/>
    <cellStyle name="40% - Accent1 10 2 3 4" xfId="9553"/>
    <cellStyle name="40% - Accent1 10 2 4" xfId="2422"/>
    <cellStyle name="40% - Accent1 10 2 4 2" xfId="6549"/>
    <cellStyle name="40% - Accent1 10 2 4 2 2" xfId="14789"/>
    <cellStyle name="40% - Accent1 10 2 4 3" xfId="10664"/>
    <cellStyle name="40% - Accent1 10 2 5" xfId="4512"/>
    <cellStyle name="40% - Accent1 10 2 5 2" xfId="12753"/>
    <cellStyle name="40% - Accent1 10 2 6" xfId="8627"/>
    <cellStyle name="40% - Accent1 10 3" xfId="632"/>
    <cellStyle name="40% - Accent1 10 3 2" xfId="1559"/>
    <cellStyle name="40% - Accent1 10 3 2 2" xfId="3596"/>
    <cellStyle name="40% - Accent1 10 3 2 2 2" xfId="7722"/>
    <cellStyle name="40% - Accent1 10 3 2 2 2 2" xfId="15962"/>
    <cellStyle name="40% - Accent1 10 3 2 2 3" xfId="11837"/>
    <cellStyle name="40% - Accent1 10 3 2 3" xfId="5686"/>
    <cellStyle name="40% - Accent1 10 3 2 3 2" xfId="13926"/>
    <cellStyle name="40% - Accent1 10 3 2 4" xfId="9801"/>
    <cellStyle name="40% - Accent1 10 3 3" xfId="2671"/>
    <cellStyle name="40% - Accent1 10 3 3 2" xfId="6797"/>
    <cellStyle name="40% - Accent1 10 3 3 2 2" xfId="15037"/>
    <cellStyle name="40% - Accent1 10 3 3 3" xfId="10912"/>
    <cellStyle name="40% - Accent1 10 3 4" xfId="4761"/>
    <cellStyle name="40% - Accent1 10 3 4 2" xfId="13001"/>
    <cellStyle name="40% - Accent1 10 3 5" xfId="8876"/>
    <cellStyle name="40% - Accent1 10 4" xfId="1102"/>
    <cellStyle name="40% - Accent1 10 4 2" xfId="3140"/>
    <cellStyle name="40% - Accent1 10 4 2 2" xfId="7266"/>
    <cellStyle name="40% - Accent1 10 4 2 2 2" xfId="15506"/>
    <cellStyle name="40% - Accent1 10 4 2 3" xfId="11381"/>
    <cellStyle name="40% - Accent1 10 4 3" xfId="5230"/>
    <cellStyle name="40% - Accent1 10 4 3 2" xfId="13470"/>
    <cellStyle name="40% - Accent1 10 4 4" xfId="9345"/>
    <cellStyle name="40% - Accent1 10 5" xfId="2214"/>
    <cellStyle name="40% - Accent1 10 5 2" xfId="6341"/>
    <cellStyle name="40% - Accent1 10 5 2 2" xfId="14581"/>
    <cellStyle name="40% - Accent1 10 5 3" xfId="10456"/>
    <cellStyle name="40% - Accent1 10 6" xfId="4304"/>
    <cellStyle name="40% - Accent1 10 6 2" xfId="12545"/>
    <cellStyle name="40% - Accent1 10 7" xfId="8419"/>
    <cellStyle name="40% - Accent1 11" xfId="188"/>
    <cellStyle name="40% - Accent1 11 2" xfId="396"/>
    <cellStyle name="40% - Accent1 11 2 2" xfId="853"/>
    <cellStyle name="40% - Accent1 11 2 2 2" xfId="1780"/>
    <cellStyle name="40% - Accent1 11 2 2 2 2" xfId="3817"/>
    <cellStyle name="40% - Accent1 11 2 2 2 2 2" xfId="7943"/>
    <cellStyle name="40% - Accent1 11 2 2 2 2 2 2" xfId="16183"/>
    <cellStyle name="40% - Accent1 11 2 2 2 2 3" xfId="12058"/>
    <cellStyle name="40% - Accent1 11 2 2 2 3" xfId="5907"/>
    <cellStyle name="40% - Accent1 11 2 2 2 3 2" xfId="14147"/>
    <cellStyle name="40% - Accent1 11 2 2 2 4" xfId="10022"/>
    <cellStyle name="40% - Accent1 11 2 2 3" xfId="2892"/>
    <cellStyle name="40% - Accent1 11 2 2 3 2" xfId="7018"/>
    <cellStyle name="40% - Accent1 11 2 2 3 2 2" xfId="15258"/>
    <cellStyle name="40% - Accent1 11 2 2 3 3" xfId="11133"/>
    <cellStyle name="40% - Accent1 11 2 2 4" xfId="4982"/>
    <cellStyle name="40% - Accent1 11 2 2 4 2" xfId="13222"/>
    <cellStyle name="40% - Accent1 11 2 2 5" xfId="9097"/>
    <cellStyle name="40% - Accent1 11 2 3" xfId="1323"/>
    <cellStyle name="40% - Accent1 11 2 3 2" xfId="3361"/>
    <cellStyle name="40% - Accent1 11 2 3 2 2" xfId="7487"/>
    <cellStyle name="40% - Accent1 11 2 3 2 2 2" xfId="15727"/>
    <cellStyle name="40% - Accent1 11 2 3 2 3" xfId="11602"/>
    <cellStyle name="40% - Accent1 11 2 3 3" xfId="5451"/>
    <cellStyle name="40% - Accent1 11 2 3 3 2" xfId="13691"/>
    <cellStyle name="40% - Accent1 11 2 3 4" xfId="9566"/>
    <cellStyle name="40% - Accent1 11 2 4" xfId="2435"/>
    <cellStyle name="40% - Accent1 11 2 4 2" xfId="6562"/>
    <cellStyle name="40% - Accent1 11 2 4 2 2" xfId="14802"/>
    <cellStyle name="40% - Accent1 11 2 4 3" xfId="10677"/>
    <cellStyle name="40% - Accent1 11 2 5" xfId="4525"/>
    <cellStyle name="40% - Accent1 11 2 5 2" xfId="12766"/>
    <cellStyle name="40% - Accent1 11 2 6" xfId="8640"/>
    <cellStyle name="40% - Accent1 11 3" xfId="645"/>
    <cellStyle name="40% - Accent1 11 3 2" xfId="1572"/>
    <cellStyle name="40% - Accent1 11 3 2 2" xfId="3609"/>
    <cellStyle name="40% - Accent1 11 3 2 2 2" xfId="7735"/>
    <cellStyle name="40% - Accent1 11 3 2 2 2 2" xfId="15975"/>
    <cellStyle name="40% - Accent1 11 3 2 2 3" xfId="11850"/>
    <cellStyle name="40% - Accent1 11 3 2 3" xfId="5699"/>
    <cellStyle name="40% - Accent1 11 3 2 3 2" xfId="13939"/>
    <cellStyle name="40% - Accent1 11 3 2 4" xfId="9814"/>
    <cellStyle name="40% - Accent1 11 3 3" xfId="2684"/>
    <cellStyle name="40% - Accent1 11 3 3 2" xfId="6810"/>
    <cellStyle name="40% - Accent1 11 3 3 2 2" xfId="15050"/>
    <cellStyle name="40% - Accent1 11 3 3 3" xfId="10925"/>
    <cellStyle name="40% - Accent1 11 3 4" xfId="4774"/>
    <cellStyle name="40% - Accent1 11 3 4 2" xfId="13014"/>
    <cellStyle name="40% - Accent1 11 3 5" xfId="8889"/>
    <cellStyle name="40% - Accent1 11 4" xfId="1115"/>
    <cellStyle name="40% - Accent1 11 4 2" xfId="3153"/>
    <cellStyle name="40% - Accent1 11 4 2 2" xfId="7279"/>
    <cellStyle name="40% - Accent1 11 4 2 2 2" xfId="15519"/>
    <cellStyle name="40% - Accent1 11 4 2 3" xfId="11394"/>
    <cellStyle name="40% - Accent1 11 4 3" xfId="5243"/>
    <cellStyle name="40% - Accent1 11 4 3 2" xfId="13483"/>
    <cellStyle name="40% - Accent1 11 4 4" xfId="9358"/>
    <cellStyle name="40% - Accent1 11 5" xfId="2227"/>
    <cellStyle name="40% - Accent1 11 5 2" xfId="6354"/>
    <cellStyle name="40% - Accent1 11 5 2 2" xfId="14594"/>
    <cellStyle name="40% - Accent1 11 5 3" xfId="10469"/>
    <cellStyle name="40% - Accent1 11 6" xfId="4317"/>
    <cellStyle name="40% - Accent1 11 6 2" xfId="12558"/>
    <cellStyle name="40% - Accent1 11 7" xfId="8432"/>
    <cellStyle name="40% - Accent1 12" xfId="201"/>
    <cellStyle name="40% - Accent1 12 2" xfId="409"/>
    <cellStyle name="40% - Accent1 12 2 2" xfId="866"/>
    <cellStyle name="40% - Accent1 12 2 2 2" xfId="1793"/>
    <cellStyle name="40% - Accent1 12 2 2 2 2" xfId="3830"/>
    <cellStyle name="40% - Accent1 12 2 2 2 2 2" xfId="7956"/>
    <cellStyle name="40% - Accent1 12 2 2 2 2 2 2" xfId="16196"/>
    <cellStyle name="40% - Accent1 12 2 2 2 2 3" xfId="12071"/>
    <cellStyle name="40% - Accent1 12 2 2 2 3" xfId="5920"/>
    <cellStyle name="40% - Accent1 12 2 2 2 3 2" xfId="14160"/>
    <cellStyle name="40% - Accent1 12 2 2 2 4" xfId="10035"/>
    <cellStyle name="40% - Accent1 12 2 2 3" xfId="2905"/>
    <cellStyle name="40% - Accent1 12 2 2 3 2" xfId="7031"/>
    <cellStyle name="40% - Accent1 12 2 2 3 2 2" xfId="15271"/>
    <cellStyle name="40% - Accent1 12 2 2 3 3" xfId="11146"/>
    <cellStyle name="40% - Accent1 12 2 2 4" xfId="4995"/>
    <cellStyle name="40% - Accent1 12 2 2 4 2" xfId="13235"/>
    <cellStyle name="40% - Accent1 12 2 2 5" xfId="9110"/>
    <cellStyle name="40% - Accent1 12 2 3" xfId="1336"/>
    <cellStyle name="40% - Accent1 12 2 3 2" xfId="3374"/>
    <cellStyle name="40% - Accent1 12 2 3 2 2" xfId="7500"/>
    <cellStyle name="40% - Accent1 12 2 3 2 2 2" xfId="15740"/>
    <cellStyle name="40% - Accent1 12 2 3 2 3" xfId="11615"/>
    <cellStyle name="40% - Accent1 12 2 3 3" xfId="5464"/>
    <cellStyle name="40% - Accent1 12 2 3 3 2" xfId="13704"/>
    <cellStyle name="40% - Accent1 12 2 3 4" xfId="9579"/>
    <cellStyle name="40% - Accent1 12 2 4" xfId="2448"/>
    <cellStyle name="40% - Accent1 12 2 4 2" xfId="6575"/>
    <cellStyle name="40% - Accent1 12 2 4 2 2" xfId="14815"/>
    <cellStyle name="40% - Accent1 12 2 4 3" xfId="10690"/>
    <cellStyle name="40% - Accent1 12 2 5" xfId="4538"/>
    <cellStyle name="40% - Accent1 12 2 5 2" xfId="12779"/>
    <cellStyle name="40% - Accent1 12 2 6" xfId="8653"/>
    <cellStyle name="40% - Accent1 12 3" xfId="658"/>
    <cellStyle name="40% - Accent1 12 3 2" xfId="1585"/>
    <cellStyle name="40% - Accent1 12 3 2 2" xfId="3622"/>
    <cellStyle name="40% - Accent1 12 3 2 2 2" xfId="7748"/>
    <cellStyle name="40% - Accent1 12 3 2 2 2 2" xfId="15988"/>
    <cellStyle name="40% - Accent1 12 3 2 2 3" xfId="11863"/>
    <cellStyle name="40% - Accent1 12 3 2 3" xfId="5712"/>
    <cellStyle name="40% - Accent1 12 3 2 3 2" xfId="13952"/>
    <cellStyle name="40% - Accent1 12 3 2 4" xfId="9827"/>
    <cellStyle name="40% - Accent1 12 3 3" xfId="2697"/>
    <cellStyle name="40% - Accent1 12 3 3 2" xfId="6823"/>
    <cellStyle name="40% - Accent1 12 3 3 2 2" xfId="15063"/>
    <cellStyle name="40% - Accent1 12 3 3 3" xfId="10938"/>
    <cellStyle name="40% - Accent1 12 3 4" xfId="4787"/>
    <cellStyle name="40% - Accent1 12 3 4 2" xfId="13027"/>
    <cellStyle name="40% - Accent1 12 3 5" xfId="8902"/>
    <cellStyle name="40% - Accent1 12 4" xfId="1128"/>
    <cellStyle name="40% - Accent1 12 4 2" xfId="3166"/>
    <cellStyle name="40% - Accent1 12 4 2 2" xfId="7292"/>
    <cellStyle name="40% - Accent1 12 4 2 2 2" xfId="15532"/>
    <cellStyle name="40% - Accent1 12 4 2 3" xfId="11407"/>
    <cellStyle name="40% - Accent1 12 4 3" xfId="5256"/>
    <cellStyle name="40% - Accent1 12 4 3 2" xfId="13496"/>
    <cellStyle name="40% - Accent1 12 4 4" xfId="9371"/>
    <cellStyle name="40% - Accent1 12 5" xfId="2240"/>
    <cellStyle name="40% - Accent1 12 5 2" xfId="6367"/>
    <cellStyle name="40% - Accent1 12 5 2 2" xfId="14607"/>
    <cellStyle name="40% - Accent1 12 5 3" xfId="10482"/>
    <cellStyle name="40% - Accent1 12 6" xfId="4330"/>
    <cellStyle name="40% - Accent1 12 6 2" xfId="12571"/>
    <cellStyle name="40% - Accent1 12 7" xfId="8445"/>
    <cellStyle name="40% - Accent1 13" xfId="214"/>
    <cellStyle name="40% - Accent1 13 2" xfId="422"/>
    <cellStyle name="40% - Accent1 13 2 2" xfId="879"/>
    <cellStyle name="40% - Accent1 13 2 2 2" xfId="1806"/>
    <cellStyle name="40% - Accent1 13 2 2 2 2" xfId="3843"/>
    <cellStyle name="40% - Accent1 13 2 2 2 2 2" xfId="7969"/>
    <cellStyle name="40% - Accent1 13 2 2 2 2 2 2" xfId="16209"/>
    <cellStyle name="40% - Accent1 13 2 2 2 2 3" xfId="12084"/>
    <cellStyle name="40% - Accent1 13 2 2 2 3" xfId="5933"/>
    <cellStyle name="40% - Accent1 13 2 2 2 3 2" xfId="14173"/>
    <cellStyle name="40% - Accent1 13 2 2 2 4" xfId="10048"/>
    <cellStyle name="40% - Accent1 13 2 2 3" xfId="2918"/>
    <cellStyle name="40% - Accent1 13 2 2 3 2" xfId="7044"/>
    <cellStyle name="40% - Accent1 13 2 2 3 2 2" xfId="15284"/>
    <cellStyle name="40% - Accent1 13 2 2 3 3" xfId="11159"/>
    <cellStyle name="40% - Accent1 13 2 2 4" xfId="5008"/>
    <cellStyle name="40% - Accent1 13 2 2 4 2" xfId="13248"/>
    <cellStyle name="40% - Accent1 13 2 2 5" xfId="9123"/>
    <cellStyle name="40% - Accent1 13 2 3" xfId="1349"/>
    <cellStyle name="40% - Accent1 13 2 3 2" xfId="3387"/>
    <cellStyle name="40% - Accent1 13 2 3 2 2" xfId="7513"/>
    <cellStyle name="40% - Accent1 13 2 3 2 2 2" xfId="15753"/>
    <cellStyle name="40% - Accent1 13 2 3 2 3" xfId="11628"/>
    <cellStyle name="40% - Accent1 13 2 3 3" xfId="5477"/>
    <cellStyle name="40% - Accent1 13 2 3 3 2" xfId="13717"/>
    <cellStyle name="40% - Accent1 13 2 3 4" xfId="9592"/>
    <cellStyle name="40% - Accent1 13 2 4" xfId="2461"/>
    <cellStyle name="40% - Accent1 13 2 4 2" xfId="6588"/>
    <cellStyle name="40% - Accent1 13 2 4 2 2" xfId="14828"/>
    <cellStyle name="40% - Accent1 13 2 4 3" xfId="10703"/>
    <cellStyle name="40% - Accent1 13 2 5" xfId="4551"/>
    <cellStyle name="40% - Accent1 13 2 5 2" xfId="12792"/>
    <cellStyle name="40% - Accent1 13 2 6" xfId="8666"/>
    <cellStyle name="40% - Accent1 13 3" xfId="671"/>
    <cellStyle name="40% - Accent1 13 3 2" xfId="1598"/>
    <cellStyle name="40% - Accent1 13 3 2 2" xfId="3635"/>
    <cellStyle name="40% - Accent1 13 3 2 2 2" xfId="7761"/>
    <cellStyle name="40% - Accent1 13 3 2 2 2 2" xfId="16001"/>
    <cellStyle name="40% - Accent1 13 3 2 2 3" xfId="11876"/>
    <cellStyle name="40% - Accent1 13 3 2 3" xfId="5725"/>
    <cellStyle name="40% - Accent1 13 3 2 3 2" xfId="13965"/>
    <cellStyle name="40% - Accent1 13 3 2 4" xfId="9840"/>
    <cellStyle name="40% - Accent1 13 3 3" xfId="2710"/>
    <cellStyle name="40% - Accent1 13 3 3 2" xfId="6836"/>
    <cellStyle name="40% - Accent1 13 3 3 2 2" xfId="15076"/>
    <cellStyle name="40% - Accent1 13 3 3 3" xfId="10951"/>
    <cellStyle name="40% - Accent1 13 3 4" xfId="4800"/>
    <cellStyle name="40% - Accent1 13 3 4 2" xfId="13040"/>
    <cellStyle name="40% - Accent1 13 3 5" xfId="8915"/>
    <cellStyle name="40% - Accent1 13 4" xfId="1141"/>
    <cellStyle name="40% - Accent1 13 4 2" xfId="3179"/>
    <cellStyle name="40% - Accent1 13 4 2 2" xfId="7305"/>
    <cellStyle name="40% - Accent1 13 4 2 2 2" xfId="15545"/>
    <cellStyle name="40% - Accent1 13 4 2 3" xfId="11420"/>
    <cellStyle name="40% - Accent1 13 4 3" xfId="5269"/>
    <cellStyle name="40% - Accent1 13 4 3 2" xfId="13509"/>
    <cellStyle name="40% - Accent1 13 4 4" xfId="9384"/>
    <cellStyle name="40% - Accent1 13 5" xfId="2253"/>
    <cellStyle name="40% - Accent1 13 5 2" xfId="6380"/>
    <cellStyle name="40% - Accent1 13 5 2 2" xfId="14620"/>
    <cellStyle name="40% - Accent1 13 5 3" xfId="10495"/>
    <cellStyle name="40% - Accent1 13 6" xfId="4343"/>
    <cellStyle name="40% - Accent1 13 6 2" xfId="12584"/>
    <cellStyle name="40% - Accent1 13 7" xfId="8458"/>
    <cellStyle name="40% - Accent1 14" xfId="227"/>
    <cellStyle name="40% - Accent1 14 2" xfId="435"/>
    <cellStyle name="40% - Accent1 14 2 2" xfId="892"/>
    <cellStyle name="40% - Accent1 14 2 2 2" xfId="1819"/>
    <cellStyle name="40% - Accent1 14 2 2 2 2" xfId="3856"/>
    <cellStyle name="40% - Accent1 14 2 2 2 2 2" xfId="7982"/>
    <cellStyle name="40% - Accent1 14 2 2 2 2 2 2" xfId="16222"/>
    <cellStyle name="40% - Accent1 14 2 2 2 2 3" xfId="12097"/>
    <cellStyle name="40% - Accent1 14 2 2 2 3" xfId="5946"/>
    <cellStyle name="40% - Accent1 14 2 2 2 3 2" xfId="14186"/>
    <cellStyle name="40% - Accent1 14 2 2 2 4" xfId="10061"/>
    <cellStyle name="40% - Accent1 14 2 2 3" xfId="2931"/>
    <cellStyle name="40% - Accent1 14 2 2 3 2" xfId="7057"/>
    <cellStyle name="40% - Accent1 14 2 2 3 2 2" xfId="15297"/>
    <cellStyle name="40% - Accent1 14 2 2 3 3" xfId="11172"/>
    <cellStyle name="40% - Accent1 14 2 2 4" xfId="5021"/>
    <cellStyle name="40% - Accent1 14 2 2 4 2" xfId="13261"/>
    <cellStyle name="40% - Accent1 14 2 2 5" xfId="9136"/>
    <cellStyle name="40% - Accent1 14 2 3" xfId="1362"/>
    <cellStyle name="40% - Accent1 14 2 3 2" xfId="3400"/>
    <cellStyle name="40% - Accent1 14 2 3 2 2" xfId="7526"/>
    <cellStyle name="40% - Accent1 14 2 3 2 2 2" xfId="15766"/>
    <cellStyle name="40% - Accent1 14 2 3 2 3" xfId="11641"/>
    <cellStyle name="40% - Accent1 14 2 3 3" xfId="5490"/>
    <cellStyle name="40% - Accent1 14 2 3 3 2" xfId="13730"/>
    <cellStyle name="40% - Accent1 14 2 3 4" xfId="9605"/>
    <cellStyle name="40% - Accent1 14 2 4" xfId="2474"/>
    <cellStyle name="40% - Accent1 14 2 4 2" xfId="6601"/>
    <cellStyle name="40% - Accent1 14 2 4 2 2" xfId="14841"/>
    <cellStyle name="40% - Accent1 14 2 4 3" xfId="10716"/>
    <cellStyle name="40% - Accent1 14 2 5" xfId="4564"/>
    <cellStyle name="40% - Accent1 14 2 5 2" xfId="12805"/>
    <cellStyle name="40% - Accent1 14 2 6" xfId="8679"/>
    <cellStyle name="40% - Accent1 14 3" xfId="684"/>
    <cellStyle name="40% - Accent1 14 3 2" xfId="1611"/>
    <cellStyle name="40% - Accent1 14 3 2 2" xfId="3648"/>
    <cellStyle name="40% - Accent1 14 3 2 2 2" xfId="7774"/>
    <cellStyle name="40% - Accent1 14 3 2 2 2 2" xfId="16014"/>
    <cellStyle name="40% - Accent1 14 3 2 2 3" xfId="11889"/>
    <cellStyle name="40% - Accent1 14 3 2 3" xfId="5738"/>
    <cellStyle name="40% - Accent1 14 3 2 3 2" xfId="13978"/>
    <cellStyle name="40% - Accent1 14 3 2 4" xfId="9853"/>
    <cellStyle name="40% - Accent1 14 3 3" xfId="2723"/>
    <cellStyle name="40% - Accent1 14 3 3 2" xfId="6849"/>
    <cellStyle name="40% - Accent1 14 3 3 2 2" xfId="15089"/>
    <cellStyle name="40% - Accent1 14 3 3 3" xfId="10964"/>
    <cellStyle name="40% - Accent1 14 3 4" xfId="4813"/>
    <cellStyle name="40% - Accent1 14 3 4 2" xfId="13053"/>
    <cellStyle name="40% - Accent1 14 3 5" xfId="8928"/>
    <cellStyle name="40% - Accent1 14 4" xfId="1154"/>
    <cellStyle name="40% - Accent1 14 4 2" xfId="3192"/>
    <cellStyle name="40% - Accent1 14 4 2 2" xfId="7318"/>
    <cellStyle name="40% - Accent1 14 4 2 2 2" xfId="15558"/>
    <cellStyle name="40% - Accent1 14 4 2 3" xfId="11433"/>
    <cellStyle name="40% - Accent1 14 4 3" xfId="5282"/>
    <cellStyle name="40% - Accent1 14 4 3 2" xfId="13522"/>
    <cellStyle name="40% - Accent1 14 4 4" xfId="9397"/>
    <cellStyle name="40% - Accent1 14 5" xfId="2266"/>
    <cellStyle name="40% - Accent1 14 5 2" xfId="6393"/>
    <cellStyle name="40% - Accent1 14 5 2 2" xfId="14633"/>
    <cellStyle name="40% - Accent1 14 5 3" xfId="10508"/>
    <cellStyle name="40% - Accent1 14 6" xfId="4356"/>
    <cellStyle name="40% - Accent1 14 6 2" xfId="12597"/>
    <cellStyle name="40% - Accent1 14 7" xfId="8471"/>
    <cellStyle name="40% - Accent1 15" xfId="240"/>
    <cellStyle name="40% - Accent1 15 2" xfId="697"/>
    <cellStyle name="40% - Accent1 15 2 2" xfId="1624"/>
    <cellStyle name="40% - Accent1 15 2 2 2" xfId="3661"/>
    <cellStyle name="40% - Accent1 15 2 2 2 2" xfId="7787"/>
    <cellStyle name="40% - Accent1 15 2 2 2 2 2" xfId="16027"/>
    <cellStyle name="40% - Accent1 15 2 2 2 3" xfId="11902"/>
    <cellStyle name="40% - Accent1 15 2 2 3" xfId="5751"/>
    <cellStyle name="40% - Accent1 15 2 2 3 2" xfId="13991"/>
    <cellStyle name="40% - Accent1 15 2 2 4" xfId="9866"/>
    <cellStyle name="40% - Accent1 15 2 3" xfId="2736"/>
    <cellStyle name="40% - Accent1 15 2 3 2" xfId="6862"/>
    <cellStyle name="40% - Accent1 15 2 3 2 2" xfId="15102"/>
    <cellStyle name="40% - Accent1 15 2 3 3" xfId="10977"/>
    <cellStyle name="40% - Accent1 15 2 4" xfId="4826"/>
    <cellStyle name="40% - Accent1 15 2 4 2" xfId="13066"/>
    <cellStyle name="40% - Accent1 15 2 5" xfId="8941"/>
    <cellStyle name="40% - Accent1 15 3" xfId="1167"/>
    <cellStyle name="40% - Accent1 15 3 2" xfId="3205"/>
    <cellStyle name="40% - Accent1 15 3 2 2" xfId="7331"/>
    <cellStyle name="40% - Accent1 15 3 2 2 2" xfId="15571"/>
    <cellStyle name="40% - Accent1 15 3 2 3" xfId="11446"/>
    <cellStyle name="40% - Accent1 15 3 3" xfId="5295"/>
    <cellStyle name="40% - Accent1 15 3 3 2" xfId="13535"/>
    <cellStyle name="40% - Accent1 15 3 4" xfId="9410"/>
    <cellStyle name="40% - Accent1 15 4" xfId="2279"/>
    <cellStyle name="40% - Accent1 15 4 2" xfId="6406"/>
    <cellStyle name="40% - Accent1 15 4 2 2" xfId="14646"/>
    <cellStyle name="40% - Accent1 15 4 3" xfId="10521"/>
    <cellStyle name="40% - Accent1 15 5" xfId="4369"/>
    <cellStyle name="40% - Accent1 15 5 2" xfId="12610"/>
    <cellStyle name="40% - Accent1 15 6" xfId="8484"/>
    <cellStyle name="40% - Accent1 16" xfId="448"/>
    <cellStyle name="40% - Accent1 16 2" xfId="905"/>
    <cellStyle name="40% - Accent1 16 2 2" xfId="1832"/>
    <cellStyle name="40% - Accent1 16 2 2 2" xfId="3869"/>
    <cellStyle name="40% - Accent1 16 2 2 2 2" xfId="7995"/>
    <cellStyle name="40% - Accent1 16 2 2 2 2 2" xfId="16235"/>
    <cellStyle name="40% - Accent1 16 2 2 2 3" xfId="12110"/>
    <cellStyle name="40% - Accent1 16 2 2 3" xfId="5959"/>
    <cellStyle name="40% - Accent1 16 2 2 3 2" xfId="14199"/>
    <cellStyle name="40% - Accent1 16 2 2 4" xfId="10074"/>
    <cellStyle name="40% - Accent1 16 2 3" xfId="2944"/>
    <cellStyle name="40% - Accent1 16 2 3 2" xfId="7070"/>
    <cellStyle name="40% - Accent1 16 2 3 2 2" xfId="15310"/>
    <cellStyle name="40% - Accent1 16 2 3 3" xfId="11185"/>
    <cellStyle name="40% - Accent1 16 2 4" xfId="5034"/>
    <cellStyle name="40% - Accent1 16 2 4 2" xfId="13274"/>
    <cellStyle name="40% - Accent1 16 2 5" xfId="9149"/>
    <cellStyle name="40% - Accent1 16 3" xfId="1375"/>
    <cellStyle name="40% - Accent1 16 3 2" xfId="3413"/>
    <cellStyle name="40% - Accent1 16 3 2 2" xfId="7539"/>
    <cellStyle name="40% - Accent1 16 3 2 2 2" xfId="15779"/>
    <cellStyle name="40% - Accent1 16 3 2 3" xfId="11654"/>
    <cellStyle name="40% - Accent1 16 3 3" xfId="5503"/>
    <cellStyle name="40% - Accent1 16 3 3 2" xfId="13743"/>
    <cellStyle name="40% - Accent1 16 3 4" xfId="9618"/>
    <cellStyle name="40% - Accent1 16 4" xfId="2487"/>
    <cellStyle name="40% - Accent1 16 4 2" xfId="6614"/>
    <cellStyle name="40% - Accent1 16 4 2 2" xfId="14854"/>
    <cellStyle name="40% - Accent1 16 4 3" xfId="10729"/>
    <cellStyle name="40% - Accent1 16 5" xfId="4577"/>
    <cellStyle name="40% - Accent1 16 5 2" xfId="12818"/>
    <cellStyle name="40% - Accent1 16 6" xfId="8692"/>
    <cellStyle name="40% - Accent1 17" xfId="463"/>
    <cellStyle name="40% - Accent1 17 2" xfId="920"/>
    <cellStyle name="40% - Accent1 17 2 2" xfId="1846"/>
    <cellStyle name="40% - Accent1 17 2 2 2" xfId="3883"/>
    <cellStyle name="40% - Accent1 17 2 2 2 2" xfId="8009"/>
    <cellStyle name="40% - Accent1 17 2 2 2 2 2" xfId="16249"/>
    <cellStyle name="40% - Accent1 17 2 2 2 3" xfId="12124"/>
    <cellStyle name="40% - Accent1 17 2 2 3" xfId="5973"/>
    <cellStyle name="40% - Accent1 17 2 2 3 2" xfId="14213"/>
    <cellStyle name="40% - Accent1 17 2 2 4" xfId="10088"/>
    <cellStyle name="40% - Accent1 17 2 3" xfId="2958"/>
    <cellStyle name="40% - Accent1 17 2 3 2" xfId="7084"/>
    <cellStyle name="40% - Accent1 17 2 3 2 2" xfId="15324"/>
    <cellStyle name="40% - Accent1 17 2 3 3" xfId="11199"/>
    <cellStyle name="40% - Accent1 17 2 4" xfId="5048"/>
    <cellStyle name="40% - Accent1 17 2 4 2" xfId="13288"/>
    <cellStyle name="40% - Accent1 17 2 5" xfId="9163"/>
    <cellStyle name="40% - Accent1 17 3" xfId="1390"/>
    <cellStyle name="40% - Accent1 17 3 2" xfId="3427"/>
    <cellStyle name="40% - Accent1 17 3 2 2" xfId="7553"/>
    <cellStyle name="40% - Accent1 17 3 2 2 2" xfId="15793"/>
    <cellStyle name="40% - Accent1 17 3 2 3" xfId="11668"/>
    <cellStyle name="40% - Accent1 17 3 3" xfId="5517"/>
    <cellStyle name="40% - Accent1 17 3 3 2" xfId="13757"/>
    <cellStyle name="40% - Accent1 17 3 4" xfId="9632"/>
    <cellStyle name="40% - Accent1 17 4" xfId="2502"/>
    <cellStyle name="40% - Accent1 17 4 2" xfId="6628"/>
    <cellStyle name="40% - Accent1 17 4 2 2" xfId="14868"/>
    <cellStyle name="40% - Accent1 17 4 3" xfId="10743"/>
    <cellStyle name="40% - Accent1 17 5" xfId="4592"/>
    <cellStyle name="40% - Accent1 17 5 2" xfId="12832"/>
    <cellStyle name="40% - Accent1 17 6" xfId="8707"/>
    <cellStyle name="40% - Accent1 18" xfId="476"/>
    <cellStyle name="40% - Accent1 18 2" xfId="1403"/>
    <cellStyle name="40% - Accent1 18 2 2" xfId="3440"/>
    <cellStyle name="40% - Accent1 18 2 2 2" xfId="7566"/>
    <cellStyle name="40% - Accent1 18 2 2 2 2" xfId="15806"/>
    <cellStyle name="40% - Accent1 18 2 2 3" xfId="11681"/>
    <cellStyle name="40% - Accent1 18 2 3" xfId="5530"/>
    <cellStyle name="40% - Accent1 18 2 3 2" xfId="13770"/>
    <cellStyle name="40% - Accent1 18 2 4" xfId="9645"/>
    <cellStyle name="40% - Accent1 18 3" xfId="2515"/>
    <cellStyle name="40% - Accent1 18 3 2" xfId="6641"/>
    <cellStyle name="40% - Accent1 18 3 2 2" xfId="14881"/>
    <cellStyle name="40% - Accent1 18 3 3" xfId="10756"/>
    <cellStyle name="40% - Accent1 18 4" xfId="4605"/>
    <cellStyle name="40% - Accent1 18 4 2" xfId="12845"/>
    <cellStyle name="40% - Accent1 18 5" xfId="8720"/>
    <cellStyle name="40% - Accent1 19" xfId="489"/>
    <cellStyle name="40% - Accent1 19 2" xfId="1416"/>
    <cellStyle name="40% - Accent1 19 2 2" xfId="3453"/>
    <cellStyle name="40% - Accent1 19 2 2 2" xfId="7579"/>
    <cellStyle name="40% - Accent1 19 2 2 2 2" xfId="15819"/>
    <cellStyle name="40% - Accent1 19 2 2 3" xfId="11694"/>
    <cellStyle name="40% - Accent1 19 2 3" xfId="5543"/>
    <cellStyle name="40% - Accent1 19 2 3 2" xfId="13783"/>
    <cellStyle name="40% - Accent1 19 2 4" xfId="9658"/>
    <cellStyle name="40% - Accent1 19 3" xfId="2528"/>
    <cellStyle name="40% - Accent1 19 3 2" xfId="6654"/>
    <cellStyle name="40% - Accent1 19 3 2 2" xfId="14894"/>
    <cellStyle name="40% - Accent1 19 3 3" xfId="10769"/>
    <cellStyle name="40% - Accent1 19 4" xfId="4618"/>
    <cellStyle name="40% - Accent1 19 4 2" xfId="12858"/>
    <cellStyle name="40% - Accent1 19 5" xfId="8733"/>
    <cellStyle name="40% - Accent1 2" xfId="44"/>
    <cellStyle name="40% - Accent1 2 2" xfId="84"/>
    <cellStyle name="40% - Accent1 2 2 2" xfId="292"/>
    <cellStyle name="40% - Accent1 2 2 2 2" xfId="749"/>
    <cellStyle name="40% - Accent1 2 2 2 2 2" xfId="1676"/>
    <cellStyle name="40% - Accent1 2 2 2 2 2 2" xfId="3713"/>
    <cellStyle name="40% - Accent1 2 2 2 2 2 2 2" xfId="7839"/>
    <cellStyle name="40% - Accent1 2 2 2 2 2 2 2 2" xfId="16079"/>
    <cellStyle name="40% - Accent1 2 2 2 2 2 2 3" xfId="11954"/>
    <cellStyle name="40% - Accent1 2 2 2 2 2 3" xfId="5803"/>
    <cellStyle name="40% - Accent1 2 2 2 2 2 3 2" xfId="14043"/>
    <cellStyle name="40% - Accent1 2 2 2 2 2 4" xfId="9918"/>
    <cellStyle name="40% - Accent1 2 2 2 2 3" xfId="2788"/>
    <cellStyle name="40% - Accent1 2 2 2 2 3 2" xfId="6914"/>
    <cellStyle name="40% - Accent1 2 2 2 2 3 2 2" xfId="15154"/>
    <cellStyle name="40% - Accent1 2 2 2 2 3 3" xfId="11029"/>
    <cellStyle name="40% - Accent1 2 2 2 2 4" xfId="4878"/>
    <cellStyle name="40% - Accent1 2 2 2 2 4 2" xfId="13118"/>
    <cellStyle name="40% - Accent1 2 2 2 2 5" xfId="8993"/>
    <cellStyle name="40% - Accent1 2 2 2 3" xfId="1219"/>
    <cellStyle name="40% - Accent1 2 2 2 3 2" xfId="3257"/>
    <cellStyle name="40% - Accent1 2 2 2 3 2 2" xfId="7383"/>
    <cellStyle name="40% - Accent1 2 2 2 3 2 2 2" xfId="15623"/>
    <cellStyle name="40% - Accent1 2 2 2 3 2 3" xfId="11498"/>
    <cellStyle name="40% - Accent1 2 2 2 3 3" xfId="5347"/>
    <cellStyle name="40% - Accent1 2 2 2 3 3 2" xfId="13587"/>
    <cellStyle name="40% - Accent1 2 2 2 3 4" xfId="9462"/>
    <cellStyle name="40% - Accent1 2 2 2 4" xfId="2331"/>
    <cellStyle name="40% - Accent1 2 2 2 4 2" xfId="6458"/>
    <cellStyle name="40% - Accent1 2 2 2 4 2 2" xfId="14698"/>
    <cellStyle name="40% - Accent1 2 2 2 4 3" xfId="10573"/>
    <cellStyle name="40% - Accent1 2 2 2 5" xfId="4421"/>
    <cellStyle name="40% - Accent1 2 2 2 5 2" xfId="12662"/>
    <cellStyle name="40% - Accent1 2 2 2 6" xfId="8536"/>
    <cellStyle name="40% - Accent1 2 2 3" xfId="541"/>
    <cellStyle name="40% - Accent1 2 2 3 2" xfId="1468"/>
    <cellStyle name="40% - Accent1 2 2 3 2 2" xfId="3505"/>
    <cellStyle name="40% - Accent1 2 2 3 2 2 2" xfId="7631"/>
    <cellStyle name="40% - Accent1 2 2 3 2 2 2 2" xfId="15871"/>
    <cellStyle name="40% - Accent1 2 2 3 2 2 3" xfId="11746"/>
    <cellStyle name="40% - Accent1 2 2 3 2 3" xfId="5595"/>
    <cellStyle name="40% - Accent1 2 2 3 2 3 2" xfId="13835"/>
    <cellStyle name="40% - Accent1 2 2 3 2 4" xfId="9710"/>
    <cellStyle name="40% - Accent1 2 2 3 3" xfId="2580"/>
    <cellStyle name="40% - Accent1 2 2 3 3 2" xfId="6706"/>
    <cellStyle name="40% - Accent1 2 2 3 3 2 2" xfId="14946"/>
    <cellStyle name="40% - Accent1 2 2 3 3 3" xfId="10821"/>
    <cellStyle name="40% - Accent1 2 2 3 4" xfId="4670"/>
    <cellStyle name="40% - Accent1 2 2 3 4 2" xfId="12910"/>
    <cellStyle name="40% - Accent1 2 2 3 5" xfId="8785"/>
    <cellStyle name="40% - Accent1 2 2 4" xfId="1011"/>
    <cellStyle name="40% - Accent1 2 2 4 2" xfId="3049"/>
    <cellStyle name="40% - Accent1 2 2 4 2 2" xfId="7175"/>
    <cellStyle name="40% - Accent1 2 2 4 2 2 2" xfId="15415"/>
    <cellStyle name="40% - Accent1 2 2 4 2 3" xfId="11290"/>
    <cellStyle name="40% - Accent1 2 2 4 3" xfId="5139"/>
    <cellStyle name="40% - Accent1 2 2 4 3 2" xfId="13379"/>
    <cellStyle name="40% - Accent1 2 2 4 4" xfId="9254"/>
    <cellStyle name="40% - Accent1 2 2 5" xfId="2123"/>
    <cellStyle name="40% - Accent1 2 2 5 2" xfId="6250"/>
    <cellStyle name="40% - Accent1 2 2 5 2 2" xfId="14490"/>
    <cellStyle name="40% - Accent1 2 2 5 3" xfId="10365"/>
    <cellStyle name="40% - Accent1 2 2 6" xfId="4213"/>
    <cellStyle name="40% - Accent1 2 2 6 2" xfId="12454"/>
    <cellStyle name="40% - Accent1 2 2 7" xfId="8328"/>
    <cellStyle name="40% - Accent1 2 3" xfId="123"/>
    <cellStyle name="40% - Accent1 2 3 2" xfId="331"/>
    <cellStyle name="40% - Accent1 2 3 2 2" xfId="788"/>
    <cellStyle name="40% - Accent1 2 3 2 2 2" xfId="1715"/>
    <cellStyle name="40% - Accent1 2 3 2 2 2 2" xfId="3752"/>
    <cellStyle name="40% - Accent1 2 3 2 2 2 2 2" xfId="7878"/>
    <cellStyle name="40% - Accent1 2 3 2 2 2 2 2 2" xfId="16118"/>
    <cellStyle name="40% - Accent1 2 3 2 2 2 2 3" xfId="11993"/>
    <cellStyle name="40% - Accent1 2 3 2 2 2 3" xfId="5842"/>
    <cellStyle name="40% - Accent1 2 3 2 2 2 3 2" xfId="14082"/>
    <cellStyle name="40% - Accent1 2 3 2 2 2 4" xfId="9957"/>
    <cellStyle name="40% - Accent1 2 3 2 2 3" xfId="2827"/>
    <cellStyle name="40% - Accent1 2 3 2 2 3 2" xfId="6953"/>
    <cellStyle name="40% - Accent1 2 3 2 2 3 2 2" xfId="15193"/>
    <cellStyle name="40% - Accent1 2 3 2 2 3 3" xfId="11068"/>
    <cellStyle name="40% - Accent1 2 3 2 2 4" xfId="4917"/>
    <cellStyle name="40% - Accent1 2 3 2 2 4 2" xfId="13157"/>
    <cellStyle name="40% - Accent1 2 3 2 2 5" xfId="9032"/>
    <cellStyle name="40% - Accent1 2 3 2 3" xfId="1258"/>
    <cellStyle name="40% - Accent1 2 3 2 3 2" xfId="3296"/>
    <cellStyle name="40% - Accent1 2 3 2 3 2 2" xfId="7422"/>
    <cellStyle name="40% - Accent1 2 3 2 3 2 2 2" xfId="15662"/>
    <cellStyle name="40% - Accent1 2 3 2 3 2 3" xfId="11537"/>
    <cellStyle name="40% - Accent1 2 3 2 3 3" xfId="5386"/>
    <cellStyle name="40% - Accent1 2 3 2 3 3 2" xfId="13626"/>
    <cellStyle name="40% - Accent1 2 3 2 3 4" xfId="9501"/>
    <cellStyle name="40% - Accent1 2 3 2 4" xfId="2370"/>
    <cellStyle name="40% - Accent1 2 3 2 4 2" xfId="6497"/>
    <cellStyle name="40% - Accent1 2 3 2 4 2 2" xfId="14737"/>
    <cellStyle name="40% - Accent1 2 3 2 4 3" xfId="10612"/>
    <cellStyle name="40% - Accent1 2 3 2 5" xfId="4460"/>
    <cellStyle name="40% - Accent1 2 3 2 5 2" xfId="12701"/>
    <cellStyle name="40% - Accent1 2 3 2 6" xfId="8575"/>
    <cellStyle name="40% - Accent1 2 3 3" xfId="580"/>
    <cellStyle name="40% - Accent1 2 3 3 2" xfId="1507"/>
    <cellStyle name="40% - Accent1 2 3 3 2 2" xfId="3544"/>
    <cellStyle name="40% - Accent1 2 3 3 2 2 2" xfId="7670"/>
    <cellStyle name="40% - Accent1 2 3 3 2 2 2 2" xfId="15910"/>
    <cellStyle name="40% - Accent1 2 3 3 2 2 3" xfId="11785"/>
    <cellStyle name="40% - Accent1 2 3 3 2 3" xfId="5634"/>
    <cellStyle name="40% - Accent1 2 3 3 2 3 2" xfId="13874"/>
    <cellStyle name="40% - Accent1 2 3 3 2 4" xfId="9749"/>
    <cellStyle name="40% - Accent1 2 3 3 3" xfId="2619"/>
    <cellStyle name="40% - Accent1 2 3 3 3 2" xfId="6745"/>
    <cellStyle name="40% - Accent1 2 3 3 3 2 2" xfId="14985"/>
    <cellStyle name="40% - Accent1 2 3 3 3 3" xfId="10860"/>
    <cellStyle name="40% - Accent1 2 3 3 4" xfId="4709"/>
    <cellStyle name="40% - Accent1 2 3 3 4 2" xfId="12949"/>
    <cellStyle name="40% - Accent1 2 3 3 5" xfId="8824"/>
    <cellStyle name="40% - Accent1 2 3 4" xfId="1050"/>
    <cellStyle name="40% - Accent1 2 3 4 2" xfId="3088"/>
    <cellStyle name="40% - Accent1 2 3 4 2 2" xfId="7214"/>
    <cellStyle name="40% - Accent1 2 3 4 2 2 2" xfId="15454"/>
    <cellStyle name="40% - Accent1 2 3 4 2 3" xfId="11329"/>
    <cellStyle name="40% - Accent1 2 3 4 3" xfId="5178"/>
    <cellStyle name="40% - Accent1 2 3 4 3 2" xfId="13418"/>
    <cellStyle name="40% - Accent1 2 3 4 4" xfId="9293"/>
    <cellStyle name="40% - Accent1 2 3 5" xfId="2162"/>
    <cellStyle name="40% - Accent1 2 3 5 2" xfId="6289"/>
    <cellStyle name="40% - Accent1 2 3 5 2 2" xfId="14529"/>
    <cellStyle name="40% - Accent1 2 3 5 3" xfId="10404"/>
    <cellStyle name="40% - Accent1 2 3 6" xfId="4252"/>
    <cellStyle name="40% - Accent1 2 3 6 2" xfId="12493"/>
    <cellStyle name="40% - Accent1 2 3 7" xfId="8367"/>
    <cellStyle name="40% - Accent1 2 4" xfId="253"/>
    <cellStyle name="40% - Accent1 2 4 2" xfId="710"/>
    <cellStyle name="40% - Accent1 2 4 2 2" xfId="1637"/>
    <cellStyle name="40% - Accent1 2 4 2 2 2" xfId="3674"/>
    <cellStyle name="40% - Accent1 2 4 2 2 2 2" xfId="7800"/>
    <cellStyle name="40% - Accent1 2 4 2 2 2 2 2" xfId="16040"/>
    <cellStyle name="40% - Accent1 2 4 2 2 2 3" xfId="11915"/>
    <cellStyle name="40% - Accent1 2 4 2 2 3" xfId="5764"/>
    <cellStyle name="40% - Accent1 2 4 2 2 3 2" xfId="14004"/>
    <cellStyle name="40% - Accent1 2 4 2 2 4" xfId="9879"/>
    <cellStyle name="40% - Accent1 2 4 2 3" xfId="2749"/>
    <cellStyle name="40% - Accent1 2 4 2 3 2" xfId="6875"/>
    <cellStyle name="40% - Accent1 2 4 2 3 2 2" xfId="15115"/>
    <cellStyle name="40% - Accent1 2 4 2 3 3" xfId="10990"/>
    <cellStyle name="40% - Accent1 2 4 2 4" xfId="4839"/>
    <cellStyle name="40% - Accent1 2 4 2 4 2" xfId="13079"/>
    <cellStyle name="40% - Accent1 2 4 2 5" xfId="8954"/>
    <cellStyle name="40% - Accent1 2 4 3" xfId="1180"/>
    <cellStyle name="40% - Accent1 2 4 3 2" xfId="3218"/>
    <cellStyle name="40% - Accent1 2 4 3 2 2" xfId="7344"/>
    <cellStyle name="40% - Accent1 2 4 3 2 2 2" xfId="15584"/>
    <cellStyle name="40% - Accent1 2 4 3 2 3" xfId="11459"/>
    <cellStyle name="40% - Accent1 2 4 3 3" xfId="5308"/>
    <cellStyle name="40% - Accent1 2 4 3 3 2" xfId="13548"/>
    <cellStyle name="40% - Accent1 2 4 3 4" xfId="9423"/>
    <cellStyle name="40% - Accent1 2 4 4" xfId="2292"/>
    <cellStyle name="40% - Accent1 2 4 4 2" xfId="6419"/>
    <cellStyle name="40% - Accent1 2 4 4 2 2" xfId="14659"/>
    <cellStyle name="40% - Accent1 2 4 4 3" xfId="10534"/>
    <cellStyle name="40% - Accent1 2 4 5" xfId="4382"/>
    <cellStyle name="40% - Accent1 2 4 5 2" xfId="12623"/>
    <cellStyle name="40% - Accent1 2 4 6" xfId="8497"/>
    <cellStyle name="40% - Accent1 2 5" xfId="502"/>
    <cellStyle name="40% - Accent1 2 5 2" xfId="1429"/>
    <cellStyle name="40% - Accent1 2 5 2 2" xfId="3466"/>
    <cellStyle name="40% - Accent1 2 5 2 2 2" xfId="7592"/>
    <cellStyle name="40% - Accent1 2 5 2 2 2 2" xfId="15832"/>
    <cellStyle name="40% - Accent1 2 5 2 2 3" xfId="11707"/>
    <cellStyle name="40% - Accent1 2 5 2 3" xfId="5556"/>
    <cellStyle name="40% - Accent1 2 5 2 3 2" xfId="13796"/>
    <cellStyle name="40% - Accent1 2 5 2 4" xfId="9671"/>
    <cellStyle name="40% - Accent1 2 5 3" xfId="2541"/>
    <cellStyle name="40% - Accent1 2 5 3 2" xfId="6667"/>
    <cellStyle name="40% - Accent1 2 5 3 2 2" xfId="14907"/>
    <cellStyle name="40% - Accent1 2 5 3 3" xfId="10782"/>
    <cellStyle name="40% - Accent1 2 5 4" xfId="4631"/>
    <cellStyle name="40% - Accent1 2 5 4 2" xfId="12871"/>
    <cellStyle name="40% - Accent1 2 5 5" xfId="8746"/>
    <cellStyle name="40% - Accent1 2 6" xfId="972"/>
    <cellStyle name="40% - Accent1 2 6 2" xfId="3010"/>
    <cellStyle name="40% - Accent1 2 6 2 2" xfId="7136"/>
    <cellStyle name="40% - Accent1 2 6 2 2 2" xfId="15376"/>
    <cellStyle name="40% - Accent1 2 6 2 3" xfId="11251"/>
    <cellStyle name="40% - Accent1 2 6 3" xfId="5100"/>
    <cellStyle name="40% - Accent1 2 6 3 2" xfId="13340"/>
    <cellStyle name="40% - Accent1 2 6 4" xfId="9215"/>
    <cellStyle name="40% - Accent1 2 7" xfId="2084"/>
    <cellStyle name="40% - Accent1 2 7 2" xfId="6211"/>
    <cellStyle name="40% - Accent1 2 7 2 2" xfId="14451"/>
    <cellStyle name="40% - Accent1 2 7 3" xfId="10326"/>
    <cellStyle name="40% - Accent1 2 8" xfId="4174"/>
    <cellStyle name="40% - Accent1 2 8 2" xfId="12415"/>
    <cellStyle name="40% - Accent1 2 9" xfId="8289"/>
    <cellStyle name="40% - Accent1 20" xfId="933"/>
    <cellStyle name="40% - Accent1 20 2" xfId="1859"/>
    <cellStyle name="40% - Accent1 20 2 2" xfId="3896"/>
    <cellStyle name="40% - Accent1 20 2 2 2" xfId="8022"/>
    <cellStyle name="40% - Accent1 20 2 2 2 2" xfId="16262"/>
    <cellStyle name="40% - Accent1 20 2 2 3" xfId="12137"/>
    <cellStyle name="40% - Accent1 20 2 3" xfId="5986"/>
    <cellStyle name="40% - Accent1 20 2 3 2" xfId="14226"/>
    <cellStyle name="40% - Accent1 20 2 4" xfId="10101"/>
    <cellStyle name="40% - Accent1 20 3" xfId="2971"/>
    <cellStyle name="40% - Accent1 20 3 2" xfId="7097"/>
    <cellStyle name="40% - Accent1 20 3 2 2" xfId="15337"/>
    <cellStyle name="40% - Accent1 20 3 3" xfId="11212"/>
    <cellStyle name="40% - Accent1 20 4" xfId="5061"/>
    <cellStyle name="40% - Accent1 20 4 2" xfId="13301"/>
    <cellStyle name="40% - Accent1 20 5" xfId="9176"/>
    <cellStyle name="40% - Accent1 21" xfId="946"/>
    <cellStyle name="40% - Accent1 21 2" xfId="2984"/>
    <cellStyle name="40% - Accent1 21 2 2" xfId="7110"/>
    <cellStyle name="40% - Accent1 21 2 2 2" xfId="15350"/>
    <cellStyle name="40% - Accent1 21 2 3" xfId="11225"/>
    <cellStyle name="40% - Accent1 21 3" xfId="5074"/>
    <cellStyle name="40% - Accent1 21 3 2" xfId="13314"/>
    <cellStyle name="40% - Accent1 21 4" xfId="9189"/>
    <cellStyle name="40% - Accent1 22" xfId="959"/>
    <cellStyle name="40% - Accent1 22 2" xfId="2997"/>
    <cellStyle name="40% - Accent1 22 2 2" xfId="7123"/>
    <cellStyle name="40% - Accent1 22 2 2 2" xfId="15363"/>
    <cellStyle name="40% - Accent1 22 2 3" xfId="11238"/>
    <cellStyle name="40% - Accent1 22 3" xfId="5087"/>
    <cellStyle name="40% - Accent1 22 3 2" xfId="13327"/>
    <cellStyle name="40% - Accent1 22 4" xfId="9202"/>
    <cellStyle name="40% - Accent1 23" xfId="1872"/>
    <cellStyle name="40% - Accent1 23 2" xfId="3909"/>
    <cellStyle name="40% - Accent1 23 2 2" xfId="8035"/>
    <cellStyle name="40% - Accent1 23 2 2 2" xfId="16275"/>
    <cellStyle name="40% - Accent1 23 2 3" xfId="12150"/>
    <cellStyle name="40% - Accent1 23 3" xfId="5999"/>
    <cellStyle name="40% - Accent1 23 3 2" xfId="14239"/>
    <cellStyle name="40% - Accent1 23 4" xfId="10114"/>
    <cellStyle name="40% - Accent1 24" xfId="1885"/>
    <cellStyle name="40% - Accent1 24 2" xfId="3922"/>
    <cellStyle name="40% - Accent1 24 2 2" xfId="8048"/>
    <cellStyle name="40% - Accent1 24 2 2 2" xfId="16288"/>
    <cellStyle name="40% - Accent1 24 2 3" xfId="12163"/>
    <cellStyle name="40% - Accent1 24 3" xfId="6012"/>
    <cellStyle name="40% - Accent1 24 3 2" xfId="14252"/>
    <cellStyle name="40% - Accent1 24 4" xfId="10127"/>
    <cellStyle name="40% - Accent1 25" xfId="1898"/>
    <cellStyle name="40% - Accent1 25 2" xfId="3935"/>
    <cellStyle name="40% - Accent1 25 2 2" xfId="8061"/>
    <cellStyle name="40% - Accent1 25 2 2 2" xfId="16301"/>
    <cellStyle name="40% - Accent1 25 2 3" xfId="12176"/>
    <cellStyle name="40% - Accent1 25 3" xfId="6025"/>
    <cellStyle name="40% - Accent1 25 3 2" xfId="14265"/>
    <cellStyle name="40% - Accent1 25 4" xfId="10140"/>
    <cellStyle name="40% - Accent1 26" xfId="1912"/>
    <cellStyle name="40% - Accent1 26 2" xfId="3949"/>
    <cellStyle name="40% - Accent1 26 2 2" xfId="8075"/>
    <cellStyle name="40% - Accent1 26 2 2 2" xfId="16315"/>
    <cellStyle name="40% - Accent1 26 2 3" xfId="12190"/>
    <cellStyle name="40% - Accent1 26 3" xfId="6039"/>
    <cellStyle name="40% - Accent1 26 3 2" xfId="14279"/>
    <cellStyle name="40% - Accent1 26 4" xfId="10154"/>
    <cellStyle name="40% - Accent1 27" xfId="1925"/>
    <cellStyle name="40% - Accent1 27 2" xfId="3962"/>
    <cellStyle name="40% - Accent1 27 2 2" xfId="8088"/>
    <cellStyle name="40% - Accent1 27 2 2 2" xfId="16328"/>
    <cellStyle name="40% - Accent1 27 2 3" xfId="12203"/>
    <cellStyle name="40% - Accent1 27 3" xfId="6052"/>
    <cellStyle name="40% - Accent1 27 3 2" xfId="14292"/>
    <cellStyle name="40% - Accent1 27 4" xfId="10167"/>
    <cellStyle name="40% - Accent1 28" xfId="1939"/>
    <cellStyle name="40% - Accent1 28 2" xfId="3976"/>
    <cellStyle name="40% - Accent1 28 2 2" xfId="8102"/>
    <cellStyle name="40% - Accent1 28 2 2 2" xfId="16342"/>
    <cellStyle name="40% - Accent1 28 2 3" xfId="12217"/>
    <cellStyle name="40% - Accent1 28 3" xfId="6066"/>
    <cellStyle name="40% - Accent1 28 3 2" xfId="14306"/>
    <cellStyle name="40% - Accent1 28 4" xfId="10181"/>
    <cellStyle name="40% - Accent1 29" xfId="1953"/>
    <cellStyle name="40% - Accent1 29 2" xfId="3990"/>
    <cellStyle name="40% - Accent1 29 2 2" xfId="8116"/>
    <cellStyle name="40% - Accent1 29 2 2 2" xfId="16356"/>
    <cellStyle name="40% - Accent1 29 2 3" xfId="12231"/>
    <cellStyle name="40% - Accent1 29 3" xfId="6080"/>
    <cellStyle name="40% - Accent1 29 3 2" xfId="14320"/>
    <cellStyle name="40% - Accent1 29 4" xfId="10195"/>
    <cellStyle name="40% - Accent1 3" xfId="58"/>
    <cellStyle name="40% - Accent1 3 2" xfId="266"/>
    <cellStyle name="40% - Accent1 3 2 2" xfId="723"/>
    <cellStyle name="40% - Accent1 3 2 2 2" xfId="1650"/>
    <cellStyle name="40% - Accent1 3 2 2 2 2" xfId="3687"/>
    <cellStyle name="40% - Accent1 3 2 2 2 2 2" xfId="7813"/>
    <cellStyle name="40% - Accent1 3 2 2 2 2 2 2" xfId="16053"/>
    <cellStyle name="40% - Accent1 3 2 2 2 2 3" xfId="11928"/>
    <cellStyle name="40% - Accent1 3 2 2 2 3" xfId="5777"/>
    <cellStyle name="40% - Accent1 3 2 2 2 3 2" xfId="14017"/>
    <cellStyle name="40% - Accent1 3 2 2 2 4" xfId="9892"/>
    <cellStyle name="40% - Accent1 3 2 2 3" xfId="2762"/>
    <cellStyle name="40% - Accent1 3 2 2 3 2" xfId="6888"/>
    <cellStyle name="40% - Accent1 3 2 2 3 2 2" xfId="15128"/>
    <cellStyle name="40% - Accent1 3 2 2 3 3" xfId="11003"/>
    <cellStyle name="40% - Accent1 3 2 2 4" xfId="4852"/>
    <cellStyle name="40% - Accent1 3 2 2 4 2" xfId="13092"/>
    <cellStyle name="40% - Accent1 3 2 2 5" xfId="8967"/>
    <cellStyle name="40% - Accent1 3 2 3" xfId="1193"/>
    <cellStyle name="40% - Accent1 3 2 3 2" xfId="3231"/>
    <cellStyle name="40% - Accent1 3 2 3 2 2" xfId="7357"/>
    <cellStyle name="40% - Accent1 3 2 3 2 2 2" xfId="15597"/>
    <cellStyle name="40% - Accent1 3 2 3 2 3" xfId="11472"/>
    <cellStyle name="40% - Accent1 3 2 3 3" xfId="5321"/>
    <cellStyle name="40% - Accent1 3 2 3 3 2" xfId="13561"/>
    <cellStyle name="40% - Accent1 3 2 3 4" xfId="9436"/>
    <cellStyle name="40% - Accent1 3 2 4" xfId="2305"/>
    <cellStyle name="40% - Accent1 3 2 4 2" xfId="6432"/>
    <cellStyle name="40% - Accent1 3 2 4 2 2" xfId="14672"/>
    <cellStyle name="40% - Accent1 3 2 4 3" xfId="10547"/>
    <cellStyle name="40% - Accent1 3 2 5" xfId="4395"/>
    <cellStyle name="40% - Accent1 3 2 5 2" xfId="12636"/>
    <cellStyle name="40% - Accent1 3 2 6" xfId="8510"/>
    <cellStyle name="40% - Accent1 3 3" xfId="515"/>
    <cellStyle name="40% - Accent1 3 3 2" xfId="1442"/>
    <cellStyle name="40% - Accent1 3 3 2 2" xfId="3479"/>
    <cellStyle name="40% - Accent1 3 3 2 2 2" xfId="7605"/>
    <cellStyle name="40% - Accent1 3 3 2 2 2 2" xfId="15845"/>
    <cellStyle name="40% - Accent1 3 3 2 2 3" xfId="11720"/>
    <cellStyle name="40% - Accent1 3 3 2 3" xfId="5569"/>
    <cellStyle name="40% - Accent1 3 3 2 3 2" xfId="13809"/>
    <cellStyle name="40% - Accent1 3 3 2 4" xfId="9684"/>
    <cellStyle name="40% - Accent1 3 3 3" xfId="2554"/>
    <cellStyle name="40% - Accent1 3 3 3 2" xfId="6680"/>
    <cellStyle name="40% - Accent1 3 3 3 2 2" xfId="14920"/>
    <cellStyle name="40% - Accent1 3 3 3 3" xfId="10795"/>
    <cellStyle name="40% - Accent1 3 3 4" xfId="4644"/>
    <cellStyle name="40% - Accent1 3 3 4 2" xfId="12884"/>
    <cellStyle name="40% - Accent1 3 3 5" xfId="8759"/>
    <cellStyle name="40% - Accent1 3 4" xfId="985"/>
    <cellStyle name="40% - Accent1 3 4 2" xfId="3023"/>
    <cellStyle name="40% - Accent1 3 4 2 2" xfId="7149"/>
    <cellStyle name="40% - Accent1 3 4 2 2 2" xfId="15389"/>
    <cellStyle name="40% - Accent1 3 4 2 3" xfId="11264"/>
    <cellStyle name="40% - Accent1 3 4 3" xfId="5113"/>
    <cellStyle name="40% - Accent1 3 4 3 2" xfId="13353"/>
    <cellStyle name="40% - Accent1 3 4 4" xfId="9228"/>
    <cellStyle name="40% - Accent1 3 5" xfId="2097"/>
    <cellStyle name="40% - Accent1 3 5 2" xfId="6224"/>
    <cellStyle name="40% - Accent1 3 5 2 2" xfId="14464"/>
    <cellStyle name="40% - Accent1 3 5 3" xfId="10339"/>
    <cellStyle name="40% - Accent1 3 6" xfId="4187"/>
    <cellStyle name="40% - Accent1 3 6 2" xfId="12428"/>
    <cellStyle name="40% - Accent1 3 7" xfId="8302"/>
    <cellStyle name="40% - Accent1 30" xfId="1967"/>
    <cellStyle name="40% - Accent1 30 2" xfId="4004"/>
    <cellStyle name="40% - Accent1 30 2 2" xfId="8130"/>
    <cellStyle name="40% - Accent1 30 2 2 2" xfId="16370"/>
    <cellStyle name="40% - Accent1 30 2 3" xfId="12245"/>
    <cellStyle name="40% - Accent1 30 3" xfId="6094"/>
    <cellStyle name="40% - Accent1 30 3 2" xfId="14334"/>
    <cellStyle name="40% - Accent1 30 4" xfId="10209"/>
    <cellStyle name="40% - Accent1 31" xfId="1980"/>
    <cellStyle name="40% - Accent1 31 2" xfId="4017"/>
    <cellStyle name="40% - Accent1 31 2 2" xfId="8143"/>
    <cellStyle name="40% - Accent1 31 2 2 2" xfId="16383"/>
    <cellStyle name="40% - Accent1 31 2 3" xfId="12258"/>
    <cellStyle name="40% - Accent1 31 3" xfId="6107"/>
    <cellStyle name="40% - Accent1 31 3 2" xfId="14347"/>
    <cellStyle name="40% - Accent1 31 4" xfId="10222"/>
    <cellStyle name="40% - Accent1 32" xfId="1993"/>
    <cellStyle name="40% - Accent1 32 2" xfId="4030"/>
    <cellStyle name="40% - Accent1 32 2 2" xfId="8156"/>
    <cellStyle name="40% - Accent1 32 2 2 2" xfId="16396"/>
    <cellStyle name="40% - Accent1 32 2 3" xfId="12271"/>
    <cellStyle name="40% - Accent1 32 3" xfId="6120"/>
    <cellStyle name="40% - Accent1 32 3 2" xfId="14360"/>
    <cellStyle name="40% - Accent1 32 4" xfId="10235"/>
    <cellStyle name="40% - Accent1 33" xfId="2006"/>
    <cellStyle name="40% - Accent1 33 2" xfId="4043"/>
    <cellStyle name="40% - Accent1 33 2 2" xfId="8169"/>
    <cellStyle name="40% - Accent1 33 2 2 2" xfId="16409"/>
    <cellStyle name="40% - Accent1 33 2 3" xfId="12284"/>
    <cellStyle name="40% - Accent1 33 3" xfId="6133"/>
    <cellStyle name="40% - Accent1 33 3 2" xfId="14373"/>
    <cellStyle name="40% - Accent1 33 4" xfId="10248"/>
    <cellStyle name="40% - Accent1 34" xfId="2019"/>
    <cellStyle name="40% - Accent1 34 2" xfId="4056"/>
    <cellStyle name="40% - Accent1 34 2 2" xfId="8182"/>
    <cellStyle name="40% - Accent1 34 2 2 2" xfId="16422"/>
    <cellStyle name="40% - Accent1 34 2 3" xfId="12297"/>
    <cellStyle name="40% - Accent1 34 3" xfId="6146"/>
    <cellStyle name="40% - Accent1 34 3 2" xfId="14386"/>
    <cellStyle name="40% - Accent1 34 4" xfId="10261"/>
    <cellStyle name="40% - Accent1 35" xfId="2032"/>
    <cellStyle name="40% - Accent1 35 2" xfId="4069"/>
    <cellStyle name="40% - Accent1 35 2 2" xfId="8195"/>
    <cellStyle name="40% - Accent1 35 2 2 2" xfId="16435"/>
    <cellStyle name="40% - Accent1 35 2 3" xfId="12310"/>
    <cellStyle name="40% - Accent1 35 3" xfId="6159"/>
    <cellStyle name="40% - Accent1 35 3 2" xfId="14399"/>
    <cellStyle name="40% - Accent1 35 4" xfId="10274"/>
    <cellStyle name="40% - Accent1 36" xfId="2045"/>
    <cellStyle name="40% - Accent1 36 2" xfId="4082"/>
    <cellStyle name="40% - Accent1 36 2 2" xfId="8208"/>
    <cellStyle name="40% - Accent1 36 2 2 2" xfId="16448"/>
    <cellStyle name="40% - Accent1 36 2 3" xfId="12323"/>
    <cellStyle name="40% - Accent1 36 3" xfId="6172"/>
    <cellStyle name="40% - Accent1 36 3 2" xfId="14412"/>
    <cellStyle name="40% - Accent1 36 4" xfId="10287"/>
    <cellStyle name="40% - Accent1 37" xfId="2071"/>
    <cellStyle name="40% - Accent1 37 2" xfId="6198"/>
    <cellStyle name="40% - Accent1 37 2 2" xfId="14438"/>
    <cellStyle name="40% - Accent1 37 3" xfId="10313"/>
    <cellStyle name="40% - Accent1 38" xfId="2058"/>
    <cellStyle name="40% - Accent1 38 2" xfId="6185"/>
    <cellStyle name="40% - Accent1 38 2 2" xfId="14425"/>
    <cellStyle name="40% - Accent1 38 3" xfId="10300"/>
    <cellStyle name="40% - Accent1 39" xfId="4095"/>
    <cellStyle name="40% - Accent1 39 2" xfId="8221"/>
    <cellStyle name="40% - Accent1 39 2 2" xfId="16461"/>
    <cellStyle name="40% - Accent1 39 3" xfId="12336"/>
    <cellStyle name="40% - Accent1 4" xfId="71"/>
    <cellStyle name="40% - Accent1 4 2" xfId="279"/>
    <cellStyle name="40% - Accent1 4 2 2" xfId="736"/>
    <cellStyle name="40% - Accent1 4 2 2 2" xfId="1663"/>
    <cellStyle name="40% - Accent1 4 2 2 2 2" xfId="3700"/>
    <cellStyle name="40% - Accent1 4 2 2 2 2 2" xfId="7826"/>
    <cellStyle name="40% - Accent1 4 2 2 2 2 2 2" xfId="16066"/>
    <cellStyle name="40% - Accent1 4 2 2 2 2 3" xfId="11941"/>
    <cellStyle name="40% - Accent1 4 2 2 2 3" xfId="5790"/>
    <cellStyle name="40% - Accent1 4 2 2 2 3 2" xfId="14030"/>
    <cellStyle name="40% - Accent1 4 2 2 2 4" xfId="9905"/>
    <cellStyle name="40% - Accent1 4 2 2 3" xfId="2775"/>
    <cellStyle name="40% - Accent1 4 2 2 3 2" xfId="6901"/>
    <cellStyle name="40% - Accent1 4 2 2 3 2 2" xfId="15141"/>
    <cellStyle name="40% - Accent1 4 2 2 3 3" xfId="11016"/>
    <cellStyle name="40% - Accent1 4 2 2 4" xfId="4865"/>
    <cellStyle name="40% - Accent1 4 2 2 4 2" xfId="13105"/>
    <cellStyle name="40% - Accent1 4 2 2 5" xfId="8980"/>
    <cellStyle name="40% - Accent1 4 2 3" xfId="1206"/>
    <cellStyle name="40% - Accent1 4 2 3 2" xfId="3244"/>
    <cellStyle name="40% - Accent1 4 2 3 2 2" xfId="7370"/>
    <cellStyle name="40% - Accent1 4 2 3 2 2 2" xfId="15610"/>
    <cellStyle name="40% - Accent1 4 2 3 2 3" xfId="11485"/>
    <cellStyle name="40% - Accent1 4 2 3 3" xfId="5334"/>
    <cellStyle name="40% - Accent1 4 2 3 3 2" xfId="13574"/>
    <cellStyle name="40% - Accent1 4 2 3 4" xfId="9449"/>
    <cellStyle name="40% - Accent1 4 2 4" xfId="2318"/>
    <cellStyle name="40% - Accent1 4 2 4 2" xfId="6445"/>
    <cellStyle name="40% - Accent1 4 2 4 2 2" xfId="14685"/>
    <cellStyle name="40% - Accent1 4 2 4 3" xfId="10560"/>
    <cellStyle name="40% - Accent1 4 2 5" xfId="4408"/>
    <cellStyle name="40% - Accent1 4 2 5 2" xfId="12649"/>
    <cellStyle name="40% - Accent1 4 2 6" xfId="8523"/>
    <cellStyle name="40% - Accent1 4 3" xfId="528"/>
    <cellStyle name="40% - Accent1 4 3 2" xfId="1455"/>
    <cellStyle name="40% - Accent1 4 3 2 2" xfId="3492"/>
    <cellStyle name="40% - Accent1 4 3 2 2 2" xfId="7618"/>
    <cellStyle name="40% - Accent1 4 3 2 2 2 2" xfId="15858"/>
    <cellStyle name="40% - Accent1 4 3 2 2 3" xfId="11733"/>
    <cellStyle name="40% - Accent1 4 3 2 3" xfId="5582"/>
    <cellStyle name="40% - Accent1 4 3 2 3 2" xfId="13822"/>
    <cellStyle name="40% - Accent1 4 3 2 4" xfId="9697"/>
    <cellStyle name="40% - Accent1 4 3 3" xfId="2567"/>
    <cellStyle name="40% - Accent1 4 3 3 2" xfId="6693"/>
    <cellStyle name="40% - Accent1 4 3 3 2 2" xfId="14933"/>
    <cellStyle name="40% - Accent1 4 3 3 3" xfId="10808"/>
    <cellStyle name="40% - Accent1 4 3 4" xfId="4657"/>
    <cellStyle name="40% - Accent1 4 3 4 2" xfId="12897"/>
    <cellStyle name="40% - Accent1 4 3 5" xfId="8772"/>
    <cellStyle name="40% - Accent1 4 4" xfId="998"/>
    <cellStyle name="40% - Accent1 4 4 2" xfId="3036"/>
    <cellStyle name="40% - Accent1 4 4 2 2" xfId="7162"/>
    <cellStyle name="40% - Accent1 4 4 2 2 2" xfId="15402"/>
    <cellStyle name="40% - Accent1 4 4 2 3" xfId="11277"/>
    <cellStyle name="40% - Accent1 4 4 3" xfId="5126"/>
    <cellStyle name="40% - Accent1 4 4 3 2" xfId="13366"/>
    <cellStyle name="40% - Accent1 4 4 4" xfId="9241"/>
    <cellStyle name="40% - Accent1 4 5" xfId="2110"/>
    <cellStyle name="40% - Accent1 4 5 2" xfId="6237"/>
    <cellStyle name="40% - Accent1 4 5 2 2" xfId="14477"/>
    <cellStyle name="40% - Accent1 4 5 3" xfId="10352"/>
    <cellStyle name="40% - Accent1 4 6" xfId="4200"/>
    <cellStyle name="40% - Accent1 4 6 2" xfId="12441"/>
    <cellStyle name="40% - Accent1 4 7" xfId="8315"/>
    <cellStyle name="40% - Accent1 40" xfId="4108"/>
    <cellStyle name="40% - Accent1 40 2" xfId="8234"/>
    <cellStyle name="40% - Accent1 40 2 2" xfId="16474"/>
    <cellStyle name="40% - Accent1 40 3" xfId="12349"/>
    <cellStyle name="40% - Accent1 41" xfId="4121"/>
    <cellStyle name="40% - Accent1 41 2" xfId="8247"/>
    <cellStyle name="40% - Accent1 41 2 2" xfId="16487"/>
    <cellStyle name="40% - Accent1 41 3" xfId="12362"/>
    <cellStyle name="40% - Accent1 42" xfId="4134"/>
    <cellStyle name="40% - Accent1 42 2" xfId="8260"/>
    <cellStyle name="40% - Accent1 42 2 2" xfId="16500"/>
    <cellStyle name="40% - Accent1 42 3" xfId="12375"/>
    <cellStyle name="40% - Accent1 43" xfId="4148"/>
    <cellStyle name="40% - Accent1 43 2" xfId="12389"/>
    <cellStyle name="40% - Accent1 44" xfId="4161"/>
    <cellStyle name="40% - Accent1 44 2" xfId="12402"/>
    <cellStyle name="40% - Accent1 45" xfId="8275"/>
    <cellStyle name="40% - Accent1 46" xfId="16514"/>
    <cellStyle name="40% - Accent1 5" xfId="97"/>
    <cellStyle name="40% - Accent1 5 2" xfId="305"/>
    <cellStyle name="40% - Accent1 5 2 2" xfId="762"/>
    <cellStyle name="40% - Accent1 5 2 2 2" xfId="1689"/>
    <cellStyle name="40% - Accent1 5 2 2 2 2" xfId="3726"/>
    <cellStyle name="40% - Accent1 5 2 2 2 2 2" xfId="7852"/>
    <cellStyle name="40% - Accent1 5 2 2 2 2 2 2" xfId="16092"/>
    <cellStyle name="40% - Accent1 5 2 2 2 2 3" xfId="11967"/>
    <cellStyle name="40% - Accent1 5 2 2 2 3" xfId="5816"/>
    <cellStyle name="40% - Accent1 5 2 2 2 3 2" xfId="14056"/>
    <cellStyle name="40% - Accent1 5 2 2 2 4" xfId="9931"/>
    <cellStyle name="40% - Accent1 5 2 2 3" xfId="2801"/>
    <cellStyle name="40% - Accent1 5 2 2 3 2" xfId="6927"/>
    <cellStyle name="40% - Accent1 5 2 2 3 2 2" xfId="15167"/>
    <cellStyle name="40% - Accent1 5 2 2 3 3" xfId="11042"/>
    <cellStyle name="40% - Accent1 5 2 2 4" xfId="4891"/>
    <cellStyle name="40% - Accent1 5 2 2 4 2" xfId="13131"/>
    <cellStyle name="40% - Accent1 5 2 2 5" xfId="9006"/>
    <cellStyle name="40% - Accent1 5 2 3" xfId="1232"/>
    <cellStyle name="40% - Accent1 5 2 3 2" xfId="3270"/>
    <cellStyle name="40% - Accent1 5 2 3 2 2" xfId="7396"/>
    <cellStyle name="40% - Accent1 5 2 3 2 2 2" xfId="15636"/>
    <cellStyle name="40% - Accent1 5 2 3 2 3" xfId="11511"/>
    <cellStyle name="40% - Accent1 5 2 3 3" xfId="5360"/>
    <cellStyle name="40% - Accent1 5 2 3 3 2" xfId="13600"/>
    <cellStyle name="40% - Accent1 5 2 3 4" xfId="9475"/>
    <cellStyle name="40% - Accent1 5 2 4" xfId="2344"/>
    <cellStyle name="40% - Accent1 5 2 4 2" xfId="6471"/>
    <cellStyle name="40% - Accent1 5 2 4 2 2" xfId="14711"/>
    <cellStyle name="40% - Accent1 5 2 4 3" xfId="10586"/>
    <cellStyle name="40% - Accent1 5 2 5" xfId="4434"/>
    <cellStyle name="40% - Accent1 5 2 5 2" xfId="12675"/>
    <cellStyle name="40% - Accent1 5 2 6" xfId="8549"/>
    <cellStyle name="40% - Accent1 5 3" xfId="554"/>
    <cellStyle name="40% - Accent1 5 3 2" xfId="1481"/>
    <cellStyle name="40% - Accent1 5 3 2 2" xfId="3518"/>
    <cellStyle name="40% - Accent1 5 3 2 2 2" xfId="7644"/>
    <cellStyle name="40% - Accent1 5 3 2 2 2 2" xfId="15884"/>
    <cellStyle name="40% - Accent1 5 3 2 2 3" xfId="11759"/>
    <cellStyle name="40% - Accent1 5 3 2 3" xfId="5608"/>
    <cellStyle name="40% - Accent1 5 3 2 3 2" xfId="13848"/>
    <cellStyle name="40% - Accent1 5 3 2 4" xfId="9723"/>
    <cellStyle name="40% - Accent1 5 3 3" xfId="2593"/>
    <cellStyle name="40% - Accent1 5 3 3 2" xfId="6719"/>
    <cellStyle name="40% - Accent1 5 3 3 2 2" xfId="14959"/>
    <cellStyle name="40% - Accent1 5 3 3 3" xfId="10834"/>
    <cellStyle name="40% - Accent1 5 3 4" xfId="4683"/>
    <cellStyle name="40% - Accent1 5 3 4 2" xfId="12923"/>
    <cellStyle name="40% - Accent1 5 3 5" xfId="8798"/>
    <cellStyle name="40% - Accent1 5 4" xfId="1024"/>
    <cellStyle name="40% - Accent1 5 4 2" xfId="3062"/>
    <cellStyle name="40% - Accent1 5 4 2 2" xfId="7188"/>
    <cellStyle name="40% - Accent1 5 4 2 2 2" xfId="15428"/>
    <cellStyle name="40% - Accent1 5 4 2 3" xfId="11303"/>
    <cellStyle name="40% - Accent1 5 4 3" xfId="5152"/>
    <cellStyle name="40% - Accent1 5 4 3 2" xfId="13392"/>
    <cellStyle name="40% - Accent1 5 4 4" xfId="9267"/>
    <cellStyle name="40% - Accent1 5 5" xfId="2136"/>
    <cellStyle name="40% - Accent1 5 5 2" xfId="6263"/>
    <cellStyle name="40% - Accent1 5 5 2 2" xfId="14503"/>
    <cellStyle name="40% - Accent1 5 5 3" xfId="10378"/>
    <cellStyle name="40% - Accent1 5 6" xfId="4226"/>
    <cellStyle name="40% - Accent1 5 6 2" xfId="12467"/>
    <cellStyle name="40% - Accent1 5 7" xfId="8341"/>
    <cellStyle name="40% - Accent1 6" xfId="110"/>
    <cellStyle name="40% - Accent1 6 2" xfId="318"/>
    <cellStyle name="40% - Accent1 6 2 2" xfId="775"/>
    <cellStyle name="40% - Accent1 6 2 2 2" xfId="1702"/>
    <cellStyle name="40% - Accent1 6 2 2 2 2" xfId="3739"/>
    <cellStyle name="40% - Accent1 6 2 2 2 2 2" xfId="7865"/>
    <cellStyle name="40% - Accent1 6 2 2 2 2 2 2" xfId="16105"/>
    <cellStyle name="40% - Accent1 6 2 2 2 2 3" xfId="11980"/>
    <cellStyle name="40% - Accent1 6 2 2 2 3" xfId="5829"/>
    <cellStyle name="40% - Accent1 6 2 2 2 3 2" xfId="14069"/>
    <cellStyle name="40% - Accent1 6 2 2 2 4" xfId="9944"/>
    <cellStyle name="40% - Accent1 6 2 2 3" xfId="2814"/>
    <cellStyle name="40% - Accent1 6 2 2 3 2" xfId="6940"/>
    <cellStyle name="40% - Accent1 6 2 2 3 2 2" xfId="15180"/>
    <cellStyle name="40% - Accent1 6 2 2 3 3" xfId="11055"/>
    <cellStyle name="40% - Accent1 6 2 2 4" xfId="4904"/>
    <cellStyle name="40% - Accent1 6 2 2 4 2" xfId="13144"/>
    <cellStyle name="40% - Accent1 6 2 2 5" xfId="9019"/>
    <cellStyle name="40% - Accent1 6 2 3" xfId="1245"/>
    <cellStyle name="40% - Accent1 6 2 3 2" xfId="3283"/>
    <cellStyle name="40% - Accent1 6 2 3 2 2" xfId="7409"/>
    <cellStyle name="40% - Accent1 6 2 3 2 2 2" xfId="15649"/>
    <cellStyle name="40% - Accent1 6 2 3 2 3" xfId="11524"/>
    <cellStyle name="40% - Accent1 6 2 3 3" xfId="5373"/>
    <cellStyle name="40% - Accent1 6 2 3 3 2" xfId="13613"/>
    <cellStyle name="40% - Accent1 6 2 3 4" xfId="9488"/>
    <cellStyle name="40% - Accent1 6 2 4" xfId="2357"/>
    <cellStyle name="40% - Accent1 6 2 4 2" xfId="6484"/>
    <cellStyle name="40% - Accent1 6 2 4 2 2" xfId="14724"/>
    <cellStyle name="40% - Accent1 6 2 4 3" xfId="10599"/>
    <cellStyle name="40% - Accent1 6 2 5" xfId="4447"/>
    <cellStyle name="40% - Accent1 6 2 5 2" xfId="12688"/>
    <cellStyle name="40% - Accent1 6 2 6" xfId="8562"/>
    <cellStyle name="40% - Accent1 6 3" xfId="567"/>
    <cellStyle name="40% - Accent1 6 3 2" xfId="1494"/>
    <cellStyle name="40% - Accent1 6 3 2 2" xfId="3531"/>
    <cellStyle name="40% - Accent1 6 3 2 2 2" xfId="7657"/>
    <cellStyle name="40% - Accent1 6 3 2 2 2 2" xfId="15897"/>
    <cellStyle name="40% - Accent1 6 3 2 2 3" xfId="11772"/>
    <cellStyle name="40% - Accent1 6 3 2 3" xfId="5621"/>
    <cellStyle name="40% - Accent1 6 3 2 3 2" xfId="13861"/>
    <cellStyle name="40% - Accent1 6 3 2 4" xfId="9736"/>
    <cellStyle name="40% - Accent1 6 3 3" xfId="2606"/>
    <cellStyle name="40% - Accent1 6 3 3 2" xfId="6732"/>
    <cellStyle name="40% - Accent1 6 3 3 2 2" xfId="14972"/>
    <cellStyle name="40% - Accent1 6 3 3 3" xfId="10847"/>
    <cellStyle name="40% - Accent1 6 3 4" xfId="4696"/>
    <cellStyle name="40% - Accent1 6 3 4 2" xfId="12936"/>
    <cellStyle name="40% - Accent1 6 3 5" xfId="8811"/>
    <cellStyle name="40% - Accent1 6 4" xfId="1037"/>
    <cellStyle name="40% - Accent1 6 4 2" xfId="3075"/>
    <cellStyle name="40% - Accent1 6 4 2 2" xfId="7201"/>
    <cellStyle name="40% - Accent1 6 4 2 2 2" xfId="15441"/>
    <cellStyle name="40% - Accent1 6 4 2 3" xfId="11316"/>
    <cellStyle name="40% - Accent1 6 4 3" xfId="5165"/>
    <cellStyle name="40% - Accent1 6 4 3 2" xfId="13405"/>
    <cellStyle name="40% - Accent1 6 4 4" xfId="9280"/>
    <cellStyle name="40% - Accent1 6 5" xfId="2149"/>
    <cellStyle name="40% - Accent1 6 5 2" xfId="6276"/>
    <cellStyle name="40% - Accent1 6 5 2 2" xfId="14516"/>
    <cellStyle name="40% - Accent1 6 5 3" xfId="10391"/>
    <cellStyle name="40% - Accent1 6 6" xfId="4239"/>
    <cellStyle name="40% - Accent1 6 6 2" xfId="12480"/>
    <cellStyle name="40% - Accent1 6 7" xfId="8354"/>
    <cellStyle name="40% - Accent1 7" xfId="136"/>
    <cellStyle name="40% - Accent1 7 2" xfId="344"/>
    <cellStyle name="40% - Accent1 7 2 2" xfId="801"/>
    <cellStyle name="40% - Accent1 7 2 2 2" xfId="1728"/>
    <cellStyle name="40% - Accent1 7 2 2 2 2" xfId="3765"/>
    <cellStyle name="40% - Accent1 7 2 2 2 2 2" xfId="7891"/>
    <cellStyle name="40% - Accent1 7 2 2 2 2 2 2" xfId="16131"/>
    <cellStyle name="40% - Accent1 7 2 2 2 2 3" xfId="12006"/>
    <cellStyle name="40% - Accent1 7 2 2 2 3" xfId="5855"/>
    <cellStyle name="40% - Accent1 7 2 2 2 3 2" xfId="14095"/>
    <cellStyle name="40% - Accent1 7 2 2 2 4" xfId="9970"/>
    <cellStyle name="40% - Accent1 7 2 2 3" xfId="2840"/>
    <cellStyle name="40% - Accent1 7 2 2 3 2" xfId="6966"/>
    <cellStyle name="40% - Accent1 7 2 2 3 2 2" xfId="15206"/>
    <cellStyle name="40% - Accent1 7 2 2 3 3" xfId="11081"/>
    <cellStyle name="40% - Accent1 7 2 2 4" xfId="4930"/>
    <cellStyle name="40% - Accent1 7 2 2 4 2" xfId="13170"/>
    <cellStyle name="40% - Accent1 7 2 2 5" xfId="9045"/>
    <cellStyle name="40% - Accent1 7 2 3" xfId="1271"/>
    <cellStyle name="40% - Accent1 7 2 3 2" xfId="3309"/>
    <cellStyle name="40% - Accent1 7 2 3 2 2" xfId="7435"/>
    <cellStyle name="40% - Accent1 7 2 3 2 2 2" xfId="15675"/>
    <cellStyle name="40% - Accent1 7 2 3 2 3" xfId="11550"/>
    <cellStyle name="40% - Accent1 7 2 3 3" xfId="5399"/>
    <cellStyle name="40% - Accent1 7 2 3 3 2" xfId="13639"/>
    <cellStyle name="40% - Accent1 7 2 3 4" xfId="9514"/>
    <cellStyle name="40% - Accent1 7 2 4" xfId="2383"/>
    <cellStyle name="40% - Accent1 7 2 4 2" xfId="6510"/>
    <cellStyle name="40% - Accent1 7 2 4 2 2" xfId="14750"/>
    <cellStyle name="40% - Accent1 7 2 4 3" xfId="10625"/>
    <cellStyle name="40% - Accent1 7 2 5" xfId="4473"/>
    <cellStyle name="40% - Accent1 7 2 5 2" xfId="12714"/>
    <cellStyle name="40% - Accent1 7 2 6" xfId="8588"/>
    <cellStyle name="40% - Accent1 7 3" xfId="593"/>
    <cellStyle name="40% - Accent1 7 3 2" xfId="1520"/>
    <cellStyle name="40% - Accent1 7 3 2 2" xfId="3557"/>
    <cellStyle name="40% - Accent1 7 3 2 2 2" xfId="7683"/>
    <cellStyle name="40% - Accent1 7 3 2 2 2 2" xfId="15923"/>
    <cellStyle name="40% - Accent1 7 3 2 2 3" xfId="11798"/>
    <cellStyle name="40% - Accent1 7 3 2 3" xfId="5647"/>
    <cellStyle name="40% - Accent1 7 3 2 3 2" xfId="13887"/>
    <cellStyle name="40% - Accent1 7 3 2 4" xfId="9762"/>
    <cellStyle name="40% - Accent1 7 3 3" xfId="2632"/>
    <cellStyle name="40% - Accent1 7 3 3 2" xfId="6758"/>
    <cellStyle name="40% - Accent1 7 3 3 2 2" xfId="14998"/>
    <cellStyle name="40% - Accent1 7 3 3 3" xfId="10873"/>
    <cellStyle name="40% - Accent1 7 3 4" xfId="4722"/>
    <cellStyle name="40% - Accent1 7 3 4 2" xfId="12962"/>
    <cellStyle name="40% - Accent1 7 3 5" xfId="8837"/>
    <cellStyle name="40% - Accent1 7 4" xfId="1063"/>
    <cellStyle name="40% - Accent1 7 4 2" xfId="3101"/>
    <cellStyle name="40% - Accent1 7 4 2 2" xfId="7227"/>
    <cellStyle name="40% - Accent1 7 4 2 2 2" xfId="15467"/>
    <cellStyle name="40% - Accent1 7 4 2 3" xfId="11342"/>
    <cellStyle name="40% - Accent1 7 4 3" xfId="5191"/>
    <cellStyle name="40% - Accent1 7 4 3 2" xfId="13431"/>
    <cellStyle name="40% - Accent1 7 4 4" xfId="9306"/>
    <cellStyle name="40% - Accent1 7 5" xfId="2175"/>
    <cellStyle name="40% - Accent1 7 5 2" xfId="6302"/>
    <cellStyle name="40% - Accent1 7 5 2 2" xfId="14542"/>
    <cellStyle name="40% - Accent1 7 5 3" xfId="10417"/>
    <cellStyle name="40% - Accent1 7 6" xfId="4265"/>
    <cellStyle name="40% - Accent1 7 6 2" xfId="12506"/>
    <cellStyle name="40% - Accent1 7 7" xfId="8380"/>
    <cellStyle name="40% - Accent1 8" xfId="149"/>
    <cellStyle name="40% - Accent1 8 2" xfId="357"/>
    <cellStyle name="40% - Accent1 8 2 2" xfId="814"/>
    <cellStyle name="40% - Accent1 8 2 2 2" xfId="1741"/>
    <cellStyle name="40% - Accent1 8 2 2 2 2" xfId="3778"/>
    <cellStyle name="40% - Accent1 8 2 2 2 2 2" xfId="7904"/>
    <cellStyle name="40% - Accent1 8 2 2 2 2 2 2" xfId="16144"/>
    <cellStyle name="40% - Accent1 8 2 2 2 2 3" xfId="12019"/>
    <cellStyle name="40% - Accent1 8 2 2 2 3" xfId="5868"/>
    <cellStyle name="40% - Accent1 8 2 2 2 3 2" xfId="14108"/>
    <cellStyle name="40% - Accent1 8 2 2 2 4" xfId="9983"/>
    <cellStyle name="40% - Accent1 8 2 2 3" xfId="2853"/>
    <cellStyle name="40% - Accent1 8 2 2 3 2" xfId="6979"/>
    <cellStyle name="40% - Accent1 8 2 2 3 2 2" xfId="15219"/>
    <cellStyle name="40% - Accent1 8 2 2 3 3" xfId="11094"/>
    <cellStyle name="40% - Accent1 8 2 2 4" xfId="4943"/>
    <cellStyle name="40% - Accent1 8 2 2 4 2" xfId="13183"/>
    <cellStyle name="40% - Accent1 8 2 2 5" xfId="9058"/>
    <cellStyle name="40% - Accent1 8 2 3" xfId="1284"/>
    <cellStyle name="40% - Accent1 8 2 3 2" xfId="3322"/>
    <cellStyle name="40% - Accent1 8 2 3 2 2" xfId="7448"/>
    <cellStyle name="40% - Accent1 8 2 3 2 2 2" xfId="15688"/>
    <cellStyle name="40% - Accent1 8 2 3 2 3" xfId="11563"/>
    <cellStyle name="40% - Accent1 8 2 3 3" xfId="5412"/>
    <cellStyle name="40% - Accent1 8 2 3 3 2" xfId="13652"/>
    <cellStyle name="40% - Accent1 8 2 3 4" xfId="9527"/>
    <cellStyle name="40% - Accent1 8 2 4" xfId="2396"/>
    <cellStyle name="40% - Accent1 8 2 4 2" xfId="6523"/>
    <cellStyle name="40% - Accent1 8 2 4 2 2" xfId="14763"/>
    <cellStyle name="40% - Accent1 8 2 4 3" xfId="10638"/>
    <cellStyle name="40% - Accent1 8 2 5" xfId="4486"/>
    <cellStyle name="40% - Accent1 8 2 5 2" xfId="12727"/>
    <cellStyle name="40% - Accent1 8 2 6" xfId="8601"/>
    <cellStyle name="40% - Accent1 8 3" xfId="606"/>
    <cellStyle name="40% - Accent1 8 3 2" xfId="1533"/>
    <cellStyle name="40% - Accent1 8 3 2 2" xfId="3570"/>
    <cellStyle name="40% - Accent1 8 3 2 2 2" xfId="7696"/>
    <cellStyle name="40% - Accent1 8 3 2 2 2 2" xfId="15936"/>
    <cellStyle name="40% - Accent1 8 3 2 2 3" xfId="11811"/>
    <cellStyle name="40% - Accent1 8 3 2 3" xfId="5660"/>
    <cellStyle name="40% - Accent1 8 3 2 3 2" xfId="13900"/>
    <cellStyle name="40% - Accent1 8 3 2 4" xfId="9775"/>
    <cellStyle name="40% - Accent1 8 3 3" xfId="2645"/>
    <cellStyle name="40% - Accent1 8 3 3 2" xfId="6771"/>
    <cellStyle name="40% - Accent1 8 3 3 2 2" xfId="15011"/>
    <cellStyle name="40% - Accent1 8 3 3 3" xfId="10886"/>
    <cellStyle name="40% - Accent1 8 3 4" xfId="4735"/>
    <cellStyle name="40% - Accent1 8 3 4 2" xfId="12975"/>
    <cellStyle name="40% - Accent1 8 3 5" xfId="8850"/>
    <cellStyle name="40% - Accent1 8 4" xfId="1076"/>
    <cellStyle name="40% - Accent1 8 4 2" xfId="3114"/>
    <cellStyle name="40% - Accent1 8 4 2 2" xfId="7240"/>
    <cellStyle name="40% - Accent1 8 4 2 2 2" xfId="15480"/>
    <cellStyle name="40% - Accent1 8 4 2 3" xfId="11355"/>
    <cellStyle name="40% - Accent1 8 4 3" xfId="5204"/>
    <cellStyle name="40% - Accent1 8 4 3 2" xfId="13444"/>
    <cellStyle name="40% - Accent1 8 4 4" xfId="9319"/>
    <cellStyle name="40% - Accent1 8 5" xfId="2188"/>
    <cellStyle name="40% - Accent1 8 5 2" xfId="6315"/>
    <cellStyle name="40% - Accent1 8 5 2 2" xfId="14555"/>
    <cellStyle name="40% - Accent1 8 5 3" xfId="10430"/>
    <cellStyle name="40% - Accent1 8 6" xfId="4278"/>
    <cellStyle name="40% - Accent1 8 6 2" xfId="12519"/>
    <cellStyle name="40% - Accent1 8 7" xfId="8393"/>
    <cellStyle name="40% - Accent1 9" xfId="162"/>
    <cellStyle name="40% - Accent1 9 2" xfId="370"/>
    <cellStyle name="40% - Accent1 9 2 2" xfId="827"/>
    <cellStyle name="40% - Accent1 9 2 2 2" xfId="1754"/>
    <cellStyle name="40% - Accent1 9 2 2 2 2" xfId="3791"/>
    <cellStyle name="40% - Accent1 9 2 2 2 2 2" xfId="7917"/>
    <cellStyle name="40% - Accent1 9 2 2 2 2 2 2" xfId="16157"/>
    <cellStyle name="40% - Accent1 9 2 2 2 2 3" xfId="12032"/>
    <cellStyle name="40% - Accent1 9 2 2 2 3" xfId="5881"/>
    <cellStyle name="40% - Accent1 9 2 2 2 3 2" xfId="14121"/>
    <cellStyle name="40% - Accent1 9 2 2 2 4" xfId="9996"/>
    <cellStyle name="40% - Accent1 9 2 2 3" xfId="2866"/>
    <cellStyle name="40% - Accent1 9 2 2 3 2" xfId="6992"/>
    <cellStyle name="40% - Accent1 9 2 2 3 2 2" xfId="15232"/>
    <cellStyle name="40% - Accent1 9 2 2 3 3" xfId="11107"/>
    <cellStyle name="40% - Accent1 9 2 2 4" xfId="4956"/>
    <cellStyle name="40% - Accent1 9 2 2 4 2" xfId="13196"/>
    <cellStyle name="40% - Accent1 9 2 2 5" xfId="9071"/>
    <cellStyle name="40% - Accent1 9 2 3" xfId="1297"/>
    <cellStyle name="40% - Accent1 9 2 3 2" xfId="3335"/>
    <cellStyle name="40% - Accent1 9 2 3 2 2" xfId="7461"/>
    <cellStyle name="40% - Accent1 9 2 3 2 2 2" xfId="15701"/>
    <cellStyle name="40% - Accent1 9 2 3 2 3" xfId="11576"/>
    <cellStyle name="40% - Accent1 9 2 3 3" xfId="5425"/>
    <cellStyle name="40% - Accent1 9 2 3 3 2" xfId="13665"/>
    <cellStyle name="40% - Accent1 9 2 3 4" xfId="9540"/>
    <cellStyle name="40% - Accent1 9 2 4" xfId="2409"/>
    <cellStyle name="40% - Accent1 9 2 4 2" xfId="6536"/>
    <cellStyle name="40% - Accent1 9 2 4 2 2" xfId="14776"/>
    <cellStyle name="40% - Accent1 9 2 4 3" xfId="10651"/>
    <cellStyle name="40% - Accent1 9 2 5" xfId="4499"/>
    <cellStyle name="40% - Accent1 9 2 5 2" xfId="12740"/>
    <cellStyle name="40% - Accent1 9 2 6" xfId="8614"/>
    <cellStyle name="40% - Accent1 9 3" xfId="619"/>
    <cellStyle name="40% - Accent1 9 3 2" xfId="1546"/>
    <cellStyle name="40% - Accent1 9 3 2 2" xfId="3583"/>
    <cellStyle name="40% - Accent1 9 3 2 2 2" xfId="7709"/>
    <cellStyle name="40% - Accent1 9 3 2 2 2 2" xfId="15949"/>
    <cellStyle name="40% - Accent1 9 3 2 2 3" xfId="11824"/>
    <cellStyle name="40% - Accent1 9 3 2 3" xfId="5673"/>
    <cellStyle name="40% - Accent1 9 3 2 3 2" xfId="13913"/>
    <cellStyle name="40% - Accent1 9 3 2 4" xfId="9788"/>
    <cellStyle name="40% - Accent1 9 3 3" xfId="2658"/>
    <cellStyle name="40% - Accent1 9 3 3 2" xfId="6784"/>
    <cellStyle name="40% - Accent1 9 3 3 2 2" xfId="15024"/>
    <cellStyle name="40% - Accent1 9 3 3 3" xfId="10899"/>
    <cellStyle name="40% - Accent1 9 3 4" xfId="4748"/>
    <cellStyle name="40% - Accent1 9 3 4 2" xfId="12988"/>
    <cellStyle name="40% - Accent1 9 3 5" xfId="8863"/>
    <cellStyle name="40% - Accent1 9 4" xfId="1089"/>
    <cellStyle name="40% - Accent1 9 4 2" xfId="3127"/>
    <cellStyle name="40% - Accent1 9 4 2 2" xfId="7253"/>
    <cellStyle name="40% - Accent1 9 4 2 2 2" xfId="15493"/>
    <cellStyle name="40% - Accent1 9 4 2 3" xfId="11368"/>
    <cellStyle name="40% - Accent1 9 4 3" xfId="5217"/>
    <cellStyle name="40% - Accent1 9 4 3 2" xfId="13457"/>
    <cellStyle name="40% - Accent1 9 4 4" xfId="9332"/>
    <cellStyle name="40% - Accent1 9 5" xfId="2201"/>
    <cellStyle name="40% - Accent1 9 5 2" xfId="6328"/>
    <cellStyle name="40% - Accent1 9 5 2 2" xfId="14568"/>
    <cellStyle name="40% - Accent1 9 5 3" xfId="10443"/>
    <cellStyle name="40% - Accent1 9 6" xfId="4291"/>
    <cellStyle name="40% - Accent1 9 6 2" xfId="12532"/>
    <cellStyle name="40% - Accent1 9 7" xfId="8406"/>
    <cellStyle name="40% - Accent2" xfId="24" builtinId="35" customBuiltin="1"/>
    <cellStyle name="40% - Accent2 10" xfId="177"/>
    <cellStyle name="40% - Accent2 10 2" xfId="385"/>
    <cellStyle name="40% - Accent2 10 2 2" xfId="842"/>
    <cellStyle name="40% - Accent2 10 2 2 2" xfId="1769"/>
    <cellStyle name="40% - Accent2 10 2 2 2 2" xfId="3806"/>
    <cellStyle name="40% - Accent2 10 2 2 2 2 2" xfId="7932"/>
    <cellStyle name="40% - Accent2 10 2 2 2 2 2 2" xfId="16172"/>
    <cellStyle name="40% - Accent2 10 2 2 2 2 3" xfId="12047"/>
    <cellStyle name="40% - Accent2 10 2 2 2 3" xfId="5896"/>
    <cellStyle name="40% - Accent2 10 2 2 2 3 2" xfId="14136"/>
    <cellStyle name="40% - Accent2 10 2 2 2 4" xfId="10011"/>
    <cellStyle name="40% - Accent2 10 2 2 3" xfId="2881"/>
    <cellStyle name="40% - Accent2 10 2 2 3 2" xfId="7007"/>
    <cellStyle name="40% - Accent2 10 2 2 3 2 2" xfId="15247"/>
    <cellStyle name="40% - Accent2 10 2 2 3 3" xfId="11122"/>
    <cellStyle name="40% - Accent2 10 2 2 4" xfId="4971"/>
    <cellStyle name="40% - Accent2 10 2 2 4 2" xfId="13211"/>
    <cellStyle name="40% - Accent2 10 2 2 5" xfId="9086"/>
    <cellStyle name="40% - Accent2 10 2 3" xfId="1312"/>
    <cellStyle name="40% - Accent2 10 2 3 2" xfId="3350"/>
    <cellStyle name="40% - Accent2 10 2 3 2 2" xfId="7476"/>
    <cellStyle name="40% - Accent2 10 2 3 2 2 2" xfId="15716"/>
    <cellStyle name="40% - Accent2 10 2 3 2 3" xfId="11591"/>
    <cellStyle name="40% - Accent2 10 2 3 3" xfId="5440"/>
    <cellStyle name="40% - Accent2 10 2 3 3 2" xfId="13680"/>
    <cellStyle name="40% - Accent2 10 2 3 4" xfId="9555"/>
    <cellStyle name="40% - Accent2 10 2 4" xfId="2424"/>
    <cellStyle name="40% - Accent2 10 2 4 2" xfId="6551"/>
    <cellStyle name="40% - Accent2 10 2 4 2 2" xfId="14791"/>
    <cellStyle name="40% - Accent2 10 2 4 3" xfId="10666"/>
    <cellStyle name="40% - Accent2 10 2 5" xfId="4514"/>
    <cellStyle name="40% - Accent2 10 2 5 2" xfId="12755"/>
    <cellStyle name="40% - Accent2 10 2 6" xfId="8629"/>
    <cellStyle name="40% - Accent2 10 3" xfId="634"/>
    <cellStyle name="40% - Accent2 10 3 2" xfId="1561"/>
    <cellStyle name="40% - Accent2 10 3 2 2" xfId="3598"/>
    <cellStyle name="40% - Accent2 10 3 2 2 2" xfId="7724"/>
    <cellStyle name="40% - Accent2 10 3 2 2 2 2" xfId="15964"/>
    <cellStyle name="40% - Accent2 10 3 2 2 3" xfId="11839"/>
    <cellStyle name="40% - Accent2 10 3 2 3" xfId="5688"/>
    <cellStyle name="40% - Accent2 10 3 2 3 2" xfId="13928"/>
    <cellStyle name="40% - Accent2 10 3 2 4" xfId="9803"/>
    <cellStyle name="40% - Accent2 10 3 3" xfId="2673"/>
    <cellStyle name="40% - Accent2 10 3 3 2" xfId="6799"/>
    <cellStyle name="40% - Accent2 10 3 3 2 2" xfId="15039"/>
    <cellStyle name="40% - Accent2 10 3 3 3" xfId="10914"/>
    <cellStyle name="40% - Accent2 10 3 4" xfId="4763"/>
    <cellStyle name="40% - Accent2 10 3 4 2" xfId="13003"/>
    <cellStyle name="40% - Accent2 10 3 5" xfId="8878"/>
    <cellStyle name="40% - Accent2 10 4" xfId="1104"/>
    <cellStyle name="40% - Accent2 10 4 2" xfId="3142"/>
    <cellStyle name="40% - Accent2 10 4 2 2" xfId="7268"/>
    <cellStyle name="40% - Accent2 10 4 2 2 2" xfId="15508"/>
    <cellStyle name="40% - Accent2 10 4 2 3" xfId="11383"/>
    <cellStyle name="40% - Accent2 10 4 3" xfId="5232"/>
    <cellStyle name="40% - Accent2 10 4 3 2" xfId="13472"/>
    <cellStyle name="40% - Accent2 10 4 4" xfId="9347"/>
    <cellStyle name="40% - Accent2 10 5" xfId="2216"/>
    <cellStyle name="40% - Accent2 10 5 2" xfId="6343"/>
    <cellStyle name="40% - Accent2 10 5 2 2" xfId="14583"/>
    <cellStyle name="40% - Accent2 10 5 3" xfId="10458"/>
    <cellStyle name="40% - Accent2 10 6" xfId="4306"/>
    <cellStyle name="40% - Accent2 10 6 2" xfId="12547"/>
    <cellStyle name="40% - Accent2 10 7" xfId="8421"/>
    <cellStyle name="40% - Accent2 11" xfId="190"/>
    <cellStyle name="40% - Accent2 11 2" xfId="398"/>
    <cellStyle name="40% - Accent2 11 2 2" xfId="855"/>
    <cellStyle name="40% - Accent2 11 2 2 2" xfId="1782"/>
    <cellStyle name="40% - Accent2 11 2 2 2 2" xfId="3819"/>
    <cellStyle name="40% - Accent2 11 2 2 2 2 2" xfId="7945"/>
    <cellStyle name="40% - Accent2 11 2 2 2 2 2 2" xfId="16185"/>
    <cellStyle name="40% - Accent2 11 2 2 2 2 3" xfId="12060"/>
    <cellStyle name="40% - Accent2 11 2 2 2 3" xfId="5909"/>
    <cellStyle name="40% - Accent2 11 2 2 2 3 2" xfId="14149"/>
    <cellStyle name="40% - Accent2 11 2 2 2 4" xfId="10024"/>
    <cellStyle name="40% - Accent2 11 2 2 3" xfId="2894"/>
    <cellStyle name="40% - Accent2 11 2 2 3 2" xfId="7020"/>
    <cellStyle name="40% - Accent2 11 2 2 3 2 2" xfId="15260"/>
    <cellStyle name="40% - Accent2 11 2 2 3 3" xfId="11135"/>
    <cellStyle name="40% - Accent2 11 2 2 4" xfId="4984"/>
    <cellStyle name="40% - Accent2 11 2 2 4 2" xfId="13224"/>
    <cellStyle name="40% - Accent2 11 2 2 5" xfId="9099"/>
    <cellStyle name="40% - Accent2 11 2 3" xfId="1325"/>
    <cellStyle name="40% - Accent2 11 2 3 2" xfId="3363"/>
    <cellStyle name="40% - Accent2 11 2 3 2 2" xfId="7489"/>
    <cellStyle name="40% - Accent2 11 2 3 2 2 2" xfId="15729"/>
    <cellStyle name="40% - Accent2 11 2 3 2 3" xfId="11604"/>
    <cellStyle name="40% - Accent2 11 2 3 3" xfId="5453"/>
    <cellStyle name="40% - Accent2 11 2 3 3 2" xfId="13693"/>
    <cellStyle name="40% - Accent2 11 2 3 4" xfId="9568"/>
    <cellStyle name="40% - Accent2 11 2 4" xfId="2437"/>
    <cellStyle name="40% - Accent2 11 2 4 2" xfId="6564"/>
    <cellStyle name="40% - Accent2 11 2 4 2 2" xfId="14804"/>
    <cellStyle name="40% - Accent2 11 2 4 3" xfId="10679"/>
    <cellStyle name="40% - Accent2 11 2 5" xfId="4527"/>
    <cellStyle name="40% - Accent2 11 2 5 2" xfId="12768"/>
    <cellStyle name="40% - Accent2 11 2 6" xfId="8642"/>
    <cellStyle name="40% - Accent2 11 3" xfId="647"/>
    <cellStyle name="40% - Accent2 11 3 2" xfId="1574"/>
    <cellStyle name="40% - Accent2 11 3 2 2" xfId="3611"/>
    <cellStyle name="40% - Accent2 11 3 2 2 2" xfId="7737"/>
    <cellStyle name="40% - Accent2 11 3 2 2 2 2" xfId="15977"/>
    <cellStyle name="40% - Accent2 11 3 2 2 3" xfId="11852"/>
    <cellStyle name="40% - Accent2 11 3 2 3" xfId="5701"/>
    <cellStyle name="40% - Accent2 11 3 2 3 2" xfId="13941"/>
    <cellStyle name="40% - Accent2 11 3 2 4" xfId="9816"/>
    <cellStyle name="40% - Accent2 11 3 3" xfId="2686"/>
    <cellStyle name="40% - Accent2 11 3 3 2" xfId="6812"/>
    <cellStyle name="40% - Accent2 11 3 3 2 2" xfId="15052"/>
    <cellStyle name="40% - Accent2 11 3 3 3" xfId="10927"/>
    <cellStyle name="40% - Accent2 11 3 4" xfId="4776"/>
    <cellStyle name="40% - Accent2 11 3 4 2" xfId="13016"/>
    <cellStyle name="40% - Accent2 11 3 5" xfId="8891"/>
    <cellStyle name="40% - Accent2 11 4" xfId="1117"/>
    <cellStyle name="40% - Accent2 11 4 2" xfId="3155"/>
    <cellStyle name="40% - Accent2 11 4 2 2" xfId="7281"/>
    <cellStyle name="40% - Accent2 11 4 2 2 2" xfId="15521"/>
    <cellStyle name="40% - Accent2 11 4 2 3" xfId="11396"/>
    <cellStyle name="40% - Accent2 11 4 3" xfId="5245"/>
    <cellStyle name="40% - Accent2 11 4 3 2" xfId="13485"/>
    <cellStyle name="40% - Accent2 11 4 4" xfId="9360"/>
    <cellStyle name="40% - Accent2 11 5" xfId="2229"/>
    <cellStyle name="40% - Accent2 11 5 2" xfId="6356"/>
    <cellStyle name="40% - Accent2 11 5 2 2" xfId="14596"/>
    <cellStyle name="40% - Accent2 11 5 3" xfId="10471"/>
    <cellStyle name="40% - Accent2 11 6" xfId="4319"/>
    <cellStyle name="40% - Accent2 11 6 2" xfId="12560"/>
    <cellStyle name="40% - Accent2 11 7" xfId="8434"/>
    <cellStyle name="40% - Accent2 12" xfId="203"/>
    <cellStyle name="40% - Accent2 12 2" xfId="411"/>
    <cellStyle name="40% - Accent2 12 2 2" xfId="868"/>
    <cellStyle name="40% - Accent2 12 2 2 2" xfId="1795"/>
    <cellStyle name="40% - Accent2 12 2 2 2 2" xfId="3832"/>
    <cellStyle name="40% - Accent2 12 2 2 2 2 2" xfId="7958"/>
    <cellStyle name="40% - Accent2 12 2 2 2 2 2 2" xfId="16198"/>
    <cellStyle name="40% - Accent2 12 2 2 2 2 3" xfId="12073"/>
    <cellStyle name="40% - Accent2 12 2 2 2 3" xfId="5922"/>
    <cellStyle name="40% - Accent2 12 2 2 2 3 2" xfId="14162"/>
    <cellStyle name="40% - Accent2 12 2 2 2 4" xfId="10037"/>
    <cellStyle name="40% - Accent2 12 2 2 3" xfId="2907"/>
    <cellStyle name="40% - Accent2 12 2 2 3 2" xfId="7033"/>
    <cellStyle name="40% - Accent2 12 2 2 3 2 2" xfId="15273"/>
    <cellStyle name="40% - Accent2 12 2 2 3 3" xfId="11148"/>
    <cellStyle name="40% - Accent2 12 2 2 4" xfId="4997"/>
    <cellStyle name="40% - Accent2 12 2 2 4 2" xfId="13237"/>
    <cellStyle name="40% - Accent2 12 2 2 5" xfId="9112"/>
    <cellStyle name="40% - Accent2 12 2 3" xfId="1338"/>
    <cellStyle name="40% - Accent2 12 2 3 2" xfId="3376"/>
    <cellStyle name="40% - Accent2 12 2 3 2 2" xfId="7502"/>
    <cellStyle name="40% - Accent2 12 2 3 2 2 2" xfId="15742"/>
    <cellStyle name="40% - Accent2 12 2 3 2 3" xfId="11617"/>
    <cellStyle name="40% - Accent2 12 2 3 3" xfId="5466"/>
    <cellStyle name="40% - Accent2 12 2 3 3 2" xfId="13706"/>
    <cellStyle name="40% - Accent2 12 2 3 4" xfId="9581"/>
    <cellStyle name="40% - Accent2 12 2 4" xfId="2450"/>
    <cellStyle name="40% - Accent2 12 2 4 2" xfId="6577"/>
    <cellStyle name="40% - Accent2 12 2 4 2 2" xfId="14817"/>
    <cellStyle name="40% - Accent2 12 2 4 3" xfId="10692"/>
    <cellStyle name="40% - Accent2 12 2 5" xfId="4540"/>
    <cellStyle name="40% - Accent2 12 2 5 2" xfId="12781"/>
    <cellStyle name="40% - Accent2 12 2 6" xfId="8655"/>
    <cellStyle name="40% - Accent2 12 3" xfId="660"/>
    <cellStyle name="40% - Accent2 12 3 2" xfId="1587"/>
    <cellStyle name="40% - Accent2 12 3 2 2" xfId="3624"/>
    <cellStyle name="40% - Accent2 12 3 2 2 2" xfId="7750"/>
    <cellStyle name="40% - Accent2 12 3 2 2 2 2" xfId="15990"/>
    <cellStyle name="40% - Accent2 12 3 2 2 3" xfId="11865"/>
    <cellStyle name="40% - Accent2 12 3 2 3" xfId="5714"/>
    <cellStyle name="40% - Accent2 12 3 2 3 2" xfId="13954"/>
    <cellStyle name="40% - Accent2 12 3 2 4" xfId="9829"/>
    <cellStyle name="40% - Accent2 12 3 3" xfId="2699"/>
    <cellStyle name="40% - Accent2 12 3 3 2" xfId="6825"/>
    <cellStyle name="40% - Accent2 12 3 3 2 2" xfId="15065"/>
    <cellStyle name="40% - Accent2 12 3 3 3" xfId="10940"/>
    <cellStyle name="40% - Accent2 12 3 4" xfId="4789"/>
    <cellStyle name="40% - Accent2 12 3 4 2" xfId="13029"/>
    <cellStyle name="40% - Accent2 12 3 5" xfId="8904"/>
    <cellStyle name="40% - Accent2 12 4" xfId="1130"/>
    <cellStyle name="40% - Accent2 12 4 2" xfId="3168"/>
    <cellStyle name="40% - Accent2 12 4 2 2" xfId="7294"/>
    <cellStyle name="40% - Accent2 12 4 2 2 2" xfId="15534"/>
    <cellStyle name="40% - Accent2 12 4 2 3" xfId="11409"/>
    <cellStyle name="40% - Accent2 12 4 3" xfId="5258"/>
    <cellStyle name="40% - Accent2 12 4 3 2" xfId="13498"/>
    <cellStyle name="40% - Accent2 12 4 4" xfId="9373"/>
    <cellStyle name="40% - Accent2 12 5" xfId="2242"/>
    <cellStyle name="40% - Accent2 12 5 2" xfId="6369"/>
    <cellStyle name="40% - Accent2 12 5 2 2" xfId="14609"/>
    <cellStyle name="40% - Accent2 12 5 3" xfId="10484"/>
    <cellStyle name="40% - Accent2 12 6" xfId="4332"/>
    <cellStyle name="40% - Accent2 12 6 2" xfId="12573"/>
    <cellStyle name="40% - Accent2 12 7" xfId="8447"/>
    <cellStyle name="40% - Accent2 13" xfId="216"/>
    <cellStyle name="40% - Accent2 13 2" xfId="424"/>
    <cellStyle name="40% - Accent2 13 2 2" xfId="881"/>
    <cellStyle name="40% - Accent2 13 2 2 2" xfId="1808"/>
    <cellStyle name="40% - Accent2 13 2 2 2 2" xfId="3845"/>
    <cellStyle name="40% - Accent2 13 2 2 2 2 2" xfId="7971"/>
    <cellStyle name="40% - Accent2 13 2 2 2 2 2 2" xfId="16211"/>
    <cellStyle name="40% - Accent2 13 2 2 2 2 3" xfId="12086"/>
    <cellStyle name="40% - Accent2 13 2 2 2 3" xfId="5935"/>
    <cellStyle name="40% - Accent2 13 2 2 2 3 2" xfId="14175"/>
    <cellStyle name="40% - Accent2 13 2 2 2 4" xfId="10050"/>
    <cellStyle name="40% - Accent2 13 2 2 3" xfId="2920"/>
    <cellStyle name="40% - Accent2 13 2 2 3 2" xfId="7046"/>
    <cellStyle name="40% - Accent2 13 2 2 3 2 2" xfId="15286"/>
    <cellStyle name="40% - Accent2 13 2 2 3 3" xfId="11161"/>
    <cellStyle name="40% - Accent2 13 2 2 4" xfId="5010"/>
    <cellStyle name="40% - Accent2 13 2 2 4 2" xfId="13250"/>
    <cellStyle name="40% - Accent2 13 2 2 5" xfId="9125"/>
    <cellStyle name="40% - Accent2 13 2 3" xfId="1351"/>
    <cellStyle name="40% - Accent2 13 2 3 2" xfId="3389"/>
    <cellStyle name="40% - Accent2 13 2 3 2 2" xfId="7515"/>
    <cellStyle name="40% - Accent2 13 2 3 2 2 2" xfId="15755"/>
    <cellStyle name="40% - Accent2 13 2 3 2 3" xfId="11630"/>
    <cellStyle name="40% - Accent2 13 2 3 3" xfId="5479"/>
    <cellStyle name="40% - Accent2 13 2 3 3 2" xfId="13719"/>
    <cellStyle name="40% - Accent2 13 2 3 4" xfId="9594"/>
    <cellStyle name="40% - Accent2 13 2 4" xfId="2463"/>
    <cellStyle name="40% - Accent2 13 2 4 2" xfId="6590"/>
    <cellStyle name="40% - Accent2 13 2 4 2 2" xfId="14830"/>
    <cellStyle name="40% - Accent2 13 2 4 3" xfId="10705"/>
    <cellStyle name="40% - Accent2 13 2 5" xfId="4553"/>
    <cellStyle name="40% - Accent2 13 2 5 2" xfId="12794"/>
    <cellStyle name="40% - Accent2 13 2 6" xfId="8668"/>
    <cellStyle name="40% - Accent2 13 3" xfId="673"/>
    <cellStyle name="40% - Accent2 13 3 2" xfId="1600"/>
    <cellStyle name="40% - Accent2 13 3 2 2" xfId="3637"/>
    <cellStyle name="40% - Accent2 13 3 2 2 2" xfId="7763"/>
    <cellStyle name="40% - Accent2 13 3 2 2 2 2" xfId="16003"/>
    <cellStyle name="40% - Accent2 13 3 2 2 3" xfId="11878"/>
    <cellStyle name="40% - Accent2 13 3 2 3" xfId="5727"/>
    <cellStyle name="40% - Accent2 13 3 2 3 2" xfId="13967"/>
    <cellStyle name="40% - Accent2 13 3 2 4" xfId="9842"/>
    <cellStyle name="40% - Accent2 13 3 3" xfId="2712"/>
    <cellStyle name="40% - Accent2 13 3 3 2" xfId="6838"/>
    <cellStyle name="40% - Accent2 13 3 3 2 2" xfId="15078"/>
    <cellStyle name="40% - Accent2 13 3 3 3" xfId="10953"/>
    <cellStyle name="40% - Accent2 13 3 4" xfId="4802"/>
    <cellStyle name="40% - Accent2 13 3 4 2" xfId="13042"/>
    <cellStyle name="40% - Accent2 13 3 5" xfId="8917"/>
    <cellStyle name="40% - Accent2 13 4" xfId="1143"/>
    <cellStyle name="40% - Accent2 13 4 2" xfId="3181"/>
    <cellStyle name="40% - Accent2 13 4 2 2" xfId="7307"/>
    <cellStyle name="40% - Accent2 13 4 2 2 2" xfId="15547"/>
    <cellStyle name="40% - Accent2 13 4 2 3" xfId="11422"/>
    <cellStyle name="40% - Accent2 13 4 3" xfId="5271"/>
    <cellStyle name="40% - Accent2 13 4 3 2" xfId="13511"/>
    <cellStyle name="40% - Accent2 13 4 4" xfId="9386"/>
    <cellStyle name="40% - Accent2 13 5" xfId="2255"/>
    <cellStyle name="40% - Accent2 13 5 2" xfId="6382"/>
    <cellStyle name="40% - Accent2 13 5 2 2" xfId="14622"/>
    <cellStyle name="40% - Accent2 13 5 3" xfId="10497"/>
    <cellStyle name="40% - Accent2 13 6" xfId="4345"/>
    <cellStyle name="40% - Accent2 13 6 2" xfId="12586"/>
    <cellStyle name="40% - Accent2 13 7" xfId="8460"/>
    <cellStyle name="40% - Accent2 14" xfId="229"/>
    <cellStyle name="40% - Accent2 14 2" xfId="437"/>
    <cellStyle name="40% - Accent2 14 2 2" xfId="894"/>
    <cellStyle name="40% - Accent2 14 2 2 2" xfId="1821"/>
    <cellStyle name="40% - Accent2 14 2 2 2 2" xfId="3858"/>
    <cellStyle name="40% - Accent2 14 2 2 2 2 2" xfId="7984"/>
    <cellStyle name="40% - Accent2 14 2 2 2 2 2 2" xfId="16224"/>
    <cellStyle name="40% - Accent2 14 2 2 2 2 3" xfId="12099"/>
    <cellStyle name="40% - Accent2 14 2 2 2 3" xfId="5948"/>
    <cellStyle name="40% - Accent2 14 2 2 2 3 2" xfId="14188"/>
    <cellStyle name="40% - Accent2 14 2 2 2 4" xfId="10063"/>
    <cellStyle name="40% - Accent2 14 2 2 3" xfId="2933"/>
    <cellStyle name="40% - Accent2 14 2 2 3 2" xfId="7059"/>
    <cellStyle name="40% - Accent2 14 2 2 3 2 2" xfId="15299"/>
    <cellStyle name="40% - Accent2 14 2 2 3 3" xfId="11174"/>
    <cellStyle name="40% - Accent2 14 2 2 4" xfId="5023"/>
    <cellStyle name="40% - Accent2 14 2 2 4 2" xfId="13263"/>
    <cellStyle name="40% - Accent2 14 2 2 5" xfId="9138"/>
    <cellStyle name="40% - Accent2 14 2 3" xfId="1364"/>
    <cellStyle name="40% - Accent2 14 2 3 2" xfId="3402"/>
    <cellStyle name="40% - Accent2 14 2 3 2 2" xfId="7528"/>
    <cellStyle name="40% - Accent2 14 2 3 2 2 2" xfId="15768"/>
    <cellStyle name="40% - Accent2 14 2 3 2 3" xfId="11643"/>
    <cellStyle name="40% - Accent2 14 2 3 3" xfId="5492"/>
    <cellStyle name="40% - Accent2 14 2 3 3 2" xfId="13732"/>
    <cellStyle name="40% - Accent2 14 2 3 4" xfId="9607"/>
    <cellStyle name="40% - Accent2 14 2 4" xfId="2476"/>
    <cellStyle name="40% - Accent2 14 2 4 2" xfId="6603"/>
    <cellStyle name="40% - Accent2 14 2 4 2 2" xfId="14843"/>
    <cellStyle name="40% - Accent2 14 2 4 3" xfId="10718"/>
    <cellStyle name="40% - Accent2 14 2 5" xfId="4566"/>
    <cellStyle name="40% - Accent2 14 2 5 2" xfId="12807"/>
    <cellStyle name="40% - Accent2 14 2 6" xfId="8681"/>
    <cellStyle name="40% - Accent2 14 3" xfId="686"/>
    <cellStyle name="40% - Accent2 14 3 2" xfId="1613"/>
    <cellStyle name="40% - Accent2 14 3 2 2" xfId="3650"/>
    <cellStyle name="40% - Accent2 14 3 2 2 2" xfId="7776"/>
    <cellStyle name="40% - Accent2 14 3 2 2 2 2" xfId="16016"/>
    <cellStyle name="40% - Accent2 14 3 2 2 3" xfId="11891"/>
    <cellStyle name="40% - Accent2 14 3 2 3" xfId="5740"/>
    <cellStyle name="40% - Accent2 14 3 2 3 2" xfId="13980"/>
    <cellStyle name="40% - Accent2 14 3 2 4" xfId="9855"/>
    <cellStyle name="40% - Accent2 14 3 3" xfId="2725"/>
    <cellStyle name="40% - Accent2 14 3 3 2" xfId="6851"/>
    <cellStyle name="40% - Accent2 14 3 3 2 2" xfId="15091"/>
    <cellStyle name="40% - Accent2 14 3 3 3" xfId="10966"/>
    <cellStyle name="40% - Accent2 14 3 4" xfId="4815"/>
    <cellStyle name="40% - Accent2 14 3 4 2" xfId="13055"/>
    <cellStyle name="40% - Accent2 14 3 5" xfId="8930"/>
    <cellStyle name="40% - Accent2 14 4" xfId="1156"/>
    <cellStyle name="40% - Accent2 14 4 2" xfId="3194"/>
    <cellStyle name="40% - Accent2 14 4 2 2" xfId="7320"/>
    <cellStyle name="40% - Accent2 14 4 2 2 2" xfId="15560"/>
    <cellStyle name="40% - Accent2 14 4 2 3" xfId="11435"/>
    <cellStyle name="40% - Accent2 14 4 3" xfId="5284"/>
    <cellStyle name="40% - Accent2 14 4 3 2" xfId="13524"/>
    <cellStyle name="40% - Accent2 14 4 4" xfId="9399"/>
    <cellStyle name="40% - Accent2 14 5" xfId="2268"/>
    <cellStyle name="40% - Accent2 14 5 2" xfId="6395"/>
    <cellStyle name="40% - Accent2 14 5 2 2" xfId="14635"/>
    <cellStyle name="40% - Accent2 14 5 3" xfId="10510"/>
    <cellStyle name="40% - Accent2 14 6" xfId="4358"/>
    <cellStyle name="40% - Accent2 14 6 2" xfId="12599"/>
    <cellStyle name="40% - Accent2 14 7" xfId="8473"/>
    <cellStyle name="40% - Accent2 15" xfId="242"/>
    <cellStyle name="40% - Accent2 15 2" xfId="699"/>
    <cellStyle name="40% - Accent2 15 2 2" xfId="1626"/>
    <cellStyle name="40% - Accent2 15 2 2 2" xfId="3663"/>
    <cellStyle name="40% - Accent2 15 2 2 2 2" xfId="7789"/>
    <cellStyle name="40% - Accent2 15 2 2 2 2 2" xfId="16029"/>
    <cellStyle name="40% - Accent2 15 2 2 2 3" xfId="11904"/>
    <cellStyle name="40% - Accent2 15 2 2 3" xfId="5753"/>
    <cellStyle name="40% - Accent2 15 2 2 3 2" xfId="13993"/>
    <cellStyle name="40% - Accent2 15 2 2 4" xfId="9868"/>
    <cellStyle name="40% - Accent2 15 2 3" xfId="2738"/>
    <cellStyle name="40% - Accent2 15 2 3 2" xfId="6864"/>
    <cellStyle name="40% - Accent2 15 2 3 2 2" xfId="15104"/>
    <cellStyle name="40% - Accent2 15 2 3 3" xfId="10979"/>
    <cellStyle name="40% - Accent2 15 2 4" xfId="4828"/>
    <cellStyle name="40% - Accent2 15 2 4 2" xfId="13068"/>
    <cellStyle name="40% - Accent2 15 2 5" xfId="8943"/>
    <cellStyle name="40% - Accent2 15 3" xfId="1169"/>
    <cellStyle name="40% - Accent2 15 3 2" xfId="3207"/>
    <cellStyle name="40% - Accent2 15 3 2 2" xfId="7333"/>
    <cellStyle name="40% - Accent2 15 3 2 2 2" xfId="15573"/>
    <cellStyle name="40% - Accent2 15 3 2 3" xfId="11448"/>
    <cellStyle name="40% - Accent2 15 3 3" xfId="5297"/>
    <cellStyle name="40% - Accent2 15 3 3 2" xfId="13537"/>
    <cellStyle name="40% - Accent2 15 3 4" xfId="9412"/>
    <cellStyle name="40% - Accent2 15 4" xfId="2281"/>
    <cellStyle name="40% - Accent2 15 4 2" xfId="6408"/>
    <cellStyle name="40% - Accent2 15 4 2 2" xfId="14648"/>
    <cellStyle name="40% - Accent2 15 4 3" xfId="10523"/>
    <cellStyle name="40% - Accent2 15 5" xfId="4371"/>
    <cellStyle name="40% - Accent2 15 5 2" xfId="12612"/>
    <cellStyle name="40% - Accent2 15 6" xfId="8486"/>
    <cellStyle name="40% - Accent2 16" xfId="450"/>
    <cellStyle name="40% - Accent2 16 2" xfId="907"/>
    <cellStyle name="40% - Accent2 16 2 2" xfId="1834"/>
    <cellStyle name="40% - Accent2 16 2 2 2" xfId="3871"/>
    <cellStyle name="40% - Accent2 16 2 2 2 2" xfId="7997"/>
    <cellStyle name="40% - Accent2 16 2 2 2 2 2" xfId="16237"/>
    <cellStyle name="40% - Accent2 16 2 2 2 3" xfId="12112"/>
    <cellStyle name="40% - Accent2 16 2 2 3" xfId="5961"/>
    <cellStyle name="40% - Accent2 16 2 2 3 2" xfId="14201"/>
    <cellStyle name="40% - Accent2 16 2 2 4" xfId="10076"/>
    <cellStyle name="40% - Accent2 16 2 3" xfId="2946"/>
    <cellStyle name="40% - Accent2 16 2 3 2" xfId="7072"/>
    <cellStyle name="40% - Accent2 16 2 3 2 2" xfId="15312"/>
    <cellStyle name="40% - Accent2 16 2 3 3" xfId="11187"/>
    <cellStyle name="40% - Accent2 16 2 4" xfId="5036"/>
    <cellStyle name="40% - Accent2 16 2 4 2" xfId="13276"/>
    <cellStyle name="40% - Accent2 16 2 5" xfId="9151"/>
    <cellStyle name="40% - Accent2 16 3" xfId="1377"/>
    <cellStyle name="40% - Accent2 16 3 2" xfId="3415"/>
    <cellStyle name="40% - Accent2 16 3 2 2" xfId="7541"/>
    <cellStyle name="40% - Accent2 16 3 2 2 2" xfId="15781"/>
    <cellStyle name="40% - Accent2 16 3 2 3" xfId="11656"/>
    <cellStyle name="40% - Accent2 16 3 3" xfId="5505"/>
    <cellStyle name="40% - Accent2 16 3 3 2" xfId="13745"/>
    <cellStyle name="40% - Accent2 16 3 4" xfId="9620"/>
    <cellStyle name="40% - Accent2 16 4" xfId="2489"/>
    <cellStyle name="40% - Accent2 16 4 2" xfId="6616"/>
    <cellStyle name="40% - Accent2 16 4 2 2" xfId="14856"/>
    <cellStyle name="40% - Accent2 16 4 3" xfId="10731"/>
    <cellStyle name="40% - Accent2 16 5" xfId="4579"/>
    <cellStyle name="40% - Accent2 16 5 2" xfId="12820"/>
    <cellStyle name="40% - Accent2 16 6" xfId="8694"/>
    <cellStyle name="40% - Accent2 17" xfId="465"/>
    <cellStyle name="40% - Accent2 17 2" xfId="922"/>
    <cellStyle name="40% - Accent2 17 2 2" xfId="1848"/>
    <cellStyle name="40% - Accent2 17 2 2 2" xfId="3885"/>
    <cellStyle name="40% - Accent2 17 2 2 2 2" xfId="8011"/>
    <cellStyle name="40% - Accent2 17 2 2 2 2 2" xfId="16251"/>
    <cellStyle name="40% - Accent2 17 2 2 2 3" xfId="12126"/>
    <cellStyle name="40% - Accent2 17 2 2 3" xfId="5975"/>
    <cellStyle name="40% - Accent2 17 2 2 3 2" xfId="14215"/>
    <cellStyle name="40% - Accent2 17 2 2 4" xfId="10090"/>
    <cellStyle name="40% - Accent2 17 2 3" xfId="2960"/>
    <cellStyle name="40% - Accent2 17 2 3 2" xfId="7086"/>
    <cellStyle name="40% - Accent2 17 2 3 2 2" xfId="15326"/>
    <cellStyle name="40% - Accent2 17 2 3 3" xfId="11201"/>
    <cellStyle name="40% - Accent2 17 2 4" xfId="5050"/>
    <cellStyle name="40% - Accent2 17 2 4 2" xfId="13290"/>
    <cellStyle name="40% - Accent2 17 2 5" xfId="9165"/>
    <cellStyle name="40% - Accent2 17 3" xfId="1392"/>
    <cellStyle name="40% - Accent2 17 3 2" xfId="3429"/>
    <cellStyle name="40% - Accent2 17 3 2 2" xfId="7555"/>
    <cellStyle name="40% - Accent2 17 3 2 2 2" xfId="15795"/>
    <cellStyle name="40% - Accent2 17 3 2 3" xfId="11670"/>
    <cellStyle name="40% - Accent2 17 3 3" xfId="5519"/>
    <cellStyle name="40% - Accent2 17 3 3 2" xfId="13759"/>
    <cellStyle name="40% - Accent2 17 3 4" xfId="9634"/>
    <cellStyle name="40% - Accent2 17 4" xfId="2504"/>
    <cellStyle name="40% - Accent2 17 4 2" xfId="6630"/>
    <cellStyle name="40% - Accent2 17 4 2 2" xfId="14870"/>
    <cellStyle name="40% - Accent2 17 4 3" xfId="10745"/>
    <cellStyle name="40% - Accent2 17 5" xfId="4594"/>
    <cellStyle name="40% - Accent2 17 5 2" xfId="12834"/>
    <cellStyle name="40% - Accent2 17 6" xfId="8709"/>
    <cellStyle name="40% - Accent2 18" xfId="478"/>
    <cellStyle name="40% - Accent2 18 2" xfId="1405"/>
    <cellStyle name="40% - Accent2 18 2 2" xfId="3442"/>
    <cellStyle name="40% - Accent2 18 2 2 2" xfId="7568"/>
    <cellStyle name="40% - Accent2 18 2 2 2 2" xfId="15808"/>
    <cellStyle name="40% - Accent2 18 2 2 3" xfId="11683"/>
    <cellStyle name="40% - Accent2 18 2 3" xfId="5532"/>
    <cellStyle name="40% - Accent2 18 2 3 2" xfId="13772"/>
    <cellStyle name="40% - Accent2 18 2 4" xfId="9647"/>
    <cellStyle name="40% - Accent2 18 3" xfId="2517"/>
    <cellStyle name="40% - Accent2 18 3 2" xfId="6643"/>
    <cellStyle name="40% - Accent2 18 3 2 2" xfId="14883"/>
    <cellStyle name="40% - Accent2 18 3 3" xfId="10758"/>
    <cellStyle name="40% - Accent2 18 4" xfId="4607"/>
    <cellStyle name="40% - Accent2 18 4 2" xfId="12847"/>
    <cellStyle name="40% - Accent2 18 5" xfId="8722"/>
    <cellStyle name="40% - Accent2 19" xfId="491"/>
    <cellStyle name="40% - Accent2 19 2" xfId="1418"/>
    <cellStyle name="40% - Accent2 19 2 2" xfId="3455"/>
    <cellStyle name="40% - Accent2 19 2 2 2" xfId="7581"/>
    <cellStyle name="40% - Accent2 19 2 2 2 2" xfId="15821"/>
    <cellStyle name="40% - Accent2 19 2 2 3" xfId="11696"/>
    <cellStyle name="40% - Accent2 19 2 3" xfId="5545"/>
    <cellStyle name="40% - Accent2 19 2 3 2" xfId="13785"/>
    <cellStyle name="40% - Accent2 19 2 4" xfId="9660"/>
    <cellStyle name="40% - Accent2 19 3" xfId="2530"/>
    <cellStyle name="40% - Accent2 19 3 2" xfId="6656"/>
    <cellStyle name="40% - Accent2 19 3 2 2" xfId="14896"/>
    <cellStyle name="40% - Accent2 19 3 3" xfId="10771"/>
    <cellStyle name="40% - Accent2 19 4" xfId="4620"/>
    <cellStyle name="40% - Accent2 19 4 2" xfId="12860"/>
    <cellStyle name="40% - Accent2 19 5" xfId="8735"/>
    <cellStyle name="40% - Accent2 2" xfId="46"/>
    <cellStyle name="40% - Accent2 2 2" xfId="86"/>
    <cellStyle name="40% - Accent2 2 2 2" xfId="294"/>
    <cellStyle name="40% - Accent2 2 2 2 2" xfId="751"/>
    <cellStyle name="40% - Accent2 2 2 2 2 2" xfId="1678"/>
    <cellStyle name="40% - Accent2 2 2 2 2 2 2" xfId="3715"/>
    <cellStyle name="40% - Accent2 2 2 2 2 2 2 2" xfId="7841"/>
    <cellStyle name="40% - Accent2 2 2 2 2 2 2 2 2" xfId="16081"/>
    <cellStyle name="40% - Accent2 2 2 2 2 2 2 3" xfId="11956"/>
    <cellStyle name="40% - Accent2 2 2 2 2 2 3" xfId="5805"/>
    <cellStyle name="40% - Accent2 2 2 2 2 2 3 2" xfId="14045"/>
    <cellStyle name="40% - Accent2 2 2 2 2 2 4" xfId="9920"/>
    <cellStyle name="40% - Accent2 2 2 2 2 3" xfId="2790"/>
    <cellStyle name="40% - Accent2 2 2 2 2 3 2" xfId="6916"/>
    <cellStyle name="40% - Accent2 2 2 2 2 3 2 2" xfId="15156"/>
    <cellStyle name="40% - Accent2 2 2 2 2 3 3" xfId="11031"/>
    <cellStyle name="40% - Accent2 2 2 2 2 4" xfId="4880"/>
    <cellStyle name="40% - Accent2 2 2 2 2 4 2" xfId="13120"/>
    <cellStyle name="40% - Accent2 2 2 2 2 5" xfId="8995"/>
    <cellStyle name="40% - Accent2 2 2 2 3" xfId="1221"/>
    <cellStyle name="40% - Accent2 2 2 2 3 2" xfId="3259"/>
    <cellStyle name="40% - Accent2 2 2 2 3 2 2" xfId="7385"/>
    <cellStyle name="40% - Accent2 2 2 2 3 2 2 2" xfId="15625"/>
    <cellStyle name="40% - Accent2 2 2 2 3 2 3" xfId="11500"/>
    <cellStyle name="40% - Accent2 2 2 2 3 3" xfId="5349"/>
    <cellStyle name="40% - Accent2 2 2 2 3 3 2" xfId="13589"/>
    <cellStyle name="40% - Accent2 2 2 2 3 4" xfId="9464"/>
    <cellStyle name="40% - Accent2 2 2 2 4" xfId="2333"/>
    <cellStyle name="40% - Accent2 2 2 2 4 2" xfId="6460"/>
    <cellStyle name="40% - Accent2 2 2 2 4 2 2" xfId="14700"/>
    <cellStyle name="40% - Accent2 2 2 2 4 3" xfId="10575"/>
    <cellStyle name="40% - Accent2 2 2 2 5" xfId="4423"/>
    <cellStyle name="40% - Accent2 2 2 2 5 2" xfId="12664"/>
    <cellStyle name="40% - Accent2 2 2 2 6" xfId="8538"/>
    <cellStyle name="40% - Accent2 2 2 3" xfId="543"/>
    <cellStyle name="40% - Accent2 2 2 3 2" xfId="1470"/>
    <cellStyle name="40% - Accent2 2 2 3 2 2" xfId="3507"/>
    <cellStyle name="40% - Accent2 2 2 3 2 2 2" xfId="7633"/>
    <cellStyle name="40% - Accent2 2 2 3 2 2 2 2" xfId="15873"/>
    <cellStyle name="40% - Accent2 2 2 3 2 2 3" xfId="11748"/>
    <cellStyle name="40% - Accent2 2 2 3 2 3" xfId="5597"/>
    <cellStyle name="40% - Accent2 2 2 3 2 3 2" xfId="13837"/>
    <cellStyle name="40% - Accent2 2 2 3 2 4" xfId="9712"/>
    <cellStyle name="40% - Accent2 2 2 3 3" xfId="2582"/>
    <cellStyle name="40% - Accent2 2 2 3 3 2" xfId="6708"/>
    <cellStyle name="40% - Accent2 2 2 3 3 2 2" xfId="14948"/>
    <cellStyle name="40% - Accent2 2 2 3 3 3" xfId="10823"/>
    <cellStyle name="40% - Accent2 2 2 3 4" xfId="4672"/>
    <cellStyle name="40% - Accent2 2 2 3 4 2" xfId="12912"/>
    <cellStyle name="40% - Accent2 2 2 3 5" xfId="8787"/>
    <cellStyle name="40% - Accent2 2 2 4" xfId="1013"/>
    <cellStyle name="40% - Accent2 2 2 4 2" xfId="3051"/>
    <cellStyle name="40% - Accent2 2 2 4 2 2" xfId="7177"/>
    <cellStyle name="40% - Accent2 2 2 4 2 2 2" xfId="15417"/>
    <cellStyle name="40% - Accent2 2 2 4 2 3" xfId="11292"/>
    <cellStyle name="40% - Accent2 2 2 4 3" xfId="5141"/>
    <cellStyle name="40% - Accent2 2 2 4 3 2" xfId="13381"/>
    <cellStyle name="40% - Accent2 2 2 4 4" xfId="9256"/>
    <cellStyle name="40% - Accent2 2 2 5" xfId="2125"/>
    <cellStyle name="40% - Accent2 2 2 5 2" xfId="6252"/>
    <cellStyle name="40% - Accent2 2 2 5 2 2" xfId="14492"/>
    <cellStyle name="40% - Accent2 2 2 5 3" xfId="10367"/>
    <cellStyle name="40% - Accent2 2 2 6" xfId="4215"/>
    <cellStyle name="40% - Accent2 2 2 6 2" xfId="12456"/>
    <cellStyle name="40% - Accent2 2 2 7" xfId="8330"/>
    <cellStyle name="40% - Accent2 2 3" xfId="125"/>
    <cellStyle name="40% - Accent2 2 3 2" xfId="333"/>
    <cellStyle name="40% - Accent2 2 3 2 2" xfId="790"/>
    <cellStyle name="40% - Accent2 2 3 2 2 2" xfId="1717"/>
    <cellStyle name="40% - Accent2 2 3 2 2 2 2" xfId="3754"/>
    <cellStyle name="40% - Accent2 2 3 2 2 2 2 2" xfId="7880"/>
    <cellStyle name="40% - Accent2 2 3 2 2 2 2 2 2" xfId="16120"/>
    <cellStyle name="40% - Accent2 2 3 2 2 2 2 3" xfId="11995"/>
    <cellStyle name="40% - Accent2 2 3 2 2 2 3" xfId="5844"/>
    <cellStyle name="40% - Accent2 2 3 2 2 2 3 2" xfId="14084"/>
    <cellStyle name="40% - Accent2 2 3 2 2 2 4" xfId="9959"/>
    <cellStyle name="40% - Accent2 2 3 2 2 3" xfId="2829"/>
    <cellStyle name="40% - Accent2 2 3 2 2 3 2" xfId="6955"/>
    <cellStyle name="40% - Accent2 2 3 2 2 3 2 2" xfId="15195"/>
    <cellStyle name="40% - Accent2 2 3 2 2 3 3" xfId="11070"/>
    <cellStyle name="40% - Accent2 2 3 2 2 4" xfId="4919"/>
    <cellStyle name="40% - Accent2 2 3 2 2 4 2" xfId="13159"/>
    <cellStyle name="40% - Accent2 2 3 2 2 5" xfId="9034"/>
    <cellStyle name="40% - Accent2 2 3 2 3" xfId="1260"/>
    <cellStyle name="40% - Accent2 2 3 2 3 2" xfId="3298"/>
    <cellStyle name="40% - Accent2 2 3 2 3 2 2" xfId="7424"/>
    <cellStyle name="40% - Accent2 2 3 2 3 2 2 2" xfId="15664"/>
    <cellStyle name="40% - Accent2 2 3 2 3 2 3" xfId="11539"/>
    <cellStyle name="40% - Accent2 2 3 2 3 3" xfId="5388"/>
    <cellStyle name="40% - Accent2 2 3 2 3 3 2" xfId="13628"/>
    <cellStyle name="40% - Accent2 2 3 2 3 4" xfId="9503"/>
    <cellStyle name="40% - Accent2 2 3 2 4" xfId="2372"/>
    <cellStyle name="40% - Accent2 2 3 2 4 2" xfId="6499"/>
    <cellStyle name="40% - Accent2 2 3 2 4 2 2" xfId="14739"/>
    <cellStyle name="40% - Accent2 2 3 2 4 3" xfId="10614"/>
    <cellStyle name="40% - Accent2 2 3 2 5" xfId="4462"/>
    <cellStyle name="40% - Accent2 2 3 2 5 2" xfId="12703"/>
    <cellStyle name="40% - Accent2 2 3 2 6" xfId="8577"/>
    <cellStyle name="40% - Accent2 2 3 3" xfId="582"/>
    <cellStyle name="40% - Accent2 2 3 3 2" xfId="1509"/>
    <cellStyle name="40% - Accent2 2 3 3 2 2" xfId="3546"/>
    <cellStyle name="40% - Accent2 2 3 3 2 2 2" xfId="7672"/>
    <cellStyle name="40% - Accent2 2 3 3 2 2 2 2" xfId="15912"/>
    <cellStyle name="40% - Accent2 2 3 3 2 2 3" xfId="11787"/>
    <cellStyle name="40% - Accent2 2 3 3 2 3" xfId="5636"/>
    <cellStyle name="40% - Accent2 2 3 3 2 3 2" xfId="13876"/>
    <cellStyle name="40% - Accent2 2 3 3 2 4" xfId="9751"/>
    <cellStyle name="40% - Accent2 2 3 3 3" xfId="2621"/>
    <cellStyle name="40% - Accent2 2 3 3 3 2" xfId="6747"/>
    <cellStyle name="40% - Accent2 2 3 3 3 2 2" xfId="14987"/>
    <cellStyle name="40% - Accent2 2 3 3 3 3" xfId="10862"/>
    <cellStyle name="40% - Accent2 2 3 3 4" xfId="4711"/>
    <cellStyle name="40% - Accent2 2 3 3 4 2" xfId="12951"/>
    <cellStyle name="40% - Accent2 2 3 3 5" xfId="8826"/>
    <cellStyle name="40% - Accent2 2 3 4" xfId="1052"/>
    <cellStyle name="40% - Accent2 2 3 4 2" xfId="3090"/>
    <cellStyle name="40% - Accent2 2 3 4 2 2" xfId="7216"/>
    <cellStyle name="40% - Accent2 2 3 4 2 2 2" xfId="15456"/>
    <cellStyle name="40% - Accent2 2 3 4 2 3" xfId="11331"/>
    <cellStyle name="40% - Accent2 2 3 4 3" xfId="5180"/>
    <cellStyle name="40% - Accent2 2 3 4 3 2" xfId="13420"/>
    <cellStyle name="40% - Accent2 2 3 4 4" xfId="9295"/>
    <cellStyle name="40% - Accent2 2 3 5" xfId="2164"/>
    <cellStyle name="40% - Accent2 2 3 5 2" xfId="6291"/>
    <cellStyle name="40% - Accent2 2 3 5 2 2" xfId="14531"/>
    <cellStyle name="40% - Accent2 2 3 5 3" xfId="10406"/>
    <cellStyle name="40% - Accent2 2 3 6" xfId="4254"/>
    <cellStyle name="40% - Accent2 2 3 6 2" xfId="12495"/>
    <cellStyle name="40% - Accent2 2 3 7" xfId="8369"/>
    <cellStyle name="40% - Accent2 2 4" xfId="255"/>
    <cellStyle name="40% - Accent2 2 4 2" xfId="712"/>
    <cellStyle name="40% - Accent2 2 4 2 2" xfId="1639"/>
    <cellStyle name="40% - Accent2 2 4 2 2 2" xfId="3676"/>
    <cellStyle name="40% - Accent2 2 4 2 2 2 2" xfId="7802"/>
    <cellStyle name="40% - Accent2 2 4 2 2 2 2 2" xfId="16042"/>
    <cellStyle name="40% - Accent2 2 4 2 2 2 3" xfId="11917"/>
    <cellStyle name="40% - Accent2 2 4 2 2 3" xfId="5766"/>
    <cellStyle name="40% - Accent2 2 4 2 2 3 2" xfId="14006"/>
    <cellStyle name="40% - Accent2 2 4 2 2 4" xfId="9881"/>
    <cellStyle name="40% - Accent2 2 4 2 3" xfId="2751"/>
    <cellStyle name="40% - Accent2 2 4 2 3 2" xfId="6877"/>
    <cellStyle name="40% - Accent2 2 4 2 3 2 2" xfId="15117"/>
    <cellStyle name="40% - Accent2 2 4 2 3 3" xfId="10992"/>
    <cellStyle name="40% - Accent2 2 4 2 4" xfId="4841"/>
    <cellStyle name="40% - Accent2 2 4 2 4 2" xfId="13081"/>
    <cellStyle name="40% - Accent2 2 4 2 5" xfId="8956"/>
    <cellStyle name="40% - Accent2 2 4 3" xfId="1182"/>
    <cellStyle name="40% - Accent2 2 4 3 2" xfId="3220"/>
    <cellStyle name="40% - Accent2 2 4 3 2 2" xfId="7346"/>
    <cellStyle name="40% - Accent2 2 4 3 2 2 2" xfId="15586"/>
    <cellStyle name="40% - Accent2 2 4 3 2 3" xfId="11461"/>
    <cellStyle name="40% - Accent2 2 4 3 3" xfId="5310"/>
    <cellStyle name="40% - Accent2 2 4 3 3 2" xfId="13550"/>
    <cellStyle name="40% - Accent2 2 4 3 4" xfId="9425"/>
    <cellStyle name="40% - Accent2 2 4 4" xfId="2294"/>
    <cellStyle name="40% - Accent2 2 4 4 2" xfId="6421"/>
    <cellStyle name="40% - Accent2 2 4 4 2 2" xfId="14661"/>
    <cellStyle name="40% - Accent2 2 4 4 3" xfId="10536"/>
    <cellStyle name="40% - Accent2 2 4 5" xfId="4384"/>
    <cellStyle name="40% - Accent2 2 4 5 2" xfId="12625"/>
    <cellStyle name="40% - Accent2 2 4 6" xfId="8499"/>
    <cellStyle name="40% - Accent2 2 5" xfId="504"/>
    <cellStyle name="40% - Accent2 2 5 2" xfId="1431"/>
    <cellStyle name="40% - Accent2 2 5 2 2" xfId="3468"/>
    <cellStyle name="40% - Accent2 2 5 2 2 2" xfId="7594"/>
    <cellStyle name="40% - Accent2 2 5 2 2 2 2" xfId="15834"/>
    <cellStyle name="40% - Accent2 2 5 2 2 3" xfId="11709"/>
    <cellStyle name="40% - Accent2 2 5 2 3" xfId="5558"/>
    <cellStyle name="40% - Accent2 2 5 2 3 2" xfId="13798"/>
    <cellStyle name="40% - Accent2 2 5 2 4" xfId="9673"/>
    <cellStyle name="40% - Accent2 2 5 3" xfId="2543"/>
    <cellStyle name="40% - Accent2 2 5 3 2" xfId="6669"/>
    <cellStyle name="40% - Accent2 2 5 3 2 2" xfId="14909"/>
    <cellStyle name="40% - Accent2 2 5 3 3" xfId="10784"/>
    <cellStyle name="40% - Accent2 2 5 4" xfId="4633"/>
    <cellStyle name="40% - Accent2 2 5 4 2" xfId="12873"/>
    <cellStyle name="40% - Accent2 2 5 5" xfId="8748"/>
    <cellStyle name="40% - Accent2 2 6" xfId="974"/>
    <cellStyle name="40% - Accent2 2 6 2" xfId="3012"/>
    <cellStyle name="40% - Accent2 2 6 2 2" xfId="7138"/>
    <cellStyle name="40% - Accent2 2 6 2 2 2" xfId="15378"/>
    <cellStyle name="40% - Accent2 2 6 2 3" xfId="11253"/>
    <cellStyle name="40% - Accent2 2 6 3" xfId="5102"/>
    <cellStyle name="40% - Accent2 2 6 3 2" xfId="13342"/>
    <cellStyle name="40% - Accent2 2 6 4" xfId="9217"/>
    <cellStyle name="40% - Accent2 2 7" xfId="2086"/>
    <cellStyle name="40% - Accent2 2 7 2" xfId="6213"/>
    <cellStyle name="40% - Accent2 2 7 2 2" xfId="14453"/>
    <cellStyle name="40% - Accent2 2 7 3" xfId="10328"/>
    <cellStyle name="40% - Accent2 2 8" xfId="4176"/>
    <cellStyle name="40% - Accent2 2 8 2" xfId="12417"/>
    <cellStyle name="40% - Accent2 2 9" xfId="8291"/>
    <cellStyle name="40% - Accent2 20" xfId="935"/>
    <cellStyle name="40% - Accent2 20 2" xfId="1861"/>
    <cellStyle name="40% - Accent2 20 2 2" xfId="3898"/>
    <cellStyle name="40% - Accent2 20 2 2 2" xfId="8024"/>
    <cellStyle name="40% - Accent2 20 2 2 2 2" xfId="16264"/>
    <cellStyle name="40% - Accent2 20 2 2 3" xfId="12139"/>
    <cellStyle name="40% - Accent2 20 2 3" xfId="5988"/>
    <cellStyle name="40% - Accent2 20 2 3 2" xfId="14228"/>
    <cellStyle name="40% - Accent2 20 2 4" xfId="10103"/>
    <cellStyle name="40% - Accent2 20 3" xfId="2973"/>
    <cellStyle name="40% - Accent2 20 3 2" xfId="7099"/>
    <cellStyle name="40% - Accent2 20 3 2 2" xfId="15339"/>
    <cellStyle name="40% - Accent2 20 3 3" xfId="11214"/>
    <cellStyle name="40% - Accent2 20 4" xfId="5063"/>
    <cellStyle name="40% - Accent2 20 4 2" xfId="13303"/>
    <cellStyle name="40% - Accent2 20 5" xfId="9178"/>
    <cellStyle name="40% - Accent2 21" xfId="948"/>
    <cellStyle name="40% - Accent2 21 2" xfId="2986"/>
    <cellStyle name="40% - Accent2 21 2 2" xfId="7112"/>
    <cellStyle name="40% - Accent2 21 2 2 2" xfId="15352"/>
    <cellStyle name="40% - Accent2 21 2 3" xfId="11227"/>
    <cellStyle name="40% - Accent2 21 3" xfId="5076"/>
    <cellStyle name="40% - Accent2 21 3 2" xfId="13316"/>
    <cellStyle name="40% - Accent2 21 4" xfId="9191"/>
    <cellStyle name="40% - Accent2 22" xfId="961"/>
    <cellStyle name="40% - Accent2 22 2" xfId="2999"/>
    <cellStyle name="40% - Accent2 22 2 2" xfId="7125"/>
    <cellStyle name="40% - Accent2 22 2 2 2" xfId="15365"/>
    <cellStyle name="40% - Accent2 22 2 3" xfId="11240"/>
    <cellStyle name="40% - Accent2 22 3" xfId="5089"/>
    <cellStyle name="40% - Accent2 22 3 2" xfId="13329"/>
    <cellStyle name="40% - Accent2 22 4" xfId="9204"/>
    <cellStyle name="40% - Accent2 23" xfId="1874"/>
    <cellStyle name="40% - Accent2 23 2" xfId="3911"/>
    <cellStyle name="40% - Accent2 23 2 2" xfId="8037"/>
    <cellStyle name="40% - Accent2 23 2 2 2" xfId="16277"/>
    <cellStyle name="40% - Accent2 23 2 3" xfId="12152"/>
    <cellStyle name="40% - Accent2 23 3" xfId="6001"/>
    <cellStyle name="40% - Accent2 23 3 2" xfId="14241"/>
    <cellStyle name="40% - Accent2 23 4" xfId="10116"/>
    <cellStyle name="40% - Accent2 24" xfId="1887"/>
    <cellStyle name="40% - Accent2 24 2" xfId="3924"/>
    <cellStyle name="40% - Accent2 24 2 2" xfId="8050"/>
    <cellStyle name="40% - Accent2 24 2 2 2" xfId="16290"/>
    <cellStyle name="40% - Accent2 24 2 3" xfId="12165"/>
    <cellStyle name="40% - Accent2 24 3" xfId="6014"/>
    <cellStyle name="40% - Accent2 24 3 2" xfId="14254"/>
    <cellStyle name="40% - Accent2 24 4" xfId="10129"/>
    <cellStyle name="40% - Accent2 25" xfId="1900"/>
    <cellStyle name="40% - Accent2 25 2" xfId="3937"/>
    <cellStyle name="40% - Accent2 25 2 2" xfId="8063"/>
    <cellStyle name="40% - Accent2 25 2 2 2" xfId="16303"/>
    <cellStyle name="40% - Accent2 25 2 3" xfId="12178"/>
    <cellStyle name="40% - Accent2 25 3" xfId="6027"/>
    <cellStyle name="40% - Accent2 25 3 2" xfId="14267"/>
    <cellStyle name="40% - Accent2 25 4" xfId="10142"/>
    <cellStyle name="40% - Accent2 26" xfId="1914"/>
    <cellStyle name="40% - Accent2 26 2" xfId="3951"/>
    <cellStyle name="40% - Accent2 26 2 2" xfId="8077"/>
    <cellStyle name="40% - Accent2 26 2 2 2" xfId="16317"/>
    <cellStyle name="40% - Accent2 26 2 3" xfId="12192"/>
    <cellStyle name="40% - Accent2 26 3" xfId="6041"/>
    <cellStyle name="40% - Accent2 26 3 2" xfId="14281"/>
    <cellStyle name="40% - Accent2 26 4" xfId="10156"/>
    <cellStyle name="40% - Accent2 27" xfId="1927"/>
    <cellStyle name="40% - Accent2 27 2" xfId="3964"/>
    <cellStyle name="40% - Accent2 27 2 2" xfId="8090"/>
    <cellStyle name="40% - Accent2 27 2 2 2" xfId="16330"/>
    <cellStyle name="40% - Accent2 27 2 3" xfId="12205"/>
    <cellStyle name="40% - Accent2 27 3" xfId="6054"/>
    <cellStyle name="40% - Accent2 27 3 2" xfId="14294"/>
    <cellStyle name="40% - Accent2 27 4" xfId="10169"/>
    <cellStyle name="40% - Accent2 28" xfId="1941"/>
    <cellStyle name="40% - Accent2 28 2" xfId="3978"/>
    <cellStyle name="40% - Accent2 28 2 2" xfId="8104"/>
    <cellStyle name="40% - Accent2 28 2 2 2" xfId="16344"/>
    <cellStyle name="40% - Accent2 28 2 3" xfId="12219"/>
    <cellStyle name="40% - Accent2 28 3" xfId="6068"/>
    <cellStyle name="40% - Accent2 28 3 2" xfId="14308"/>
    <cellStyle name="40% - Accent2 28 4" xfId="10183"/>
    <cellStyle name="40% - Accent2 29" xfId="1955"/>
    <cellStyle name="40% - Accent2 29 2" xfId="3992"/>
    <cellStyle name="40% - Accent2 29 2 2" xfId="8118"/>
    <cellStyle name="40% - Accent2 29 2 2 2" xfId="16358"/>
    <cellStyle name="40% - Accent2 29 2 3" xfId="12233"/>
    <cellStyle name="40% - Accent2 29 3" xfId="6082"/>
    <cellStyle name="40% - Accent2 29 3 2" xfId="14322"/>
    <cellStyle name="40% - Accent2 29 4" xfId="10197"/>
    <cellStyle name="40% - Accent2 3" xfId="60"/>
    <cellStyle name="40% - Accent2 3 2" xfId="268"/>
    <cellStyle name="40% - Accent2 3 2 2" xfId="725"/>
    <cellStyle name="40% - Accent2 3 2 2 2" xfId="1652"/>
    <cellStyle name="40% - Accent2 3 2 2 2 2" xfId="3689"/>
    <cellStyle name="40% - Accent2 3 2 2 2 2 2" xfId="7815"/>
    <cellStyle name="40% - Accent2 3 2 2 2 2 2 2" xfId="16055"/>
    <cellStyle name="40% - Accent2 3 2 2 2 2 3" xfId="11930"/>
    <cellStyle name="40% - Accent2 3 2 2 2 3" xfId="5779"/>
    <cellStyle name="40% - Accent2 3 2 2 2 3 2" xfId="14019"/>
    <cellStyle name="40% - Accent2 3 2 2 2 4" xfId="9894"/>
    <cellStyle name="40% - Accent2 3 2 2 3" xfId="2764"/>
    <cellStyle name="40% - Accent2 3 2 2 3 2" xfId="6890"/>
    <cellStyle name="40% - Accent2 3 2 2 3 2 2" xfId="15130"/>
    <cellStyle name="40% - Accent2 3 2 2 3 3" xfId="11005"/>
    <cellStyle name="40% - Accent2 3 2 2 4" xfId="4854"/>
    <cellStyle name="40% - Accent2 3 2 2 4 2" xfId="13094"/>
    <cellStyle name="40% - Accent2 3 2 2 5" xfId="8969"/>
    <cellStyle name="40% - Accent2 3 2 3" xfId="1195"/>
    <cellStyle name="40% - Accent2 3 2 3 2" xfId="3233"/>
    <cellStyle name="40% - Accent2 3 2 3 2 2" xfId="7359"/>
    <cellStyle name="40% - Accent2 3 2 3 2 2 2" xfId="15599"/>
    <cellStyle name="40% - Accent2 3 2 3 2 3" xfId="11474"/>
    <cellStyle name="40% - Accent2 3 2 3 3" xfId="5323"/>
    <cellStyle name="40% - Accent2 3 2 3 3 2" xfId="13563"/>
    <cellStyle name="40% - Accent2 3 2 3 4" xfId="9438"/>
    <cellStyle name="40% - Accent2 3 2 4" xfId="2307"/>
    <cellStyle name="40% - Accent2 3 2 4 2" xfId="6434"/>
    <cellStyle name="40% - Accent2 3 2 4 2 2" xfId="14674"/>
    <cellStyle name="40% - Accent2 3 2 4 3" xfId="10549"/>
    <cellStyle name="40% - Accent2 3 2 5" xfId="4397"/>
    <cellStyle name="40% - Accent2 3 2 5 2" xfId="12638"/>
    <cellStyle name="40% - Accent2 3 2 6" xfId="8512"/>
    <cellStyle name="40% - Accent2 3 3" xfId="517"/>
    <cellStyle name="40% - Accent2 3 3 2" xfId="1444"/>
    <cellStyle name="40% - Accent2 3 3 2 2" xfId="3481"/>
    <cellStyle name="40% - Accent2 3 3 2 2 2" xfId="7607"/>
    <cellStyle name="40% - Accent2 3 3 2 2 2 2" xfId="15847"/>
    <cellStyle name="40% - Accent2 3 3 2 2 3" xfId="11722"/>
    <cellStyle name="40% - Accent2 3 3 2 3" xfId="5571"/>
    <cellStyle name="40% - Accent2 3 3 2 3 2" xfId="13811"/>
    <cellStyle name="40% - Accent2 3 3 2 4" xfId="9686"/>
    <cellStyle name="40% - Accent2 3 3 3" xfId="2556"/>
    <cellStyle name="40% - Accent2 3 3 3 2" xfId="6682"/>
    <cellStyle name="40% - Accent2 3 3 3 2 2" xfId="14922"/>
    <cellStyle name="40% - Accent2 3 3 3 3" xfId="10797"/>
    <cellStyle name="40% - Accent2 3 3 4" xfId="4646"/>
    <cellStyle name="40% - Accent2 3 3 4 2" xfId="12886"/>
    <cellStyle name="40% - Accent2 3 3 5" xfId="8761"/>
    <cellStyle name="40% - Accent2 3 4" xfId="987"/>
    <cellStyle name="40% - Accent2 3 4 2" xfId="3025"/>
    <cellStyle name="40% - Accent2 3 4 2 2" xfId="7151"/>
    <cellStyle name="40% - Accent2 3 4 2 2 2" xfId="15391"/>
    <cellStyle name="40% - Accent2 3 4 2 3" xfId="11266"/>
    <cellStyle name="40% - Accent2 3 4 3" xfId="5115"/>
    <cellStyle name="40% - Accent2 3 4 3 2" xfId="13355"/>
    <cellStyle name="40% - Accent2 3 4 4" xfId="9230"/>
    <cellStyle name="40% - Accent2 3 5" xfId="2099"/>
    <cellStyle name="40% - Accent2 3 5 2" xfId="6226"/>
    <cellStyle name="40% - Accent2 3 5 2 2" xfId="14466"/>
    <cellStyle name="40% - Accent2 3 5 3" xfId="10341"/>
    <cellStyle name="40% - Accent2 3 6" xfId="4189"/>
    <cellStyle name="40% - Accent2 3 6 2" xfId="12430"/>
    <cellStyle name="40% - Accent2 3 7" xfId="8304"/>
    <cellStyle name="40% - Accent2 30" xfId="1969"/>
    <cellStyle name="40% - Accent2 30 2" xfId="4006"/>
    <cellStyle name="40% - Accent2 30 2 2" xfId="8132"/>
    <cellStyle name="40% - Accent2 30 2 2 2" xfId="16372"/>
    <cellStyle name="40% - Accent2 30 2 3" xfId="12247"/>
    <cellStyle name="40% - Accent2 30 3" xfId="6096"/>
    <cellStyle name="40% - Accent2 30 3 2" xfId="14336"/>
    <cellStyle name="40% - Accent2 30 4" xfId="10211"/>
    <cellStyle name="40% - Accent2 31" xfId="1982"/>
    <cellStyle name="40% - Accent2 31 2" xfId="4019"/>
    <cellStyle name="40% - Accent2 31 2 2" xfId="8145"/>
    <cellStyle name="40% - Accent2 31 2 2 2" xfId="16385"/>
    <cellStyle name="40% - Accent2 31 2 3" xfId="12260"/>
    <cellStyle name="40% - Accent2 31 3" xfId="6109"/>
    <cellStyle name="40% - Accent2 31 3 2" xfId="14349"/>
    <cellStyle name="40% - Accent2 31 4" xfId="10224"/>
    <cellStyle name="40% - Accent2 32" xfId="1995"/>
    <cellStyle name="40% - Accent2 32 2" xfId="4032"/>
    <cellStyle name="40% - Accent2 32 2 2" xfId="8158"/>
    <cellStyle name="40% - Accent2 32 2 2 2" xfId="16398"/>
    <cellStyle name="40% - Accent2 32 2 3" xfId="12273"/>
    <cellStyle name="40% - Accent2 32 3" xfId="6122"/>
    <cellStyle name="40% - Accent2 32 3 2" xfId="14362"/>
    <cellStyle name="40% - Accent2 32 4" xfId="10237"/>
    <cellStyle name="40% - Accent2 33" xfId="2008"/>
    <cellStyle name="40% - Accent2 33 2" xfId="4045"/>
    <cellStyle name="40% - Accent2 33 2 2" xfId="8171"/>
    <cellStyle name="40% - Accent2 33 2 2 2" xfId="16411"/>
    <cellStyle name="40% - Accent2 33 2 3" xfId="12286"/>
    <cellStyle name="40% - Accent2 33 3" xfId="6135"/>
    <cellStyle name="40% - Accent2 33 3 2" xfId="14375"/>
    <cellStyle name="40% - Accent2 33 4" xfId="10250"/>
    <cellStyle name="40% - Accent2 34" xfId="2021"/>
    <cellStyle name="40% - Accent2 34 2" xfId="4058"/>
    <cellStyle name="40% - Accent2 34 2 2" xfId="8184"/>
    <cellStyle name="40% - Accent2 34 2 2 2" xfId="16424"/>
    <cellStyle name="40% - Accent2 34 2 3" xfId="12299"/>
    <cellStyle name="40% - Accent2 34 3" xfId="6148"/>
    <cellStyle name="40% - Accent2 34 3 2" xfId="14388"/>
    <cellStyle name="40% - Accent2 34 4" xfId="10263"/>
    <cellStyle name="40% - Accent2 35" xfId="2034"/>
    <cellStyle name="40% - Accent2 35 2" xfId="4071"/>
    <cellStyle name="40% - Accent2 35 2 2" xfId="8197"/>
    <cellStyle name="40% - Accent2 35 2 2 2" xfId="16437"/>
    <cellStyle name="40% - Accent2 35 2 3" xfId="12312"/>
    <cellStyle name="40% - Accent2 35 3" xfId="6161"/>
    <cellStyle name="40% - Accent2 35 3 2" xfId="14401"/>
    <cellStyle name="40% - Accent2 35 4" xfId="10276"/>
    <cellStyle name="40% - Accent2 36" xfId="2047"/>
    <cellStyle name="40% - Accent2 36 2" xfId="4084"/>
    <cellStyle name="40% - Accent2 36 2 2" xfId="8210"/>
    <cellStyle name="40% - Accent2 36 2 2 2" xfId="16450"/>
    <cellStyle name="40% - Accent2 36 2 3" xfId="12325"/>
    <cellStyle name="40% - Accent2 36 3" xfId="6174"/>
    <cellStyle name="40% - Accent2 36 3 2" xfId="14414"/>
    <cellStyle name="40% - Accent2 36 4" xfId="10289"/>
    <cellStyle name="40% - Accent2 37" xfId="2073"/>
    <cellStyle name="40% - Accent2 37 2" xfId="6200"/>
    <cellStyle name="40% - Accent2 37 2 2" xfId="14440"/>
    <cellStyle name="40% - Accent2 37 3" xfId="10315"/>
    <cellStyle name="40% - Accent2 38" xfId="2060"/>
    <cellStyle name="40% - Accent2 38 2" xfId="6187"/>
    <cellStyle name="40% - Accent2 38 2 2" xfId="14427"/>
    <cellStyle name="40% - Accent2 38 3" xfId="10302"/>
    <cellStyle name="40% - Accent2 39" xfId="4097"/>
    <cellStyle name="40% - Accent2 39 2" xfId="8223"/>
    <cellStyle name="40% - Accent2 39 2 2" xfId="16463"/>
    <cellStyle name="40% - Accent2 39 3" xfId="12338"/>
    <cellStyle name="40% - Accent2 4" xfId="73"/>
    <cellStyle name="40% - Accent2 4 2" xfId="281"/>
    <cellStyle name="40% - Accent2 4 2 2" xfId="738"/>
    <cellStyle name="40% - Accent2 4 2 2 2" xfId="1665"/>
    <cellStyle name="40% - Accent2 4 2 2 2 2" xfId="3702"/>
    <cellStyle name="40% - Accent2 4 2 2 2 2 2" xfId="7828"/>
    <cellStyle name="40% - Accent2 4 2 2 2 2 2 2" xfId="16068"/>
    <cellStyle name="40% - Accent2 4 2 2 2 2 3" xfId="11943"/>
    <cellStyle name="40% - Accent2 4 2 2 2 3" xfId="5792"/>
    <cellStyle name="40% - Accent2 4 2 2 2 3 2" xfId="14032"/>
    <cellStyle name="40% - Accent2 4 2 2 2 4" xfId="9907"/>
    <cellStyle name="40% - Accent2 4 2 2 3" xfId="2777"/>
    <cellStyle name="40% - Accent2 4 2 2 3 2" xfId="6903"/>
    <cellStyle name="40% - Accent2 4 2 2 3 2 2" xfId="15143"/>
    <cellStyle name="40% - Accent2 4 2 2 3 3" xfId="11018"/>
    <cellStyle name="40% - Accent2 4 2 2 4" xfId="4867"/>
    <cellStyle name="40% - Accent2 4 2 2 4 2" xfId="13107"/>
    <cellStyle name="40% - Accent2 4 2 2 5" xfId="8982"/>
    <cellStyle name="40% - Accent2 4 2 3" xfId="1208"/>
    <cellStyle name="40% - Accent2 4 2 3 2" xfId="3246"/>
    <cellStyle name="40% - Accent2 4 2 3 2 2" xfId="7372"/>
    <cellStyle name="40% - Accent2 4 2 3 2 2 2" xfId="15612"/>
    <cellStyle name="40% - Accent2 4 2 3 2 3" xfId="11487"/>
    <cellStyle name="40% - Accent2 4 2 3 3" xfId="5336"/>
    <cellStyle name="40% - Accent2 4 2 3 3 2" xfId="13576"/>
    <cellStyle name="40% - Accent2 4 2 3 4" xfId="9451"/>
    <cellStyle name="40% - Accent2 4 2 4" xfId="2320"/>
    <cellStyle name="40% - Accent2 4 2 4 2" xfId="6447"/>
    <cellStyle name="40% - Accent2 4 2 4 2 2" xfId="14687"/>
    <cellStyle name="40% - Accent2 4 2 4 3" xfId="10562"/>
    <cellStyle name="40% - Accent2 4 2 5" xfId="4410"/>
    <cellStyle name="40% - Accent2 4 2 5 2" xfId="12651"/>
    <cellStyle name="40% - Accent2 4 2 6" xfId="8525"/>
    <cellStyle name="40% - Accent2 4 3" xfId="530"/>
    <cellStyle name="40% - Accent2 4 3 2" xfId="1457"/>
    <cellStyle name="40% - Accent2 4 3 2 2" xfId="3494"/>
    <cellStyle name="40% - Accent2 4 3 2 2 2" xfId="7620"/>
    <cellStyle name="40% - Accent2 4 3 2 2 2 2" xfId="15860"/>
    <cellStyle name="40% - Accent2 4 3 2 2 3" xfId="11735"/>
    <cellStyle name="40% - Accent2 4 3 2 3" xfId="5584"/>
    <cellStyle name="40% - Accent2 4 3 2 3 2" xfId="13824"/>
    <cellStyle name="40% - Accent2 4 3 2 4" xfId="9699"/>
    <cellStyle name="40% - Accent2 4 3 3" xfId="2569"/>
    <cellStyle name="40% - Accent2 4 3 3 2" xfId="6695"/>
    <cellStyle name="40% - Accent2 4 3 3 2 2" xfId="14935"/>
    <cellStyle name="40% - Accent2 4 3 3 3" xfId="10810"/>
    <cellStyle name="40% - Accent2 4 3 4" xfId="4659"/>
    <cellStyle name="40% - Accent2 4 3 4 2" xfId="12899"/>
    <cellStyle name="40% - Accent2 4 3 5" xfId="8774"/>
    <cellStyle name="40% - Accent2 4 4" xfId="1000"/>
    <cellStyle name="40% - Accent2 4 4 2" xfId="3038"/>
    <cellStyle name="40% - Accent2 4 4 2 2" xfId="7164"/>
    <cellStyle name="40% - Accent2 4 4 2 2 2" xfId="15404"/>
    <cellStyle name="40% - Accent2 4 4 2 3" xfId="11279"/>
    <cellStyle name="40% - Accent2 4 4 3" xfId="5128"/>
    <cellStyle name="40% - Accent2 4 4 3 2" xfId="13368"/>
    <cellStyle name="40% - Accent2 4 4 4" xfId="9243"/>
    <cellStyle name="40% - Accent2 4 5" xfId="2112"/>
    <cellStyle name="40% - Accent2 4 5 2" xfId="6239"/>
    <cellStyle name="40% - Accent2 4 5 2 2" xfId="14479"/>
    <cellStyle name="40% - Accent2 4 5 3" xfId="10354"/>
    <cellStyle name="40% - Accent2 4 6" xfId="4202"/>
    <cellStyle name="40% - Accent2 4 6 2" xfId="12443"/>
    <cellStyle name="40% - Accent2 4 7" xfId="8317"/>
    <cellStyle name="40% - Accent2 40" xfId="4110"/>
    <cellStyle name="40% - Accent2 40 2" xfId="8236"/>
    <cellStyle name="40% - Accent2 40 2 2" xfId="16476"/>
    <cellStyle name="40% - Accent2 40 3" xfId="12351"/>
    <cellStyle name="40% - Accent2 41" xfId="4123"/>
    <cellStyle name="40% - Accent2 41 2" xfId="8249"/>
    <cellStyle name="40% - Accent2 41 2 2" xfId="16489"/>
    <cellStyle name="40% - Accent2 41 3" xfId="12364"/>
    <cellStyle name="40% - Accent2 42" xfId="4136"/>
    <cellStyle name="40% - Accent2 42 2" xfId="8262"/>
    <cellStyle name="40% - Accent2 42 2 2" xfId="16502"/>
    <cellStyle name="40% - Accent2 42 3" xfId="12377"/>
    <cellStyle name="40% - Accent2 43" xfId="4150"/>
    <cellStyle name="40% - Accent2 43 2" xfId="12391"/>
    <cellStyle name="40% - Accent2 44" xfId="4163"/>
    <cellStyle name="40% - Accent2 44 2" xfId="12404"/>
    <cellStyle name="40% - Accent2 45" xfId="8277"/>
    <cellStyle name="40% - Accent2 46" xfId="16516"/>
    <cellStyle name="40% - Accent2 5" xfId="99"/>
    <cellStyle name="40% - Accent2 5 2" xfId="307"/>
    <cellStyle name="40% - Accent2 5 2 2" xfId="764"/>
    <cellStyle name="40% - Accent2 5 2 2 2" xfId="1691"/>
    <cellStyle name="40% - Accent2 5 2 2 2 2" xfId="3728"/>
    <cellStyle name="40% - Accent2 5 2 2 2 2 2" xfId="7854"/>
    <cellStyle name="40% - Accent2 5 2 2 2 2 2 2" xfId="16094"/>
    <cellStyle name="40% - Accent2 5 2 2 2 2 3" xfId="11969"/>
    <cellStyle name="40% - Accent2 5 2 2 2 3" xfId="5818"/>
    <cellStyle name="40% - Accent2 5 2 2 2 3 2" xfId="14058"/>
    <cellStyle name="40% - Accent2 5 2 2 2 4" xfId="9933"/>
    <cellStyle name="40% - Accent2 5 2 2 3" xfId="2803"/>
    <cellStyle name="40% - Accent2 5 2 2 3 2" xfId="6929"/>
    <cellStyle name="40% - Accent2 5 2 2 3 2 2" xfId="15169"/>
    <cellStyle name="40% - Accent2 5 2 2 3 3" xfId="11044"/>
    <cellStyle name="40% - Accent2 5 2 2 4" xfId="4893"/>
    <cellStyle name="40% - Accent2 5 2 2 4 2" xfId="13133"/>
    <cellStyle name="40% - Accent2 5 2 2 5" xfId="9008"/>
    <cellStyle name="40% - Accent2 5 2 3" xfId="1234"/>
    <cellStyle name="40% - Accent2 5 2 3 2" xfId="3272"/>
    <cellStyle name="40% - Accent2 5 2 3 2 2" xfId="7398"/>
    <cellStyle name="40% - Accent2 5 2 3 2 2 2" xfId="15638"/>
    <cellStyle name="40% - Accent2 5 2 3 2 3" xfId="11513"/>
    <cellStyle name="40% - Accent2 5 2 3 3" xfId="5362"/>
    <cellStyle name="40% - Accent2 5 2 3 3 2" xfId="13602"/>
    <cellStyle name="40% - Accent2 5 2 3 4" xfId="9477"/>
    <cellStyle name="40% - Accent2 5 2 4" xfId="2346"/>
    <cellStyle name="40% - Accent2 5 2 4 2" xfId="6473"/>
    <cellStyle name="40% - Accent2 5 2 4 2 2" xfId="14713"/>
    <cellStyle name="40% - Accent2 5 2 4 3" xfId="10588"/>
    <cellStyle name="40% - Accent2 5 2 5" xfId="4436"/>
    <cellStyle name="40% - Accent2 5 2 5 2" xfId="12677"/>
    <cellStyle name="40% - Accent2 5 2 6" xfId="8551"/>
    <cellStyle name="40% - Accent2 5 3" xfId="556"/>
    <cellStyle name="40% - Accent2 5 3 2" xfId="1483"/>
    <cellStyle name="40% - Accent2 5 3 2 2" xfId="3520"/>
    <cellStyle name="40% - Accent2 5 3 2 2 2" xfId="7646"/>
    <cellStyle name="40% - Accent2 5 3 2 2 2 2" xfId="15886"/>
    <cellStyle name="40% - Accent2 5 3 2 2 3" xfId="11761"/>
    <cellStyle name="40% - Accent2 5 3 2 3" xfId="5610"/>
    <cellStyle name="40% - Accent2 5 3 2 3 2" xfId="13850"/>
    <cellStyle name="40% - Accent2 5 3 2 4" xfId="9725"/>
    <cellStyle name="40% - Accent2 5 3 3" xfId="2595"/>
    <cellStyle name="40% - Accent2 5 3 3 2" xfId="6721"/>
    <cellStyle name="40% - Accent2 5 3 3 2 2" xfId="14961"/>
    <cellStyle name="40% - Accent2 5 3 3 3" xfId="10836"/>
    <cellStyle name="40% - Accent2 5 3 4" xfId="4685"/>
    <cellStyle name="40% - Accent2 5 3 4 2" xfId="12925"/>
    <cellStyle name="40% - Accent2 5 3 5" xfId="8800"/>
    <cellStyle name="40% - Accent2 5 4" xfId="1026"/>
    <cellStyle name="40% - Accent2 5 4 2" xfId="3064"/>
    <cellStyle name="40% - Accent2 5 4 2 2" xfId="7190"/>
    <cellStyle name="40% - Accent2 5 4 2 2 2" xfId="15430"/>
    <cellStyle name="40% - Accent2 5 4 2 3" xfId="11305"/>
    <cellStyle name="40% - Accent2 5 4 3" xfId="5154"/>
    <cellStyle name="40% - Accent2 5 4 3 2" xfId="13394"/>
    <cellStyle name="40% - Accent2 5 4 4" xfId="9269"/>
    <cellStyle name="40% - Accent2 5 5" xfId="2138"/>
    <cellStyle name="40% - Accent2 5 5 2" xfId="6265"/>
    <cellStyle name="40% - Accent2 5 5 2 2" xfId="14505"/>
    <cellStyle name="40% - Accent2 5 5 3" xfId="10380"/>
    <cellStyle name="40% - Accent2 5 6" xfId="4228"/>
    <cellStyle name="40% - Accent2 5 6 2" xfId="12469"/>
    <cellStyle name="40% - Accent2 5 7" xfId="8343"/>
    <cellStyle name="40% - Accent2 6" xfId="112"/>
    <cellStyle name="40% - Accent2 6 2" xfId="320"/>
    <cellStyle name="40% - Accent2 6 2 2" xfId="777"/>
    <cellStyle name="40% - Accent2 6 2 2 2" xfId="1704"/>
    <cellStyle name="40% - Accent2 6 2 2 2 2" xfId="3741"/>
    <cellStyle name="40% - Accent2 6 2 2 2 2 2" xfId="7867"/>
    <cellStyle name="40% - Accent2 6 2 2 2 2 2 2" xfId="16107"/>
    <cellStyle name="40% - Accent2 6 2 2 2 2 3" xfId="11982"/>
    <cellStyle name="40% - Accent2 6 2 2 2 3" xfId="5831"/>
    <cellStyle name="40% - Accent2 6 2 2 2 3 2" xfId="14071"/>
    <cellStyle name="40% - Accent2 6 2 2 2 4" xfId="9946"/>
    <cellStyle name="40% - Accent2 6 2 2 3" xfId="2816"/>
    <cellStyle name="40% - Accent2 6 2 2 3 2" xfId="6942"/>
    <cellStyle name="40% - Accent2 6 2 2 3 2 2" xfId="15182"/>
    <cellStyle name="40% - Accent2 6 2 2 3 3" xfId="11057"/>
    <cellStyle name="40% - Accent2 6 2 2 4" xfId="4906"/>
    <cellStyle name="40% - Accent2 6 2 2 4 2" xfId="13146"/>
    <cellStyle name="40% - Accent2 6 2 2 5" xfId="9021"/>
    <cellStyle name="40% - Accent2 6 2 3" xfId="1247"/>
    <cellStyle name="40% - Accent2 6 2 3 2" xfId="3285"/>
    <cellStyle name="40% - Accent2 6 2 3 2 2" xfId="7411"/>
    <cellStyle name="40% - Accent2 6 2 3 2 2 2" xfId="15651"/>
    <cellStyle name="40% - Accent2 6 2 3 2 3" xfId="11526"/>
    <cellStyle name="40% - Accent2 6 2 3 3" xfId="5375"/>
    <cellStyle name="40% - Accent2 6 2 3 3 2" xfId="13615"/>
    <cellStyle name="40% - Accent2 6 2 3 4" xfId="9490"/>
    <cellStyle name="40% - Accent2 6 2 4" xfId="2359"/>
    <cellStyle name="40% - Accent2 6 2 4 2" xfId="6486"/>
    <cellStyle name="40% - Accent2 6 2 4 2 2" xfId="14726"/>
    <cellStyle name="40% - Accent2 6 2 4 3" xfId="10601"/>
    <cellStyle name="40% - Accent2 6 2 5" xfId="4449"/>
    <cellStyle name="40% - Accent2 6 2 5 2" xfId="12690"/>
    <cellStyle name="40% - Accent2 6 2 6" xfId="8564"/>
    <cellStyle name="40% - Accent2 6 3" xfId="569"/>
    <cellStyle name="40% - Accent2 6 3 2" xfId="1496"/>
    <cellStyle name="40% - Accent2 6 3 2 2" xfId="3533"/>
    <cellStyle name="40% - Accent2 6 3 2 2 2" xfId="7659"/>
    <cellStyle name="40% - Accent2 6 3 2 2 2 2" xfId="15899"/>
    <cellStyle name="40% - Accent2 6 3 2 2 3" xfId="11774"/>
    <cellStyle name="40% - Accent2 6 3 2 3" xfId="5623"/>
    <cellStyle name="40% - Accent2 6 3 2 3 2" xfId="13863"/>
    <cellStyle name="40% - Accent2 6 3 2 4" xfId="9738"/>
    <cellStyle name="40% - Accent2 6 3 3" xfId="2608"/>
    <cellStyle name="40% - Accent2 6 3 3 2" xfId="6734"/>
    <cellStyle name="40% - Accent2 6 3 3 2 2" xfId="14974"/>
    <cellStyle name="40% - Accent2 6 3 3 3" xfId="10849"/>
    <cellStyle name="40% - Accent2 6 3 4" xfId="4698"/>
    <cellStyle name="40% - Accent2 6 3 4 2" xfId="12938"/>
    <cellStyle name="40% - Accent2 6 3 5" xfId="8813"/>
    <cellStyle name="40% - Accent2 6 4" xfId="1039"/>
    <cellStyle name="40% - Accent2 6 4 2" xfId="3077"/>
    <cellStyle name="40% - Accent2 6 4 2 2" xfId="7203"/>
    <cellStyle name="40% - Accent2 6 4 2 2 2" xfId="15443"/>
    <cellStyle name="40% - Accent2 6 4 2 3" xfId="11318"/>
    <cellStyle name="40% - Accent2 6 4 3" xfId="5167"/>
    <cellStyle name="40% - Accent2 6 4 3 2" xfId="13407"/>
    <cellStyle name="40% - Accent2 6 4 4" xfId="9282"/>
    <cellStyle name="40% - Accent2 6 5" xfId="2151"/>
    <cellStyle name="40% - Accent2 6 5 2" xfId="6278"/>
    <cellStyle name="40% - Accent2 6 5 2 2" xfId="14518"/>
    <cellStyle name="40% - Accent2 6 5 3" xfId="10393"/>
    <cellStyle name="40% - Accent2 6 6" xfId="4241"/>
    <cellStyle name="40% - Accent2 6 6 2" xfId="12482"/>
    <cellStyle name="40% - Accent2 6 7" xfId="8356"/>
    <cellStyle name="40% - Accent2 7" xfId="138"/>
    <cellStyle name="40% - Accent2 7 2" xfId="346"/>
    <cellStyle name="40% - Accent2 7 2 2" xfId="803"/>
    <cellStyle name="40% - Accent2 7 2 2 2" xfId="1730"/>
    <cellStyle name="40% - Accent2 7 2 2 2 2" xfId="3767"/>
    <cellStyle name="40% - Accent2 7 2 2 2 2 2" xfId="7893"/>
    <cellStyle name="40% - Accent2 7 2 2 2 2 2 2" xfId="16133"/>
    <cellStyle name="40% - Accent2 7 2 2 2 2 3" xfId="12008"/>
    <cellStyle name="40% - Accent2 7 2 2 2 3" xfId="5857"/>
    <cellStyle name="40% - Accent2 7 2 2 2 3 2" xfId="14097"/>
    <cellStyle name="40% - Accent2 7 2 2 2 4" xfId="9972"/>
    <cellStyle name="40% - Accent2 7 2 2 3" xfId="2842"/>
    <cellStyle name="40% - Accent2 7 2 2 3 2" xfId="6968"/>
    <cellStyle name="40% - Accent2 7 2 2 3 2 2" xfId="15208"/>
    <cellStyle name="40% - Accent2 7 2 2 3 3" xfId="11083"/>
    <cellStyle name="40% - Accent2 7 2 2 4" xfId="4932"/>
    <cellStyle name="40% - Accent2 7 2 2 4 2" xfId="13172"/>
    <cellStyle name="40% - Accent2 7 2 2 5" xfId="9047"/>
    <cellStyle name="40% - Accent2 7 2 3" xfId="1273"/>
    <cellStyle name="40% - Accent2 7 2 3 2" xfId="3311"/>
    <cellStyle name="40% - Accent2 7 2 3 2 2" xfId="7437"/>
    <cellStyle name="40% - Accent2 7 2 3 2 2 2" xfId="15677"/>
    <cellStyle name="40% - Accent2 7 2 3 2 3" xfId="11552"/>
    <cellStyle name="40% - Accent2 7 2 3 3" xfId="5401"/>
    <cellStyle name="40% - Accent2 7 2 3 3 2" xfId="13641"/>
    <cellStyle name="40% - Accent2 7 2 3 4" xfId="9516"/>
    <cellStyle name="40% - Accent2 7 2 4" xfId="2385"/>
    <cellStyle name="40% - Accent2 7 2 4 2" xfId="6512"/>
    <cellStyle name="40% - Accent2 7 2 4 2 2" xfId="14752"/>
    <cellStyle name="40% - Accent2 7 2 4 3" xfId="10627"/>
    <cellStyle name="40% - Accent2 7 2 5" xfId="4475"/>
    <cellStyle name="40% - Accent2 7 2 5 2" xfId="12716"/>
    <cellStyle name="40% - Accent2 7 2 6" xfId="8590"/>
    <cellStyle name="40% - Accent2 7 3" xfId="595"/>
    <cellStyle name="40% - Accent2 7 3 2" xfId="1522"/>
    <cellStyle name="40% - Accent2 7 3 2 2" xfId="3559"/>
    <cellStyle name="40% - Accent2 7 3 2 2 2" xfId="7685"/>
    <cellStyle name="40% - Accent2 7 3 2 2 2 2" xfId="15925"/>
    <cellStyle name="40% - Accent2 7 3 2 2 3" xfId="11800"/>
    <cellStyle name="40% - Accent2 7 3 2 3" xfId="5649"/>
    <cellStyle name="40% - Accent2 7 3 2 3 2" xfId="13889"/>
    <cellStyle name="40% - Accent2 7 3 2 4" xfId="9764"/>
    <cellStyle name="40% - Accent2 7 3 3" xfId="2634"/>
    <cellStyle name="40% - Accent2 7 3 3 2" xfId="6760"/>
    <cellStyle name="40% - Accent2 7 3 3 2 2" xfId="15000"/>
    <cellStyle name="40% - Accent2 7 3 3 3" xfId="10875"/>
    <cellStyle name="40% - Accent2 7 3 4" xfId="4724"/>
    <cellStyle name="40% - Accent2 7 3 4 2" xfId="12964"/>
    <cellStyle name="40% - Accent2 7 3 5" xfId="8839"/>
    <cellStyle name="40% - Accent2 7 4" xfId="1065"/>
    <cellStyle name="40% - Accent2 7 4 2" xfId="3103"/>
    <cellStyle name="40% - Accent2 7 4 2 2" xfId="7229"/>
    <cellStyle name="40% - Accent2 7 4 2 2 2" xfId="15469"/>
    <cellStyle name="40% - Accent2 7 4 2 3" xfId="11344"/>
    <cellStyle name="40% - Accent2 7 4 3" xfId="5193"/>
    <cellStyle name="40% - Accent2 7 4 3 2" xfId="13433"/>
    <cellStyle name="40% - Accent2 7 4 4" xfId="9308"/>
    <cellStyle name="40% - Accent2 7 5" xfId="2177"/>
    <cellStyle name="40% - Accent2 7 5 2" xfId="6304"/>
    <cellStyle name="40% - Accent2 7 5 2 2" xfId="14544"/>
    <cellStyle name="40% - Accent2 7 5 3" xfId="10419"/>
    <cellStyle name="40% - Accent2 7 6" xfId="4267"/>
    <cellStyle name="40% - Accent2 7 6 2" xfId="12508"/>
    <cellStyle name="40% - Accent2 7 7" xfId="8382"/>
    <cellStyle name="40% - Accent2 8" xfId="151"/>
    <cellStyle name="40% - Accent2 8 2" xfId="359"/>
    <cellStyle name="40% - Accent2 8 2 2" xfId="816"/>
    <cellStyle name="40% - Accent2 8 2 2 2" xfId="1743"/>
    <cellStyle name="40% - Accent2 8 2 2 2 2" xfId="3780"/>
    <cellStyle name="40% - Accent2 8 2 2 2 2 2" xfId="7906"/>
    <cellStyle name="40% - Accent2 8 2 2 2 2 2 2" xfId="16146"/>
    <cellStyle name="40% - Accent2 8 2 2 2 2 3" xfId="12021"/>
    <cellStyle name="40% - Accent2 8 2 2 2 3" xfId="5870"/>
    <cellStyle name="40% - Accent2 8 2 2 2 3 2" xfId="14110"/>
    <cellStyle name="40% - Accent2 8 2 2 2 4" xfId="9985"/>
    <cellStyle name="40% - Accent2 8 2 2 3" xfId="2855"/>
    <cellStyle name="40% - Accent2 8 2 2 3 2" xfId="6981"/>
    <cellStyle name="40% - Accent2 8 2 2 3 2 2" xfId="15221"/>
    <cellStyle name="40% - Accent2 8 2 2 3 3" xfId="11096"/>
    <cellStyle name="40% - Accent2 8 2 2 4" xfId="4945"/>
    <cellStyle name="40% - Accent2 8 2 2 4 2" xfId="13185"/>
    <cellStyle name="40% - Accent2 8 2 2 5" xfId="9060"/>
    <cellStyle name="40% - Accent2 8 2 3" xfId="1286"/>
    <cellStyle name="40% - Accent2 8 2 3 2" xfId="3324"/>
    <cellStyle name="40% - Accent2 8 2 3 2 2" xfId="7450"/>
    <cellStyle name="40% - Accent2 8 2 3 2 2 2" xfId="15690"/>
    <cellStyle name="40% - Accent2 8 2 3 2 3" xfId="11565"/>
    <cellStyle name="40% - Accent2 8 2 3 3" xfId="5414"/>
    <cellStyle name="40% - Accent2 8 2 3 3 2" xfId="13654"/>
    <cellStyle name="40% - Accent2 8 2 3 4" xfId="9529"/>
    <cellStyle name="40% - Accent2 8 2 4" xfId="2398"/>
    <cellStyle name="40% - Accent2 8 2 4 2" xfId="6525"/>
    <cellStyle name="40% - Accent2 8 2 4 2 2" xfId="14765"/>
    <cellStyle name="40% - Accent2 8 2 4 3" xfId="10640"/>
    <cellStyle name="40% - Accent2 8 2 5" xfId="4488"/>
    <cellStyle name="40% - Accent2 8 2 5 2" xfId="12729"/>
    <cellStyle name="40% - Accent2 8 2 6" xfId="8603"/>
    <cellStyle name="40% - Accent2 8 3" xfId="608"/>
    <cellStyle name="40% - Accent2 8 3 2" xfId="1535"/>
    <cellStyle name="40% - Accent2 8 3 2 2" xfId="3572"/>
    <cellStyle name="40% - Accent2 8 3 2 2 2" xfId="7698"/>
    <cellStyle name="40% - Accent2 8 3 2 2 2 2" xfId="15938"/>
    <cellStyle name="40% - Accent2 8 3 2 2 3" xfId="11813"/>
    <cellStyle name="40% - Accent2 8 3 2 3" xfId="5662"/>
    <cellStyle name="40% - Accent2 8 3 2 3 2" xfId="13902"/>
    <cellStyle name="40% - Accent2 8 3 2 4" xfId="9777"/>
    <cellStyle name="40% - Accent2 8 3 3" xfId="2647"/>
    <cellStyle name="40% - Accent2 8 3 3 2" xfId="6773"/>
    <cellStyle name="40% - Accent2 8 3 3 2 2" xfId="15013"/>
    <cellStyle name="40% - Accent2 8 3 3 3" xfId="10888"/>
    <cellStyle name="40% - Accent2 8 3 4" xfId="4737"/>
    <cellStyle name="40% - Accent2 8 3 4 2" xfId="12977"/>
    <cellStyle name="40% - Accent2 8 3 5" xfId="8852"/>
    <cellStyle name="40% - Accent2 8 4" xfId="1078"/>
    <cellStyle name="40% - Accent2 8 4 2" xfId="3116"/>
    <cellStyle name="40% - Accent2 8 4 2 2" xfId="7242"/>
    <cellStyle name="40% - Accent2 8 4 2 2 2" xfId="15482"/>
    <cellStyle name="40% - Accent2 8 4 2 3" xfId="11357"/>
    <cellStyle name="40% - Accent2 8 4 3" xfId="5206"/>
    <cellStyle name="40% - Accent2 8 4 3 2" xfId="13446"/>
    <cellStyle name="40% - Accent2 8 4 4" xfId="9321"/>
    <cellStyle name="40% - Accent2 8 5" xfId="2190"/>
    <cellStyle name="40% - Accent2 8 5 2" xfId="6317"/>
    <cellStyle name="40% - Accent2 8 5 2 2" xfId="14557"/>
    <cellStyle name="40% - Accent2 8 5 3" xfId="10432"/>
    <cellStyle name="40% - Accent2 8 6" xfId="4280"/>
    <cellStyle name="40% - Accent2 8 6 2" xfId="12521"/>
    <cellStyle name="40% - Accent2 8 7" xfId="8395"/>
    <cellStyle name="40% - Accent2 9" xfId="164"/>
    <cellStyle name="40% - Accent2 9 2" xfId="372"/>
    <cellStyle name="40% - Accent2 9 2 2" xfId="829"/>
    <cellStyle name="40% - Accent2 9 2 2 2" xfId="1756"/>
    <cellStyle name="40% - Accent2 9 2 2 2 2" xfId="3793"/>
    <cellStyle name="40% - Accent2 9 2 2 2 2 2" xfId="7919"/>
    <cellStyle name="40% - Accent2 9 2 2 2 2 2 2" xfId="16159"/>
    <cellStyle name="40% - Accent2 9 2 2 2 2 3" xfId="12034"/>
    <cellStyle name="40% - Accent2 9 2 2 2 3" xfId="5883"/>
    <cellStyle name="40% - Accent2 9 2 2 2 3 2" xfId="14123"/>
    <cellStyle name="40% - Accent2 9 2 2 2 4" xfId="9998"/>
    <cellStyle name="40% - Accent2 9 2 2 3" xfId="2868"/>
    <cellStyle name="40% - Accent2 9 2 2 3 2" xfId="6994"/>
    <cellStyle name="40% - Accent2 9 2 2 3 2 2" xfId="15234"/>
    <cellStyle name="40% - Accent2 9 2 2 3 3" xfId="11109"/>
    <cellStyle name="40% - Accent2 9 2 2 4" xfId="4958"/>
    <cellStyle name="40% - Accent2 9 2 2 4 2" xfId="13198"/>
    <cellStyle name="40% - Accent2 9 2 2 5" xfId="9073"/>
    <cellStyle name="40% - Accent2 9 2 3" xfId="1299"/>
    <cellStyle name="40% - Accent2 9 2 3 2" xfId="3337"/>
    <cellStyle name="40% - Accent2 9 2 3 2 2" xfId="7463"/>
    <cellStyle name="40% - Accent2 9 2 3 2 2 2" xfId="15703"/>
    <cellStyle name="40% - Accent2 9 2 3 2 3" xfId="11578"/>
    <cellStyle name="40% - Accent2 9 2 3 3" xfId="5427"/>
    <cellStyle name="40% - Accent2 9 2 3 3 2" xfId="13667"/>
    <cellStyle name="40% - Accent2 9 2 3 4" xfId="9542"/>
    <cellStyle name="40% - Accent2 9 2 4" xfId="2411"/>
    <cellStyle name="40% - Accent2 9 2 4 2" xfId="6538"/>
    <cellStyle name="40% - Accent2 9 2 4 2 2" xfId="14778"/>
    <cellStyle name="40% - Accent2 9 2 4 3" xfId="10653"/>
    <cellStyle name="40% - Accent2 9 2 5" xfId="4501"/>
    <cellStyle name="40% - Accent2 9 2 5 2" xfId="12742"/>
    <cellStyle name="40% - Accent2 9 2 6" xfId="8616"/>
    <cellStyle name="40% - Accent2 9 3" xfId="621"/>
    <cellStyle name="40% - Accent2 9 3 2" xfId="1548"/>
    <cellStyle name="40% - Accent2 9 3 2 2" xfId="3585"/>
    <cellStyle name="40% - Accent2 9 3 2 2 2" xfId="7711"/>
    <cellStyle name="40% - Accent2 9 3 2 2 2 2" xfId="15951"/>
    <cellStyle name="40% - Accent2 9 3 2 2 3" xfId="11826"/>
    <cellStyle name="40% - Accent2 9 3 2 3" xfId="5675"/>
    <cellStyle name="40% - Accent2 9 3 2 3 2" xfId="13915"/>
    <cellStyle name="40% - Accent2 9 3 2 4" xfId="9790"/>
    <cellStyle name="40% - Accent2 9 3 3" xfId="2660"/>
    <cellStyle name="40% - Accent2 9 3 3 2" xfId="6786"/>
    <cellStyle name="40% - Accent2 9 3 3 2 2" xfId="15026"/>
    <cellStyle name="40% - Accent2 9 3 3 3" xfId="10901"/>
    <cellStyle name="40% - Accent2 9 3 4" xfId="4750"/>
    <cellStyle name="40% - Accent2 9 3 4 2" xfId="12990"/>
    <cellStyle name="40% - Accent2 9 3 5" xfId="8865"/>
    <cellStyle name="40% - Accent2 9 4" xfId="1091"/>
    <cellStyle name="40% - Accent2 9 4 2" xfId="3129"/>
    <cellStyle name="40% - Accent2 9 4 2 2" xfId="7255"/>
    <cellStyle name="40% - Accent2 9 4 2 2 2" xfId="15495"/>
    <cellStyle name="40% - Accent2 9 4 2 3" xfId="11370"/>
    <cellStyle name="40% - Accent2 9 4 3" xfId="5219"/>
    <cellStyle name="40% - Accent2 9 4 3 2" xfId="13459"/>
    <cellStyle name="40% - Accent2 9 4 4" xfId="9334"/>
    <cellStyle name="40% - Accent2 9 5" xfId="2203"/>
    <cellStyle name="40% - Accent2 9 5 2" xfId="6330"/>
    <cellStyle name="40% - Accent2 9 5 2 2" xfId="14570"/>
    <cellStyle name="40% - Accent2 9 5 3" xfId="10445"/>
    <cellStyle name="40% - Accent2 9 6" xfId="4293"/>
    <cellStyle name="40% - Accent2 9 6 2" xfId="12534"/>
    <cellStyle name="40% - Accent2 9 7" xfId="8408"/>
    <cellStyle name="40% - Accent3" xfId="28" builtinId="39" customBuiltin="1"/>
    <cellStyle name="40% - Accent3 10" xfId="179"/>
    <cellStyle name="40% - Accent3 10 2" xfId="387"/>
    <cellStyle name="40% - Accent3 10 2 2" xfId="844"/>
    <cellStyle name="40% - Accent3 10 2 2 2" xfId="1771"/>
    <cellStyle name="40% - Accent3 10 2 2 2 2" xfId="3808"/>
    <cellStyle name="40% - Accent3 10 2 2 2 2 2" xfId="7934"/>
    <cellStyle name="40% - Accent3 10 2 2 2 2 2 2" xfId="16174"/>
    <cellStyle name="40% - Accent3 10 2 2 2 2 3" xfId="12049"/>
    <cellStyle name="40% - Accent3 10 2 2 2 3" xfId="5898"/>
    <cellStyle name="40% - Accent3 10 2 2 2 3 2" xfId="14138"/>
    <cellStyle name="40% - Accent3 10 2 2 2 4" xfId="10013"/>
    <cellStyle name="40% - Accent3 10 2 2 3" xfId="2883"/>
    <cellStyle name="40% - Accent3 10 2 2 3 2" xfId="7009"/>
    <cellStyle name="40% - Accent3 10 2 2 3 2 2" xfId="15249"/>
    <cellStyle name="40% - Accent3 10 2 2 3 3" xfId="11124"/>
    <cellStyle name="40% - Accent3 10 2 2 4" xfId="4973"/>
    <cellStyle name="40% - Accent3 10 2 2 4 2" xfId="13213"/>
    <cellStyle name="40% - Accent3 10 2 2 5" xfId="9088"/>
    <cellStyle name="40% - Accent3 10 2 3" xfId="1314"/>
    <cellStyle name="40% - Accent3 10 2 3 2" xfId="3352"/>
    <cellStyle name="40% - Accent3 10 2 3 2 2" xfId="7478"/>
    <cellStyle name="40% - Accent3 10 2 3 2 2 2" xfId="15718"/>
    <cellStyle name="40% - Accent3 10 2 3 2 3" xfId="11593"/>
    <cellStyle name="40% - Accent3 10 2 3 3" xfId="5442"/>
    <cellStyle name="40% - Accent3 10 2 3 3 2" xfId="13682"/>
    <cellStyle name="40% - Accent3 10 2 3 4" xfId="9557"/>
    <cellStyle name="40% - Accent3 10 2 4" xfId="2426"/>
    <cellStyle name="40% - Accent3 10 2 4 2" xfId="6553"/>
    <cellStyle name="40% - Accent3 10 2 4 2 2" xfId="14793"/>
    <cellStyle name="40% - Accent3 10 2 4 3" xfId="10668"/>
    <cellStyle name="40% - Accent3 10 2 5" xfId="4516"/>
    <cellStyle name="40% - Accent3 10 2 5 2" xfId="12757"/>
    <cellStyle name="40% - Accent3 10 2 6" xfId="8631"/>
    <cellStyle name="40% - Accent3 10 3" xfId="636"/>
    <cellStyle name="40% - Accent3 10 3 2" xfId="1563"/>
    <cellStyle name="40% - Accent3 10 3 2 2" xfId="3600"/>
    <cellStyle name="40% - Accent3 10 3 2 2 2" xfId="7726"/>
    <cellStyle name="40% - Accent3 10 3 2 2 2 2" xfId="15966"/>
    <cellStyle name="40% - Accent3 10 3 2 2 3" xfId="11841"/>
    <cellStyle name="40% - Accent3 10 3 2 3" xfId="5690"/>
    <cellStyle name="40% - Accent3 10 3 2 3 2" xfId="13930"/>
    <cellStyle name="40% - Accent3 10 3 2 4" xfId="9805"/>
    <cellStyle name="40% - Accent3 10 3 3" xfId="2675"/>
    <cellStyle name="40% - Accent3 10 3 3 2" xfId="6801"/>
    <cellStyle name="40% - Accent3 10 3 3 2 2" xfId="15041"/>
    <cellStyle name="40% - Accent3 10 3 3 3" xfId="10916"/>
    <cellStyle name="40% - Accent3 10 3 4" xfId="4765"/>
    <cellStyle name="40% - Accent3 10 3 4 2" xfId="13005"/>
    <cellStyle name="40% - Accent3 10 3 5" xfId="8880"/>
    <cellStyle name="40% - Accent3 10 4" xfId="1106"/>
    <cellStyle name="40% - Accent3 10 4 2" xfId="3144"/>
    <cellStyle name="40% - Accent3 10 4 2 2" xfId="7270"/>
    <cellStyle name="40% - Accent3 10 4 2 2 2" xfId="15510"/>
    <cellStyle name="40% - Accent3 10 4 2 3" xfId="11385"/>
    <cellStyle name="40% - Accent3 10 4 3" xfId="5234"/>
    <cellStyle name="40% - Accent3 10 4 3 2" xfId="13474"/>
    <cellStyle name="40% - Accent3 10 4 4" xfId="9349"/>
    <cellStyle name="40% - Accent3 10 5" xfId="2218"/>
    <cellStyle name="40% - Accent3 10 5 2" xfId="6345"/>
    <cellStyle name="40% - Accent3 10 5 2 2" xfId="14585"/>
    <cellStyle name="40% - Accent3 10 5 3" xfId="10460"/>
    <cellStyle name="40% - Accent3 10 6" xfId="4308"/>
    <cellStyle name="40% - Accent3 10 6 2" xfId="12549"/>
    <cellStyle name="40% - Accent3 10 7" xfId="8423"/>
    <cellStyle name="40% - Accent3 11" xfId="192"/>
    <cellStyle name="40% - Accent3 11 2" xfId="400"/>
    <cellStyle name="40% - Accent3 11 2 2" xfId="857"/>
    <cellStyle name="40% - Accent3 11 2 2 2" xfId="1784"/>
    <cellStyle name="40% - Accent3 11 2 2 2 2" xfId="3821"/>
    <cellStyle name="40% - Accent3 11 2 2 2 2 2" xfId="7947"/>
    <cellStyle name="40% - Accent3 11 2 2 2 2 2 2" xfId="16187"/>
    <cellStyle name="40% - Accent3 11 2 2 2 2 3" xfId="12062"/>
    <cellStyle name="40% - Accent3 11 2 2 2 3" xfId="5911"/>
    <cellStyle name="40% - Accent3 11 2 2 2 3 2" xfId="14151"/>
    <cellStyle name="40% - Accent3 11 2 2 2 4" xfId="10026"/>
    <cellStyle name="40% - Accent3 11 2 2 3" xfId="2896"/>
    <cellStyle name="40% - Accent3 11 2 2 3 2" xfId="7022"/>
    <cellStyle name="40% - Accent3 11 2 2 3 2 2" xfId="15262"/>
    <cellStyle name="40% - Accent3 11 2 2 3 3" xfId="11137"/>
    <cellStyle name="40% - Accent3 11 2 2 4" xfId="4986"/>
    <cellStyle name="40% - Accent3 11 2 2 4 2" xfId="13226"/>
    <cellStyle name="40% - Accent3 11 2 2 5" xfId="9101"/>
    <cellStyle name="40% - Accent3 11 2 3" xfId="1327"/>
    <cellStyle name="40% - Accent3 11 2 3 2" xfId="3365"/>
    <cellStyle name="40% - Accent3 11 2 3 2 2" xfId="7491"/>
    <cellStyle name="40% - Accent3 11 2 3 2 2 2" xfId="15731"/>
    <cellStyle name="40% - Accent3 11 2 3 2 3" xfId="11606"/>
    <cellStyle name="40% - Accent3 11 2 3 3" xfId="5455"/>
    <cellStyle name="40% - Accent3 11 2 3 3 2" xfId="13695"/>
    <cellStyle name="40% - Accent3 11 2 3 4" xfId="9570"/>
    <cellStyle name="40% - Accent3 11 2 4" xfId="2439"/>
    <cellStyle name="40% - Accent3 11 2 4 2" xfId="6566"/>
    <cellStyle name="40% - Accent3 11 2 4 2 2" xfId="14806"/>
    <cellStyle name="40% - Accent3 11 2 4 3" xfId="10681"/>
    <cellStyle name="40% - Accent3 11 2 5" xfId="4529"/>
    <cellStyle name="40% - Accent3 11 2 5 2" xfId="12770"/>
    <cellStyle name="40% - Accent3 11 2 6" xfId="8644"/>
    <cellStyle name="40% - Accent3 11 3" xfId="649"/>
    <cellStyle name="40% - Accent3 11 3 2" xfId="1576"/>
    <cellStyle name="40% - Accent3 11 3 2 2" xfId="3613"/>
    <cellStyle name="40% - Accent3 11 3 2 2 2" xfId="7739"/>
    <cellStyle name="40% - Accent3 11 3 2 2 2 2" xfId="15979"/>
    <cellStyle name="40% - Accent3 11 3 2 2 3" xfId="11854"/>
    <cellStyle name="40% - Accent3 11 3 2 3" xfId="5703"/>
    <cellStyle name="40% - Accent3 11 3 2 3 2" xfId="13943"/>
    <cellStyle name="40% - Accent3 11 3 2 4" xfId="9818"/>
    <cellStyle name="40% - Accent3 11 3 3" xfId="2688"/>
    <cellStyle name="40% - Accent3 11 3 3 2" xfId="6814"/>
    <cellStyle name="40% - Accent3 11 3 3 2 2" xfId="15054"/>
    <cellStyle name="40% - Accent3 11 3 3 3" xfId="10929"/>
    <cellStyle name="40% - Accent3 11 3 4" xfId="4778"/>
    <cellStyle name="40% - Accent3 11 3 4 2" xfId="13018"/>
    <cellStyle name="40% - Accent3 11 3 5" xfId="8893"/>
    <cellStyle name="40% - Accent3 11 4" xfId="1119"/>
    <cellStyle name="40% - Accent3 11 4 2" xfId="3157"/>
    <cellStyle name="40% - Accent3 11 4 2 2" xfId="7283"/>
    <cellStyle name="40% - Accent3 11 4 2 2 2" xfId="15523"/>
    <cellStyle name="40% - Accent3 11 4 2 3" xfId="11398"/>
    <cellStyle name="40% - Accent3 11 4 3" xfId="5247"/>
    <cellStyle name="40% - Accent3 11 4 3 2" xfId="13487"/>
    <cellStyle name="40% - Accent3 11 4 4" xfId="9362"/>
    <cellStyle name="40% - Accent3 11 5" xfId="2231"/>
    <cellStyle name="40% - Accent3 11 5 2" xfId="6358"/>
    <cellStyle name="40% - Accent3 11 5 2 2" xfId="14598"/>
    <cellStyle name="40% - Accent3 11 5 3" xfId="10473"/>
    <cellStyle name="40% - Accent3 11 6" xfId="4321"/>
    <cellStyle name="40% - Accent3 11 6 2" xfId="12562"/>
    <cellStyle name="40% - Accent3 11 7" xfId="8436"/>
    <cellStyle name="40% - Accent3 12" xfId="205"/>
    <cellStyle name="40% - Accent3 12 2" xfId="413"/>
    <cellStyle name="40% - Accent3 12 2 2" xfId="870"/>
    <cellStyle name="40% - Accent3 12 2 2 2" xfId="1797"/>
    <cellStyle name="40% - Accent3 12 2 2 2 2" xfId="3834"/>
    <cellStyle name="40% - Accent3 12 2 2 2 2 2" xfId="7960"/>
    <cellStyle name="40% - Accent3 12 2 2 2 2 2 2" xfId="16200"/>
    <cellStyle name="40% - Accent3 12 2 2 2 2 3" xfId="12075"/>
    <cellStyle name="40% - Accent3 12 2 2 2 3" xfId="5924"/>
    <cellStyle name="40% - Accent3 12 2 2 2 3 2" xfId="14164"/>
    <cellStyle name="40% - Accent3 12 2 2 2 4" xfId="10039"/>
    <cellStyle name="40% - Accent3 12 2 2 3" xfId="2909"/>
    <cellStyle name="40% - Accent3 12 2 2 3 2" xfId="7035"/>
    <cellStyle name="40% - Accent3 12 2 2 3 2 2" xfId="15275"/>
    <cellStyle name="40% - Accent3 12 2 2 3 3" xfId="11150"/>
    <cellStyle name="40% - Accent3 12 2 2 4" xfId="4999"/>
    <cellStyle name="40% - Accent3 12 2 2 4 2" xfId="13239"/>
    <cellStyle name="40% - Accent3 12 2 2 5" xfId="9114"/>
    <cellStyle name="40% - Accent3 12 2 3" xfId="1340"/>
    <cellStyle name="40% - Accent3 12 2 3 2" xfId="3378"/>
    <cellStyle name="40% - Accent3 12 2 3 2 2" xfId="7504"/>
    <cellStyle name="40% - Accent3 12 2 3 2 2 2" xfId="15744"/>
    <cellStyle name="40% - Accent3 12 2 3 2 3" xfId="11619"/>
    <cellStyle name="40% - Accent3 12 2 3 3" xfId="5468"/>
    <cellStyle name="40% - Accent3 12 2 3 3 2" xfId="13708"/>
    <cellStyle name="40% - Accent3 12 2 3 4" xfId="9583"/>
    <cellStyle name="40% - Accent3 12 2 4" xfId="2452"/>
    <cellStyle name="40% - Accent3 12 2 4 2" xfId="6579"/>
    <cellStyle name="40% - Accent3 12 2 4 2 2" xfId="14819"/>
    <cellStyle name="40% - Accent3 12 2 4 3" xfId="10694"/>
    <cellStyle name="40% - Accent3 12 2 5" xfId="4542"/>
    <cellStyle name="40% - Accent3 12 2 5 2" xfId="12783"/>
    <cellStyle name="40% - Accent3 12 2 6" xfId="8657"/>
    <cellStyle name="40% - Accent3 12 3" xfId="662"/>
    <cellStyle name="40% - Accent3 12 3 2" xfId="1589"/>
    <cellStyle name="40% - Accent3 12 3 2 2" xfId="3626"/>
    <cellStyle name="40% - Accent3 12 3 2 2 2" xfId="7752"/>
    <cellStyle name="40% - Accent3 12 3 2 2 2 2" xfId="15992"/>
    <cellStyle name="40% - Accent3 12 3 2 2 3" xfId="11867"/>
    <cellStyle name="40% - Accent3 12 3 2 3" xfId="5716"/>
    <cellStyle name="40% - Accent3 12 3 2 3 2" xfId="13956"/>
    <cellStyle name="40% - Accent3 12 3 2 4" xfId="9831"/>
    <cellStyle name="40% - Accent3 12 3 3" xfId="2701"/>
    <cellStyle name="40% - Accent3 12 3 3 2" xfId="6827"/>
    <cellStyle name="40% - Accent3 12 3 3 2 2" xfId="15067"/>
    <cellStyle name="40% - Accent3 12 3 3 3" xfId="10942"/>
    <cellStyle name="40% - Accent3 12 3 4" xfId="4791"/>
    <cellStyle name="40% - Accent3 12 3 4 2" xfId="13031"/>
    <cellStyle name="40% - Accent3 12 3 5" xfId="8906"/>
    <cellStyle name="40% - Accent3 12 4" xfId="1132"/>
    <cellStyle name="40% - Accent3 12 4 2" xfId="3170"/>
    <cellStyle name="40% - Accent3 12 4 2 2" xfId="7296"/>
    <cellStyle name="40% - Accent3 12 4 2 2 2" xfId="15536"/>
    <cellStyle name="40% - Accent3 12 4 2 3" xfId="11411"/>
    <cellStyle name="40% - Accent3 12 4 3" xfId="5260"/>
    <cellStyle name="40% - Accent3 12 4 3 2" xfId="13500"/>
    <cellStyle name="40% - Accent3 12 4 4" xfId="9375"/>
    <cellStyle name="40% - Accent3 12 5" xfId="2244"/>
    <cellStyle name="40% - Accent3 12 5 2" xfId="6371"/>
    <cellStyle name="40% - Accent3 12 5 2 2" xfId="14611"/>
    <cellStyle name="40% - Accent3 12 5 3" xfId="10486"/>
    <cellStyle name="40% - Accent3 12 6" xfId="4334"/>
    <cellStyle name="40% - Accent3 12 6 2" xfId="12575"/>
    <cellStyle name="40% - Accent3 12 7" xfId="8449"/>
    <cellStyle name="40% - Accent3 13" xfId="218"/>
    <cellStyle name="40% - Accent3 13 2" xfId="426"/>
    <cellStyle name="40% - Accent3 13 2 2" xfId="883"/>
    <cellStyle name="40% - Accent3 13 2 2 2" xfId="1810"/>
    <cellStyle name="40% - Accent3 13 2 2 2 2" xfId="3847"/>
    <cellStyle name="40% - Accent3 13 2 2 2 2 2" xfId="7973"/>
    <cellStyle name="40% - Accent3 13 2 2 2 2 2 2" xfId="16213"/>
    <cellStyle name="40% - Accent3 13 2 2 2 2 3" xfId="12088"/>
    <cellStyle name="40% - Accent3 13 2 2 2 3" xfId="5937"/>
    <cellStyle name="40% - Accent3 13 2 2 2 3 2" xfId="14177"/>
    <cellStyle name="40% - Accent3 13 2 2 2 4" xfId="10052"/>
    <cellStyle name="40% - Accent3 13 2 2 3" xfId="2922"/>
    <cellStyle name="40% - Accent3 13 2 2 3 2" xfId="7048"/>
    <cellStyle name="40% - Accent3 13 2 2 3 2 2" xfId="15288"/>
    <cellStyle name="40% - Accent3 13 2 2 3 3" xfId="11163"/>
    <cellStyle name="40% - Accent3 13 2 2 4" xfId="5012"/>
    <cellStyle name="40% - Accent3 13 2 2 4 2" xfId="13252"/>
    <cellStyle name="40% - Accent3 13 2 2 5" xfId="9127"/>
    <cellStyle name="40% - Accent3 13 2 3" xfId="1353"/>
    <cellStyle name="40% - Accent3 13 2 3 2" xfId="3391"/>
    <cellStyle name="40% - Accent3 13 2 3 2 2" xfId="7517"/>
    <cellStyle name="40% - Accent3 13 2 3 2 2 2" xfId="15757"/>
    <cellStyle name="40% - Accent3 13 2 3 2 3" xfId="11632"/>
    <cellStyle name="40% - Accent3 13 2 3 3" xfId="5481"/>
    <cellStyle name="40% - Accent3 13 2 3 3 2" xfId="13721"/>
    <cellStyle name="40% - Accent3 13 2 3 4" xfId="9596"/>
    <cellStyle name="40% - Accent3 13 2 4" xfId="2465"/>
    <cellStyle name="40% - Accent3 13 2 4 2" xfId="6592"/>
    <cellStyle name="40% - Accent3 13 2 4 2 2" xfId="14832"/>
    <cellStyle name="40% - Accent3 13 2 4 3" xfId="10707"/>
    <cellStyle name="40% - Accent3 13 2 5" xfId="4555"/>
    <cellStyle name="40% - Accent3 13 2 5 2" xfId="12796"/>
    <cellStyle name="40% - Accent3 13 2 6" xfId="8670"/>
    <cellStyle name="40% - Accent3 13 3" xfId="675"/>
    <cellStyle name="40% - Accent3 13 3 2" xfId="1602"/>
    <cellStyle name="40% - Accent3 13 3 2 2" xfId="3639"/>
    <cellStyle name="40% - Accent3 13 3 2 2 2" xfId="7765"/>
    <cellStyle name="40% - Accent3 13 3 2 2 2 2" xfId="16005"/>
    <cellStyle name="40% - Accent3 13 3 2 2 3" xfId="11880"/>
    <cellStyle name="40% - Accent3 13 3 2 3" xfId="5729"/>
    <cellStyle name="40% - Accent3 13 3 2 3 2" xfId="13969"/>
    <cellStyle name="40% - Accent3 13 3 2 4" xfId="9844"/>
    <cellStyle name="40% - Accent3 13 3 3" xfId="2714"/>
    <cellStyle name="40% - Accent3 13 3 3 2" xfId="6840"/>
    <cellStyle name="40% - Accent3 13 3 3 2 2" xfId="15080"/>
    <cellStyle name="40% - Accent3 13 3 3 3" xfId="10955"/>
    <cellStyle name="40% - Accent3 13 3 4" xfId="4804"/>
    <cellStyle name="40% - Accent3 13 3 4 2" xfId="13044"/>
    <cellStyle name="40% - Accent3 13 3 5" xfId="8919"/>
    <cellStyle name="40% - Accent3 13 4" xfId="1145"/>
    <cellStyle name="40% - Accent3 13 4 2" xfId="3183"/>
    <cellStyle name="40% - Accent3 13 4 2 2" xfId="7309"/>
    <cellStyle name="40% - Accent3 13 4 2 2 2" xfId="15549"/>
    <cellStyle name="40% - Accent3 13 4 2 3" xfId="11424"/>
    <cellStyle name="40% - Accent3 13 4 3" xfId="5273"/>
    <cellStyle name="40% - Accent3 13 4 3 2" xfId="13513"/>
    <cellStyle name="40% - Accent3 13 4 4" xfId="9388"/>
    <cellStyle name="40% - Accent3 13 5" xfId="2257"/>
    <cellStyle name="40% - Accent3 13 5 2" xfId="6384"/>
    <cellStyle name="40% - Accent3 13 5 2 2" xfId="14624"/>
    <cellStyle name="40% - Accent3 13 5 3" xfId="10499"/>
    <cellStyle name="40% - Accent3 13 6" xfId="4347"/>
    <cellStyle name="40% - Accent3 13 6 2" xfId="12588"/>
    <cellStyle name="40% - Accent3 13 7" xfId="8462"/>
    <cellStyle name="40% - Accent3 14" xfId="231"/>
    <cellStyle name="40% - Accent3 14 2" xfId="439"/>
    <cellStyle name="40% - Accent3 14 2 2" xfId="896"/>
    <cellStyle name="40% - Accent3 14 2 2 2" xfId="1823"/>
    <cellStyle name="40% - Accent3 14 2 2 2 2" xfId="3860"/>
    <cellStyle name="40% - Accent3 14 2 2 2 2 2" xfId="7986"/>
    <cellStyle name="40% - Accent3 14 2 2 2 2 2 2" xfId="16226"/>
    <cellStyle name="40% - Accent3 14 2 2 2 2 3" xfId="12101"/>
    <cellStyle name="40% - Accent3 14 2 2 2 3" xfId="5950"/>
    <cellStyle name="40% - Accent3 14 2 2 2 3 2" xfId="14190"/>
    <cellStyle name="40% - Accent3 14 2 2 2 4" xfId="10065"/>
    <cellStyle name="40% - Accent3 14 2 2 3" xfId="2935"/>
    <cellStyle name="40% - Accent3 14 2 2 3 2" xfId="7061"/>
    <cellStyle name="40% - Accent3 14 2 2 3 2 2" xfId="15301"/>
    <cellStyle name="40% - Accent3 14 2 2 3 3" xfId="11176"/>
    <cellStyle name="40% - Accent3 14 2 2 4" xfId="5025"/>
    <cellStyle name="40% - Accent3 14 2 2 4 2" xfId="13265"/>
    <cellStyle name="40% - Accent3 14 2 2 5" xfId="9140"/>
    <cellStyle name="40% - Accent3 14 2 3" xfId="1366"/>
    <cellStyle name="40% - Accent3 14 2 3 2" xfId="3404"/>
    <cellStyle name="40% - Accent3 14 2 3 2 2" xfId="7530"/>
    <cellStyle name="40% - Accent3 14 2 3 2 2 2" xfId="15770"/>
    <cellStyle name="40% - Accent3 14 2 3 2 3" xfId="11645"/>
    <cellStyle name="40% - Accent3 14 2 3 3" xfId="5494"/>
    <cellStyle name="40% - Accent3 14 2 3 3 2" xfId="13734"/>
    <cellStyle name="40% - Accent3 14 2 3 4" xfId="9609"/>
    <cellStyle name="40% - Accent3 14 2 4" xfId="2478"/>
    <cellStyle name="40% - Accent3 14 2 4 2" xfId="6605"/>
    <cellStyle name="40% - Accent3 14 2 4 2 2" xfId="14845"/>
    <cellStyle name="40% - Accent3 14 2 4 3" xfId="10720"/>
    <cellStyle name="40% - Accent3 14 2 5" xfId="4568"/>
    <cellStyle name="40% - Accent3 14 2 5 2" xfId="12809"/>
    <cellStyle name="40% - Accent3 14 2 6" xfId="8683"/>
    <cellStyle name="40% - Accent3 14 3" xfId="688"/>
    <cellStyle name="40% - Accent3 14 3 2" xfId="1615"/>
    <cellStyle name="40% - Accent3 14 3 2 2" xfId="3652"/>
    <cellStyle name="40% - Accent3 14 3 2 2 2" xfId="7778"/>
    <cellStyle name="40% - Accent3 14 3 2 2 2 2" xfId="16018"/>
    <cellStyle name="40% - Accent3 14 3 2 2 3" xfId="11893"/>
    <cellStyle name="40% - Accent3 14 3 2 3" xfId="5742"/>
    <cellStyle name="40% - Accent3 14 3 2 3 2" xfId="13982"/>
    <cellStyle name="40% - Accent3 14 3 2 4" xfId="9857"/>
    <cellStyle name="40% - Accent3 14 3 3" xfId="2727"/>
    <cellStyle name="40% - Accent3 14 3 3 2" xfId="6853"/>
    <cellStyle name="40% - Accent3 14 3 3 2 2" xfId="15093"/>
    <cellStyle name="40% - Accent3 14 3 3 3" xfId="10968"/>
    <cellStyle name="40% - Accent3 14 3 4" xfId="4817"/>
    <cellStyle name="40% - Accent3 14 3 4 2" xfId="13057"/>
    <cellStyle name="40% - Accent3 14 3 5" xfId="8932"/>
    <cellStyle name="40% - Accent3 14 4" xfId="1158"/>
    <cellStyle name="40% - Accent3 14 4 2" xfId="3196"/>
    <cellStyle name="40% - Accent3 14 4 2 2" xfId="7322"/>
    <cellStyle name="40% - Accent3 14 4 2 2 2" xfId="15562"/>
    <cellStyle name="40% - Accent3 14 4 2 3" xfId="11437"/>
    <cellStyle name="40% - Accent3 14 4 3" xfId="5286"/>
    <cellStyle name="40% - Accent3 14 4 3 2" xfId="13526"/>
    <cellStyle name="40% - Accent3 14 4 4" xfId="9401"/>
    <cellStyle name="40% - Accent3 14 5" xfId="2270"/>
    <cellStyle name="40% - Accent3 14 5 2" xfId="6397"/>
    <cellStyle name="40% - Accent3 14 5 2 2" xfId="14637"/>
    <cellStyle name="40% - Accent3 14 5 3" xfId="10512"/>
    <cellStyle name="40% - Accent3 14 6" xfId="4360"/>
    <cellStyle name="40% - Accent3 14 6 2" xfId="12601"/>
    <cellStyle name="40% - Accent3 14 7" xfId="8475"/>
    <cellStyle name="40% - Accent3 15" xfId="244"/>
    <cellStyle name="40% - Accent3 15 2" xfId="701"/>
    <cellStyle name="40% - Accent3 15 2 2" xfId="1628"/>
    <cellStyle name="40% - Accent3 15 2 2 2" xfId="3665"/>
    <cellStyle name="40% - Accent3 15 2 2 2 2" xfId="7791"/>
    <cellStyle name="40% - Accent3 15 2 2 2 2 2" xfId="16031"/>
    <cellStyle name="40% - Accent3 15 2 2 2 3" xfId="11906"/>
    <cellStyle name="40% - Accent3 15 2 2 3" xfId="5755"/>
    <cellStyle name="40% - Accent3 15 2 2 3 2" xfId="13995"/>
    <cellStyle name="40% - Accent3 15 2 2 4" xfId="9870"/>
    <cellStyle name="40% - Accent3 15 2 3" xfId="2740"/>
    <cellStyle name="40% - Accent3 15 2 3 2" xfId="6866"/>
    <cellStyle name="40% - Accent3 15 2 3 2 2" xfId="15106"/>
    <cellStyle name="40% - Accent3 15 2 3 3" xfId="10981"/>
    <cellStyle name="40% - Accent3 15 2 4" xfId="4830"/>
    <cellStyle name="40% - Accent3 15 2 4 2" xfId="13070"/>
    <cellStyle name="40% - Accent3 15 2 5" xfId="8945"/>
    <cellStyle name="40% - Accent3 15 3" xfId="1171"/>
    <cellStyle name="40% - Accent3 15 3 2" xfId="3209"/>
    <cellStyle name="40% - Accent3 15 3 2 2" xfId="7335"/>
    <cellStyle name="40% - Accent3 15 3 2 2 2" xfId="15575"/>
    <cellStyle name="40% - Accent3 15 3 2 3" xfId="11450"/>
    <cellStyle name="40% - Accent3 15 3 3" xfId="5299"/>
    <cellStyle name="40% - Accent3 15 3 3 2" xfId="13539"/>
    <cellStyle name="40% - Accent3 15 3 4" xfId="9414"/>
    <cellStyle name="40% - Accent3 15 4" xfId="2283"/>
    <cellStyle name="40% - Accent3 15 4 2" xfId="6410"/>
    <cellStyle name="40% - Accent3 15 4 2 2" xfId="14650"/>
    <cellStyle name="40% - Accent3 15 4 3" xfId="10525"/>
    <cellStyle name="40% - Accent3 15 5" xfId="4373"/>
    <cellStyle name="40% - Accent3 15 5 2" xfId="12614"/>
    <cellStyle name="40% - Accent3 15 6" xfId="8488"/>
    <cellStyle name="40% - Accent3 16" xfId="452"/>
    <cellStyle name="40% - Accent3 16 2" xfId="909"/>
    <cellStyle name="40% - Accent3 16 2 2" xfId="1836"/>
    <cellStyle name="40% - Accent3 16 2 2 2" xfId="3873"/>
    <cellStyle name="40% - Accent3 16 2 2 2 2" xfId="7999"/>
    <cellStyle name="40% - Accent3 16 2 2 2 2 2" xfId="16239"/>
    <cellStyle name="40% - Accent3 16 2 2 2 3" xfId="12114"/>
    <cellStyle name="40% - Accent3 16 2 2 3" xfId="5963"/>
    <cellStyle name="40% - Accent3 16 2 2 3 2" xfId="14203"/>
    <cellStyle name="40% - Accent3 16 2 2 4" xfId="10078"/>
    <cellStyle name="40% - Accent3 16 2 3" xfId="2948"/>
    <cellStyle name="40% - Accent3 16 2 3 2" xfId="7074"/>
    <cellStyle name="40% - Accent3 16 2 3 2 2" xfId="15314"/>
    <cellStyle name="40% - Accent3 16 2 3 3" xfId="11189"/>
    <cellStyle name="40% - Accent3 16 2 4" xfId="5038"/>
    <cellStyle name="40% - Accent3 16 2 4 2" xfId="13278"/>
    <cellStyle name="40% - Accent3 16 2 5" xfId="9153"/>
    <cellStyle name="40% - Accent3 16 3" xfId="1379"/>
    <cellStyle name="40% - Accent3 16 3 2" xfId="3417"/>
    <cellStyle name="40% - Accent3 16 3 2 2" xfId="7543"/>
    <cellStyle name="40% - Accent3 16 3 2 2 2" xfId="15783"/>
    <cellStyle name="40% - Accent3 16 3 2 3" xfId="11658"/>
    <cellStyle name="40% - Accent3 16 3 3" xfId="5507"/>
    <cellStyle name="40% - Accent3 16 3 3 2" xfId="13747"/>
    <cellStyle name="40% - Accent3 16 3 4" xfId="9622"/>
    <cellStyle name="40% - Accent3 16 4" xfId="2491"/>
    <cellStyle name="40% - Accent3 16 4 2" xfId="6618"/>
    <cellStyle name="40% - Accent3 16 4 2 2" xfId="14858"/>
    <cellStyle name="40% - Accent3 16 4 3" xfId="10733"/>
    <cellStyle name="40% - Accent3 16 5" xfId="4581"/>
    <cellStyle name="40% - Accent3 16 5 2" xfId="12822"/>
    <cellStyle name="40% - Accent3 16 6" xfId="8696"/>
    <cellStyle name="40% - Accent3 17" xfId="467"/>
    <cellStyle name="40% - Accent3 17 2" xfId="924"/>
    <cellStyle name="40% - Accent3 17 2 2" xfId="1850"/>
    <cellStyle name="40% - Accent3 17 2 2 2" xfId="3887"/>
    <cellStyle name="40% - Accent3 17 2 2 2 2" xfId="8013"/>
    <cellStyle name="40% - Accent3 17 2 2 2 2 2" xfId="16253"/>
    <cellStyle name="40% - Accent3 17 2 2 2 3" xfId="12128"/>
    <cellStyle name="40% - Accent3 17 2 2 3" xfId="5977"/>
    <cellStyle name="40% - Accent3 17 2 2 3 2" xfId="14217"/>
    <cellStyle name="40% - Accent3 17 2 2 4" xfId="10092"/>
    <cellStyle name="40% - Accent3 17 2 3" xfId="2962"/>
    <cellStyle name="40% - Accent3 17 2 3 2" xfId="7088"/>
    <cellStyle name="40% - Accent3 17 2 3 2 2" xfId="15328"/>
    <cellStyle name="40% - Accent3 17 2 3 3" xfId="11203"/>
    <cellStyle name="40% - Accent3 17 2 4" xfId="5052"/>
    <cellStyle name="40% - Accent3 17 2 4 2" xfId="13292"/>
    <cellStyle name="40% - Accent3 17 2 5" xfId="9167"/>
    <cellStyle name="40% - Accent3 17 3" xfId="1394"/>
    <cellStyle name="40% - Accent3 17 3 2" xfId="3431"/>
    <cellStyle name="40% - Accent3 17 3 2 2" xfId="7557"/>
    <cellStyle name="40% - Accent3 17 3 2 2 2" xfId="15797"/>
    <cellStyle name="40% - Accent3 17 3 2 3" xfId="11672"/>
    <cellStyle name="40% - Accent3 17 3 3" xfId="5521"/>
    <cellStyle name="40% - Accent3 17 3 3 2" xfId="13761"/>
    <cellStyle name="40% - Accent3 17 3 4" xfId="9636"/>
    <cellStyle name="40% - Accent3 17 4" xfId="2506"/>
    <cellStyle name="40% - Accent3 17 4 2" xfId="6632"/>
    <cellStyle name="40% - Accent3 17 4 2 2" xfId="14872"/>
    <cellStyle name="40% - Accent3 17 4 3" xfId="10747"/>
    <cellStyle name="40% - Accent3 17 5" xfId="4596"/>
    <cellStyle name="40% - Accent3 17 5 2" xfId="12836"/>
    <cellStyle name="40% - Accent3 17 6" xfId="8711"/>
    <cellStyle name="40% - Accent3 18" xfId="480"/>
    <cellStyle name="40% - Accent3 18 2" xfId="1407"/>
    <cellStyle name="40% - Accent3 18 2 2" xfId="3444"/>
    <cellStyle name="40% - Accent3 18 2 2 2" xfId="7570"/>
    <cellStyle name="40% - Accent3 18 2 2 2 2" xfId="15810"/>
    <cellStyle name="40% - Accent3 18 2 2 3" xfId="11685"/>
    <cellStyle name="40% - Accent3 18 2 3" xfId="5534"/>
    <cellStyle name="40% - Accent3 18 2 3 2" xfId="13774"/>
    <cellStyle name="40% - Accent3 18 2 4" xfId="9649"/>
    <cellStyle name="40% - Accent3 18 3" xfId="2519"/>
    <cellStyle name="40% - Accent3 18 3 2" xfId="6645"/>
    <cellStyle name="40% - Accent3 18 3 2 2" xfId="14885"/>
    <cellStyle name="40% - Accent3 18 3 3" xfId="10760"/>
    <cellStyle name="40% - Accent3 18 4" xfId="4609"/>
    <cellStyle name="40% - Accent3 18 4 2" xfId="12849"/>
    <cellStyle name="40% - Accent3 18 5" xfId="8724"/>
    <cellStyle name="40% - Accent3 19" xfId="493"/>
    <cellStyle name="40% - Accent3 19 2" xfId="1420"/>
    <cellStyle name="40% - Accent3 19 2 2" xfId="3457"/>
    <cellStyle name="40% - Accent3 19 2 2 2" xfId="7583"/>
    <cellStyle name="40% - Accent3 19 2 2 2 2" xfId="15823"/>
    <cellStyle name="40% - Accent3 19 2 2 3" xfId="11698"/>
    <cellStyle name="40% - Accent3 19 2 3" xfId="5547"/>
    <cellStyle name="40% - Accent3 19 2 3 2" xfId="13787"/>
    <cellStyle name="40% - Accent3 19 2 4" xfId="9662"/>
    <cellStyle name="40% - Accent3 19 3" xfId="2532"/>
    <cellStyle name="40% - Accent3 19 3 2" xfId="6658"/>
    <cellStyle name="40% - Accent3 19 3 2 2" xfId="14898"/>
    <cellStyle name="40% - Accent3 19 3 3" xfId="10773"/>
    <cellStyle name="40% - Accent3 19 4" xfId="4622"/>
    <cellStyle name="40% - Accent3 19 4 2" xfId="12862"/>
    <cellStyle name="40% - Accent3 19 5" xfId="8737"/>
    <cellStyle name="40% - Accent3 2" xfId="48"/>
    <cellStyle name="40% - Accent3 2 2" xfId="88"/>
    <cellStyle name="40% - Accent3 2 2 2" xfId="296"/>
    <cellStyle name="40% - Accent3 2 2 2 2" xfId="753"/>
    <cellStyle name="40% - Accent3 2 2 2 2 2" xfId="1680"/>
    <cellStyle name="40% - Accent3 2 2 2 2 2 2" xfId="3717"/>
    <cellStyle name="40% - Accent3 2 2 2 2 2 2 2" xfId="7843"/>
    <cellStyle name="40% - Accent3 2 2 2 2 2 2 2 2" xfId="16083"/>
    <cellStyle name="40% - Accent3 2 2 2 2 2 2 3" xfId="11958"/>
    <cellStyle name="40% - Accent3 2 2 2 2 2 3" xfId="5807"/>
    <cellStyle name="40% - Accent3 2 2 2 2 2 3 2" xfId="14047"/>
    <cellStyle name="40% - Accent3 2 2 2 2 2 4" xfId="9922"/>
    <cellStyle name="40% - Accent3 2 2 2 2 3" xfId="2792"/>
    <cellStyle name="40% - Accent3 2 2 2 2 3 2" xfId="6918"/>
    <cellStyle name="40% - Accent3 2 2 2 2 3 2 2" xfId="15158"/>
    <cellStyle name="40% - Accent3 2 2 2 2 3 3" xfId="11033"/>
    <cellStyle name="40% - Accent3 2 2 2 2 4" xfId="4882"/>
    <cellStyle name="40% - Accent3 2 2 2 2 4 2" xfId="13122"/>
    <cellStyle name="40% - Accent3 2 2 2 2 5" xfId="8997"/>
    <cellStyle name="40% - Accent3 2 2 2 3" xfId="1223"/>
    <cellStyle name="40% - Accent3 2 2 2 3 2" xfId="3261"/>
    <cellStyle name="40% - Accent3 2 2 2 3 2 2" xfId="7387"/>
    <cellStyle name="40% - Accent3 2 2 2 3 2 2 2" xfId="15627"/>
    <cellStyle name="40% - Accent3 2 2 2 3 2 3" xfId="11502"/>
    <cellStyle name="40% - Accent3 2 2 2 3 3" xfId="5351"/>
    <cellStyle name="40% - Accent3 2 2 2 3 3 2" xfId="13591"/>
    <cellStyle name="40% - Accent3 2 2 2 3 4" xfId="9466"/>
    <cellStyle name="40% - Accent3 2 2 2 4" xfId="2335"/>
    <cellStyle name="40% - Accent3 2 2 2 4 2" xfId="6462"/>
    <cellStyle name="40% - Accent3 2 2 2 4 2 2" xfId="14702"/>
    <cellStyle name="40% - Accent3 2 2 2 4 3" xfId="10577"/>
    <cellStyle name="40% - Accent3 2 2 2 5" xfId="4425"/>
    <cellStyle name="40% - Accent3 2 2 2 5 2" xfId="12666"/>
    <cellStyle name="40% - Accent3 2 2 2 6" xfId="8540"/>
    <cellStyle name="40% - Accent3 2 2 3" xfId="545"/>
    <cellStyle name="40% - Accent3 2 2 3 2" xfId="1472"/>
    <cellStyle name="40% - Accent3 2 2 3 2 2" xfId="3509"/>
    <cellStyle name="40% - Accent3 2 2 3 2 2 2" xfId="7635"/>
    <cellStyle name="40% - Accent3 2 2 3 2 2 2 2" xfId="15875"/>
    <cellStyle name="40% - Accent3 2 2 3 2 2 3" xfId="11750"/>
    <cellStyle name="40% - Accent3 2 2 3 2 3" xfId="5599"/>
    <cellStyle name="40% - Accent3 2 2 3 2 3 2" xfId="13839"/>
    <cellStyle name="40% - Accent3 2 2 3 2 4" xfId="9714"/>
    <cellStyle name="40% - Accent3 2 2 3 3" xfId="2584"/>
    <cellStyle name="40% - Accent3 2 2 3 3 2" xfId="6710"/>
    <cellStyle name="40% - Accent3 2 2 3 3 2 2" xfId="14950"/>
    <cellStyle name="40% - Accent3 2 2 3 3 3" xfId="10825"/>
    <cellStyle name="40% - Accent3 2 2 3 4" xfId="4674"/>
    <cellStyle name="40% - Accent3 2 2 3 4 2" xfId="12914"/>
    <cellStyle name="40% - Accent3 2 2 3 5" xfId="8789"/>
    <cellStyle name="40% - Accent3 2 2 4" xfId="1015"/>
    <cellStyle name="40% - Accent3 2 2 4 2" xfId="3053"/>
    <cellStyle name="40% - Accent3 2 2 4 2 2" xfId="7179"/>
    <cellStyle name="40% - Accent3 2 2 4 2 2 2" xfId="15419"/>
    <cellStyle name="40% - Accent3 2 2 4 2 3" xfId="11294"/>
    <cellStyle name="40% - Accent3 2 2 4 3" xfId="5143"/>
    <cellStyle name="40% - Accent3 2 2 4 3 2" xfId="13383"/>
    <cellStyle name="40% - Accent3 2 2 4 4" xfId="9258"/>
    <cellStyle name="40% - Accent3 2 2 5" xfId="2127"/>
    <cellStyle name="40% - Accent3 2 2 5 2" xfId="6254"/>
    <cellStyle name="40% - Accent3 2 2 5 2 2" xfId="14494"/>
    <cellStyle name="40% - Accent3 2 2 5 3" xfId="10369"/>
    <cellStyle name="40% - Accent3 2 2 6" xfId="4217"/>
    <cellStyle name="40% - Accent3 2 2 6 2" xfId="12458"/>
    <cellStyle name="40% - Accent3 2 2 7" xfId="8332"/>
    <cellStyle name="40% - Accent3 2 3" xfId="127"/>
    <cellStyle name="40% - Accent3 2 3 2" xfId="335"/>
    <cellStyle name="40% - Accent3 2 3 2 2" xfId="792"/>
    <cellStyle name="40% - Accent3 2 3 2 2 2" xfId="1719"/>
    <cellStyle name="40% - Accent3 2 3 2 2 2 2" xfId="3756"/>
    <cellStyle name="40% - Accent3 2 3 2 2 2 2 2" xfId="7882"/>
    <cellStyle name="40% - Accent3 2 3 2 2 2 2 2 2" xfId="16122"/>
    <cellStyle name="40% - Accent3 2 3 2 2 2 2 3" xfId="11997"/>
    <cellStyle name="40% - Accent3 2 3 2 2 2 3" xfId="5846"/>
    <cellStyle name="40% - Accent3 2 3 2 2 2 3 2" xfId="14086"/>
    <cellStyle name="40% - Accent3 2 3 2 2 2 4" xfId="9961"/>
    <cellStyle name="40% - Accent3 2 3 2 2 3" xfId="2831"/>
    <cellStyle name="40% - Accent3 2 3 2 2 3 2" xfId="6957"/>
    <cellStyle name="40% - Accent3 2 3 2 2 3 2 2" xfId="15197"/>
    <cellStyle name="40% - Accent3 2 3 2 2 3 3" xfId="11072"/>
    <cellStyle name="40% - Accent3 2 3 2 2 4" xfId="4921"/>
    <cellStyle name="40% - Accent3 2 3 2 2 4 2" xfId="13161"/>
    <cellStyle name="40% - Accent3 2 3 2 2 5" xfId="9036"/>
    <cellStyle name="40% - Accent3 2 3 2 3" xfId="1262"/>
    <cellStyle name="40% - Accent3 2 3 2 3 2" xfId="3300"/>
    <cellStyle name="40% - Accent3 2 3 2 3 2 2" xfId="7426"/>
    <cellStyle name="40% - Accent3 2 3 2 3 2 2 2" xfId="15666"/>
    <cellStyle name="40% - Accent3 2 3 2 3 2 3" xfId="11541"/>
    <cellStyle name="40% - Accent3 2 3 2 3 3" xfId="5390"/>
    <cellStyle name="40% - Accent3 2 3 2 3 3 2" xfId="13630"/>
    <cellStyle name="40% - Accent3 2 3 2 3 4" xfId="9505"/>
    <cellStyle name="40% - Accent3 2 3 2 4" xfId="2374"/>
    <cellStyle name="40% - Accent3 2 3 2 4 2" xfId="6501"/>
    <cellStyle name="40% - Accent3 2 3 2 4 2 2" xfId="14741"/>
    <cellStyle name="40% - Accent3 2 3 2 4 3" xfId="10616"/>
    <cellStyle name="40% - Accent3 2 3 2 5" xfId="4464"/>
    <cellStyle name="40% - Accent3 2 3 2 5 2" xfId="12705"/>
    <cellStyle name="40% - Accent3 2 3 2 6" xfId="8579"/>
    <cellStyle name="40% - Accent3 2 3 3" xfId="584"/>
    <cellStyle name="40% - Accent3 2 3 3 2" xfId="1511"/>
    <cellStyle name="40% - Accent3 2 3 3 2 2" xfId="3548"/>
    <cellStyle name="40% - Accent3 2 3 3 2 2 2" xfId="7674"/>
    <cellStyle name="40% - Accent3 2 3 3 2 2 2 2" xfId="15914"/>
    <cellStyle name="40% - Accent3 2 3 3 2 2 3" xfId="11789"/>
    <cellStyle name="40% - Accent3 2 3 3 2 3" xfId="5638"/>
    <cellStyle name="40% - Accent3 2 3 3 2 3 2" xfId="13878"/>
    <cellStyle name="40% - Accent3 2 3 3 2 4" xfId="9753"/>
    <cellStyle name="40% - Accent3 2 3 3 3" xfId="2623"/>
    <cellStyle name="40% - Accent3 2 3 3 3 2" xfId="6749"/>
    <cellStyle name="40% - Accent3 2 3 3 3 2 2" xfId="14989"/>
    <cellStyle name="40% - Accent3 2 3 3 3 3" xfId="10864"/>
    <cellStyle name="40% - Accent3 2 3 3 4" xfId="4713"/>
    <cellStyle name="40% - Accent3 2 3 3 4 2" xfId="12953"/>
    <cellStyle name="40% - Accent3 2 3 3 5" xfId="8828"/>
    <cellStyle name="40% - Accent3 2 3 4" xfId="1054"/>
    <cellStyle name="40% - Accent3 2 3 4 2" xfId="3092"/>
    <cellStyle name="40% - Accent3 2 3 4 2 2" xfId="7218"/>
    <cellStyle name="40% - Accent3 2 3 4 2 2 2" xfId="15458"/>
    <cellStyle name="40% - Accent3 2 3 4 2 3" xfId="11333"/>
    <cellStyle name="40% - Accent3 2 3 4 3" xfId="5182"/>
    <cellStyle name="40% - Accent3 2 3 4 3 2" xfId="13422"/>
    <cellStyle name="40% - Accent3 2 3 4 4" xfId="9297"/>
    <cellStyle name="40% - Accent3 2 3 5" xfId="2166"/>
    <cellStyle name="40% - Accent3 2 3 5 2" xfId="6293"/>
    <cellStyle name="40% - Accent3 2 3 5 2 2" xfId="14533"/>
    <cellStyle name="40% - Accent3 2 3 5 3" xfId="10408"/>
    <cellStyle name="40% - Accent3 2 3 6" xfId="4256"/>
    <cellStyle name="40% - Accent3 2 3 6 2" xfId="12497"/>
    <cellStyle name="40% - Accent3 2 3 7" xfId="8371"/>
    <cellStyle name="40% - Accent3 2 4" xfId="257"/>
    <cellStyle name="40% - Accent3 2 4 2" xfId="714"/>
    <cellStyle name="40% - Accent3 2 4 2 2" xfId="1641"/>
    <cellStyle name="40% - Accent3 2 4 2 2 2" xfId="3678"/>
    <cellStyle name="40% - Accent3 2 4 2 2 2 2" xfId="7804"/>
    <cellStyle name="40% - Accent3 2 4 2 2 2 2 2" xfId="16044"/>
    <cellStyle name="40% - Accent3 2 4 2 2 2 3" xfId="11919"/>
    <cellStyle name="40% - Accent3 2 4 2 2 3" xfId="5768"/>
    <cellStyle name="40% - Accent3 2 4 2 2 3 2" xfId="14008"/>
    <cellStyle name="40% - Accent3 2 4 2 2 4" xfId="9883"/>
    <cellStyle name="40% - Accent3 2 4 2 3" xfId="2753"/>
    <cellStyle name="40% - Accent3 2 4 2 3 2" xfId="6879"/>
    <cellStyle name="40% - Accent3 2 4 2 3 2 2" xfId="15119"/>
    <cellStyle name="40% - Accent3 2 4 2 3 3" xfId="10994"/>
    <cellStyle name="40% - Accent3 2 4 2 4" xfId="4843"/>
    <cellStyle name="40% - Accent3 2 4 2 4 2" xfId="13083"/>
    <cellStyle name="40% - Accent3 2 4 2 5" xfId="8958"/>
    <cellStyle name="40% - Accent3 2 4 3" xfId="1184"/>
    <cellStyle name="40% - Accent3 2 4 3 2" xfId="3222"/>
    <cellStyle name="40% - Accent3 2 4 3 2 2" xfId="7348"/>
    <cellStyle name="40% - Accent3 2 4 3 2 2 2" xfId="15588"/>
    <cellStyle name="40% - Accent3 2 4 3 2 3" xfId="11463"/>
    <cellStyle name="40% - Accent3 2 4 3 3" xfId="5312"/>
    <cellStyle name="40% - Accent3 2 4 3 3 2" xfId="13552"/>
    <cellStyle name="40% - Accent3 2 4 3 4" xfId="9427"/>
    <cellStyle name="40% - Accent3 2 4 4" xfId="2296"/>
    <cellStyle name="40% - Accent3 2 4 4 2" xfId="6423"/>
    <cellStyle name="40% - Accent3 2 4 4 2 2" xfId="14663"/>
    <cellStyle name="40% - Accent3 2 4 4 3" xfId="10538"/>
    <cellStyle name="40% - Accent3 2 4 5" xfId="4386"/>
    <cellStyle name="40% - Accent3 2 4 5 2" xfId="12627"/>
    <cellStyle name="40% - Accent3 2 4 6" xfId="8501"/>
    <cellStyle name="40% - Accent3 2 5" xfId="506"/>
    <cellStyle name="40% - Accent3 2 5 2" xfId="1433"/>
    <cellStyle name="40% - Accent3 2 5 2 2" xfId="3470"/>
    <cellStyle name="40% - Accent3 2 5 2 2 2" xfId="7596"/>
    <cellStyle name="40% - Accent3 2 5 2 2 2 2" xfId="15836"/>
    <cellStyle name="40% - Accent3 2 5 2 2 3" xfId="11711"/>
    <cellStyle name="40% - Accent3 2 5 2 3" xfId="5560"/>
    <cellStyle name="40% - Accent3 2 5 2 3 2" xfId="13800"/>
    <cellStyle name="40% - Accent3 2 5 2 4" xfId="9675"/>
    <cellStyle name="40% - Accent3 2 5 3" xfId="2545"/>
    <cellStyle name="40% - Accent3 2 5 3 2" xfId="6671"/>
    <cellStyle name="40% - Accent3 2 5 3 2 2" xfId="14911"/>
    <cellStyle name="40% - Accent3 2 5 3 3" xfId="10786"/>
    <cellStyle name="40% - Accent3 2 5 4" xfId="4635"/>
    <cellStyle name="40% - Accent3 2 5 4 2" xfId="12875"/>
    <cellStyle name="40% - Accent3 2 5 5" xfId="8750"/>
    <cellStyle name="40% - Accent3 2 6" xfId="976"/>
    <cellStyle name="40% - Accent3 2 6 2" xfId="3014"/>
    <cellStyle name="40% - Accent3 2 6 2 2" xfId="7140"/>
    <cellStyle name="40% - Accent3 2 6 2 2 2" xfId="15380"/>
    <cellStyle name="40% - Accent3 2 6 2 3" xfId="11255"/>
    <cellStyle name="40% - Accent3 2 6 3" xfId="5104"/>
    <cellStyle name="40% - Accent3 2 6 3 2" xfId="13344"/>
    <cellStyle name="40% - Accent3 2 6 4" xfId="9219"/>
    <cellStyle name="40% - Accent3 2 7" xfId="2088"/>
    <cellStyle name="40% - Accent3 2 7 2" xfId="6215"/>
    <cellStyle name="40% - Accent3 2 7 2 2" xfId="14455"/>
    <cellStyle name="40% - Accent3 2 7 3" xfId="10330"/>
    <cellStyle name="40% - Accent3 2 8" xfId="4178"/>
    <cellStyle name="40% - Accent3 2 8 2" xfId="12419"/>
    <cellStyle name="40% - Accent3 2 9" xfId="8293"/>
    <cellStyle name="40% - Accent3 20" xfId="937"/>
    <cellStyle name="40% - Accent3 20 2" xfId="1863"/>
    <cellStyle name="40% - Accent3 20 2 2" xfId="3900"/>
    <cellStyle name="40% - Accent3 20 2 2 2" xfId="8026"/>
    <cellStyle name="40% - Accent3 20 2 2 2 2" xfId="16266"/>
    <cellStyle name="40% - Accent3 20 2 2 3" xfId="12141"/>
    <cellStyle name="40% - Accent3 20 2 3" xfId="5990"/>
    <cellStyle name="40% - Accent3 20 2 3 2" xfId="14230"/>
    <cellStyle name="40% - Accent3 20 2 4" xfId="10105"/>
    <cellStyle name="40% - Accent3 20 3" xfId="2975"/>
    <cellStyle name="40% - Accent3 20 3 2" xfId="7101"/>
    <cellStyle name="40% - Accent3 20 3 2 2" xfId="15341"/>
    <cellStyle name="40% - Accent3 20 3 3" xfId="11216"/>
    <cellStyle name="40% - Accent3 20 4" xfId="5065"/>
    <cellStyle name="40% - Accent3 20 4 2" xfId="13305"/>
    <cellStyle name="40% - Accent3 20 5" xfId="9180"/>
    <cellStyle name="40% - Accent3 21" xfId="950"/>
    <cellStyle name="40% - Accent3 21 2" xfId="2988"/>
    <cellStyle name="40% - Accent3 21 2 2" xfId="7114"/>
    <cellStyle name="40% - Accent3 21 2 2 2" xfId="15354"/>
    <cellStyle name="40% - Accent3 21 2 3" xfId="11229"/>
    <cellStyle name="40% - Accent3 21 3" xfId="5078"/>
    <cellStyle name="40% - Accent3 21 3 2" xfId="13318"/>
    <cellStyle name="40% - Accent3 21 4" xfId="9193"/>
    <cellStyle name="40% - Accent3 22" xfId="963"/>
    <cellStyle name="40% - Accent3 22 2" xfId="3001"/>
    <cellStyle name="40% - Accent3 22 2 2" xfId="7127"/>
    <cellStyle name="40% - Accent3 22 2 2 2" xfId="15367"/>
    <cellStyle name="40% - Accent3 22 2 3" xfId="11242"/>
    <cellStyle name="40% - Accent3 22 3" xfId="5091"/>
    <cellStyle name="40% - Accent3 22 3 2" xfId="13331"/>
    <cellStyle name="40% - Accent3 22 4" xfId="9206"/>
    <cellStyle name="40% - Accent3 23" xfId="1876"/>
    <cellStyle name="40% - Accent3 23 2" xfId="3913"/>
    <cellStyle name="40% - Accent3 23 2 2" xfId="8039"/>
    <cellStyle name="40% - Accent3 23 2 2 2" xfId="16279"/>
    <cellStyle name="40% - Accent3 23 2 3" xfId="12154"/>
    <cellStyle name="40% - Accent3 23 3" xfId="6003"/>
    <cellStyle name="40% - Accent3 23 3 2" xfId="14243"/>
    <cellStyle name="40% - Accent3 23 4" xfId="10118"/>
    <cellStyle name="40% - Accent3 24" xfId="1889"/>
    <cellStyle name="40% - Accent3 24 2" xfId="3926"/>
    <cellStyle name="40% - Accent3 24 2 2" xfId="8052"/>
    <cellStyle name="40% - Accent3 24 2 2 2" xfId="16292"/>
    <cellStyle name="40% - Accent3 24 2 3" xfId="12167"/>
    <cellStyle name="40% - Accent3 24 3" xfId="6016"/>
    <cellStyle name="40% - Accent3 24 3 2" xfId="14256"/>
    <cellStyle name="40% - Accent3 24 4" xfId="10131"/>
    <cellStyle name="40% - Accent3 25" xfId="1902"/>
    <cellStyle name="40% - Accent3 25 2" xfId="3939"/>
    <cellStyle name="40% - Accent3 25 2 2" xfId="8065"/>
    <cellStyle name="40% - Accent3 25 2 2 2" xfId="16305"/>
    <cellStyle name="40% - Accent3 25 2 3" xfId="12180"/>
    <cellStyle name="40% - Accent3 25 3" xfId="6029"/>
    <cellStyle name="40% - Accent3 25 3 2" xfId="14269"/>
    <cellStyle name="40% - Accent3 25 4" xfId="10144"/>
    <cellStyle name="40% - Accent3 26" xfId="1916"/>
    <cellStyle name="40% - Accent3 26 2" xfId="3953"/>
    <cellStyle name="40% - Accent3 26 2 2" xfId="8079"/>
    <cellStyle name="40% - Accent3 26 2 2 2" xfId="16319"/>
    <cellStyle name="40% - Accent3 26 2 3" xfId="12194"/>
    <cellStyle name="40% - Accent3 26 3" xfId="6043"/>
    <cellStyle name="40% - Accent3 26 3 2" xfId="14283"/>
    <cellStyle name="40% - Accent3 26 4" xfId="10158"/>
    <cellStyle name="40% - Accent3 27" xfId="1929"/>
    <cellStyle name="40% - Accent3 27 2" xfId="3966"/>
    <cellStyle name="40% - Accent3 27 2 2" xfId="8092"/>
    <cellStyle name="40% - Accent3 27 2 2 2" xfId="16332"/>
    <cellStyle name="40% - Accent3 27 2 3" xfId="12207"/>
    <cellStyle name="40% - Accent3 27 3" xfId="6056"/>
    <cellStyle name="40% - Accent3 27 3 2" xfId="14296"/>
    <cellStyle name="40% - Accent3 27 4" xfId="10171"/>
    <cellStyle name="40% - Accent3 28" xfId="1943"/>
    <cellStyle name="40% - Accent3 28 2" xfId="3980"/>
    <cellStyle name="40% - Accent3 28 2 2" xfId="8106"/>
    <cellStyle name="40% - Accent3 28 2 2 2" xfId="16346"/>
    <cellStyle name="40% - Accent3 28 2 3" xfId="12221"/>
    <cellStyle name="40% - Accent3 28 3" xfId="6070"/>
    <cellStyle name="40% - Accent3 28 3 2" xfId="14310"/>
    <cellStyle name="40% - Accent3 28 4" xfId="10185"/>
    <cellStyle name="40% - Accent3 29" xfId="1957"/>
    <cellStyle name="40% - Accent3 29 2" xfId="3994"/>
    <cellStyle name="40% - Accent3 29 2 2" xfId="8120"/>
    <cellStyle name="40% - Accent3 29 2 2 2" xfId="16360"/>
    <cellStyle name="40% - Accent3 29 2 3" xfId="12235"/>
    <cellStyle name="40% - Accent3 29 3" xfId="6084"/>
    <cellStyle name="40% - Accent3 29 3 2" xfId="14324"/>
    <cellStyle name="40% - Accent3 29 4" xfId="10199"/>
    <cellStyle name="40% - Accent3 3" xfId="62"/>
    <cellStyle name="40% - Accent3 3 2" xfId="270"/>
    <cellStyle name="40% - Accent3 3 2 2" xfId="727"/>
    <cellStyle name="40% - Accent3 3 2 2 2" xfId="1654"/>
    <cellStyle name="40% - Accent3 3 2 2 2 2" xfId="3691"/>
    <cellStyle name="40% - Accent3 3 2 2 2 2 2" xfId="7817"/>
    <cellStyle name="40% - Accent3 3 2 2 2 2 2 2" xfId="16057"/>
    <cellStyle name="40% - Accent3 3 2 2 2 2 3" xfId="11932"/>
    <cellStyle name="40% - Accent3 3 2 2 2 3" xfId="5781"/>
    <cellStyle name="40% - Accent3 3 2 2 2 3 2" xfId="14021"/>
    <cellStyle name="40% - Accent3 3 2 2 2 4" xfId="9896"/>
    <cellStyle name="40% - Accent3 3 2 2 3" xfId="2766"/>
    <cellStyle name="40% - Accent3 3 2 2 3 2" xfId="6892"/>
    <cellStyle name="40% - Accent3 3 2 2 3 2 2" xfId="15132"/>
    <cellStyle name="40% - Accent3 3 2 2 3 3" xfId="11007"/>
    <cellStyle name="40% - Accent3 3 2 2 4" xfId="4856"/>
    <cellStyle name="40% - Accent3 3 2 2 4 2" xfId="13096"/>
    <cellStyle name="40% - Accent3 3 2 2 5" xfId="8971"/>
    <cellStyle name="40% - Accent3 3 2 3" xfId="1197"/>
    <cellStyle name="40% - Accent3 3 2 3 2" xfId="3235"/>
    <cellStyle name="40% - Accent3 3 2 3 2 2" xfId="7361"/>
    <cellStyle name="40% - Accent3 3 2 3 2 2 2" xfId="15601"/>
    <cellStyle name="40% - Accent3 3 2 3 2 3" xfId="11476"/>
    <cellStyle name="40% - Accent3 3 2 3 3" xfId="5325"/>
    <cellStyle name="40% - Accent3 3 2 3 3 2" xfId="13565"/>
    <cellStyle name="40% - Accent3 3 2 3 4" xfId="9440"/>
    <cellStyle name="40% - Accent3 3 2 4" xfId="2309"/>
    <cellStyle name="40% - Accent3 3 2 4 2" xfId="6436"/>
    <cellStyle name="40% - Accent3 3 2 4 2 2" xfId="14676"/>
    <cellStyle name="40% - Accent3 3 2 4 3" xfId="10551"/>
    <cellStyle name="40% - Accent3 3 2 5" xfId="4399"/>
    <cellStyle name="40% - Accent3 3 2 5 2" xfId="12640"/>
    <cellStyle name="40% - Accent3 3 2 6" xfId="8514"/>
    <cellStyle name="40% - Accent3 3 3" xfId="519"/>
    <cellStyle name="40% - Accent3 3 3 2" xfId="1446"/>
    <cellStyle name="40% - Accent3 3 3 2 2" xfId="3483"/>
    <cellStyle name="40% - Accent3 3 3 2 2 2" xfId="7609"/>
    <cellStyle name="40% - Accent3 3 3 2 2 2 2" xfId="15849"/>
    <cellStyle name="40% - Accent3 3 3 2 2 3" xfId="11724"/>
    <cellStyle name="40% - Accent3 3 3 2 3" xfId="5573"/>
    <cellStyle name="40% - Accent3 3 3 2 3 2" xfId="13813"/>
    <cellStyle name="40% - Accent3 3 3 2 4" xfId="9688"/>
    <cellStyle name="40% - Accent3 3 3 3" xfId="2558"/>
    <cellStyle name="40% - Accent3 3 3 3 2" xfId="6684"/>
    <cellStyle name="40% - Accent3 3 3 3 2 2" xfId="14924"/>
    <cellStyle name="40% - Accent3 3 3 3 3" xfId="10799"/>
    <cellStyle name="40% - Accent3 3 3 4" xfId="4648"/>
    <cellStyle name="40% - Accent3 3 3 4 2" xfId="12888"/>
    <cellStyle name="40% - Accent3 3 3 5" xfId="8763"/>
    <cellStyle name="40% - Accent3 3 4" xfId="989"/>
    <cellStyle name="40% - Accent3 3 4 2" xfId="3027"/>
    <cellStyle name="40% - Accent3 3 4 2 2" xfId="7153"/>
    <cellStyle name="40% - Accent3 3 4 2 2 2" xfId="15393"/>
    <cellStyle name="40% - Accent3 3 4 2 3" xfId="11268"/>
    <cellStyle name="40% - Accent3 3 4 3" xfId="5117"/>
    <cellStyle name="40% - Accent3 3 4 3 2" xfId="13357"/>
    <cellStyle name="40% - Accent3 3 4 4" xfId="9232"/>
    <cellStyle name="40% - Accent3 3 5" xfId="2101"/>
    <cellStyle name="40% - Accent3 3 5 2" xfId="6228"/>
    <cellStyle name="40% - Accent3 3 5 2 2" xfId="14468"/>
    <cellStyle name="40% - Accent3 3 5 3" xfId="10343"/>
    <cellStyle name="40% - Accent3 3 6" xfId="4191"/>
    <cellStyle name="40% - Accent3 3 6 2" xfId="12432"/>
    <cellStyle name="40% - Accent3 3 7" xfId="8306"/>
    <cellStyle name="40% - Accent3 30" xfId="1971"/>
    <cellStyle name="40% - Accent3 30 2" xfId="4008"/>
    <cellStyle name="40% - Accent3 30 2 2" xfId="8134"/>
    <cellStyle name="40% - Accent3 30 2 2 2" xfId="16374"/>
    <cellStyle name="40% - Accent3 30 2 3" xfId="12249"/>
    <cellStyle name="40% - Accent3 30 3" xfId="6098"/>
    <cellStyle name="40% - Accent3 30 3 2" xfId="14338"/>
    <cellStyle name="40% - Accent3 30 4" xfId="10213"/>
    <cellStyle name="40% - Accent3 31" xfId="1984"/>
    <cellStyle name="40% - Accent3 31 2" xfId="4021"/>
    <cellStyle name="40% - Accent3 31 2 2" xfId="8147"/>
    <cellStyle name="40% - Accent3 31 2 2 2" xfId="16387"/>
    <cellStyle name="40% - Accent3 31 2 3" xfId="12262"/>
    <cellStyle name="40% - Accent3 31 3" xfId="6111"/>
    <cellStyle name="40% - Accent3 31 3 2" xfId="14351"/>
    <cellStyle name="40% - Accent3 31 4" xfId="10226"/>
    <cellStyle name="40% - Accent3 32" xfId="1997"/>
    <cellStyle name="40% - Accent3 32 2" xfId="4034"/>
    <cellStyle name="40% - Accent3 32 2 2" xfId="8160"/>
    <cellStyle name="40% - Accent3 32 2 2 2" xfId="16400"/>
    <cellStyle name="40% - Accent3 32 2 3" xfId="12275"/>
    <cellStyle name="40% - Accent3 32 3" xfId="6124"/>
    <cellStyle name="40% - Accent3 32 3 2" xfId="14364"/>
    <cellStyle name="40% - Accent3 32 4" xfId="10239"/>
    <cellStyle name="40% - Accent3 33" xfId="2010"/>
    <cellStyle name="40% - Accent3 33 2" xfId="4047"/>
    <cellStyle name="40% - Accent3 33 2 2" xfId="8173"/>
    <cellStyle name="40% - Accent3 33 2 2 2" xfId="16413"/>
    <cellStyle name="40% - Accent3 33 2 3" xfId="12288"/>
    <cellStyle name="40% - Accent3 33 3" xfId="6137"/>
    <cellStyle name="40% - Accent3 33 3 2" xfId="14377"/>
    <cellStyle name="40% - Accent3 33 4" xfId="10252"/>
    <cellStyle name="40% - Accent3 34" xfId="2023"/>
    <cellStyle name="40% - Accent3 34 2" xfId="4060"/>
    <cellStyle name="40% - Accent3 34 2 2" xfId="8186"/>
    <cellStyle name="40% - Accent3 34 2 2 2" xfId="16426"/>
    <cellStyle name="40% - Accent3 34 2 3" xfId="12301"/>
    <cellStyle name="40% - Accent3 34 3" xfId="6150"/>
    <cellStyle name="40% - Accent3 34 3 2" xfId="14390"/>
    <cellStyle name="40% - Accent3 34 4" xfId="10265"/>
    <cellStyle name="40% - Accent3 35" xfId="2036"/>
    <cellStyle name="40% - Accent3 35 2" xfId="4073"/>
    <cellStyle name="40% - Accent3 35 2 2" xfId="8199"/>
    <cellStyle name="40% - Accent3 35 2 2 2" xfId="16439"/>
    <cellStyle name="40% - Accent3 35 2 3" xfId="12314"/>
    <cellStyle name="40% - Accent3 35 3" xfId="6163"/>
    <cellStyle name="40% - Accent3 35 3 2" xfId="14403"/>
    <cellStyle name="40% - Accent3 35 4" xfId="10278"/>
    <cellStyle name="40% - Accent3 36" xfId="2049"/>
    <cellStyle name="40% - Accent3 36 2" xfId="4086"/>
    <cellStyle name="40% - Accent3 36 2 2" xfId="8212"/>
    <cellStyle name="40% - Accent3 36 2 2 2" xfId="16452"/>
    <cellStyle name="40% - Accent3 36 2 3" xfId="12327"/>
    <cellStyle name="40% - Accent3 36 3" xfId="6176"/>
    <cellStyle name="40% - Accent3 36 3 2" xfId="14416"/>
    <cellStyle name="40% - Accent3 36 4" xfId="10291"/>
    <cellStyle name="40% - Accent3 37" xfId="2075"/>
    <cellStyle name="40% - Accent3 37 2" xfId="6202"/>
    <cellStyle name="40% - Accent3 37 2 2" xfId="14442"/>
    <cellStyle name="40% - Accent3 37 3" xfId="10317"/>
    <cellStyle name="40% - Accent3 38" xfId="2062"/>
    <cellStyle name="40% - Accent3 38 2" xfId="6189"/>
    <cellStyle name="40% - Accent3 38 2 2" xfId="14429"/>
    <cellStyle name="40% - Accent3 38 3" xfId="10304"/>
    <cellStyle name="40% - Accent3 39" xfId="4099"/>
    <cellStyle name="40% - Accent3 39 2" xfId="8225"/>
    <cellStyle name="40% - Accent3 39 2 2" xfId="16465"/>
    <cellStyle name="40% - Accent3 39 3" xfId="12340"/>
    <cellStyle name="40% - Accent3 4" xfId="75"/>
    <cellStyle name="40% - Accent3 4 2" xfId="283"/>
    <cellStyle name="40% - Accent3 4 2 2" xfId="740"/>
    <cellStyle name="40% - Accent3 4 2 2 2" xfId="1667"/>
    <cellStyle name="40% - Accent3 4 2 2 2 2" xfId="3704"/>
    <cellStyle name="40% - Accent3 4 2 2 2 2 2" xfId="7830"/>
    <cellStyle name="40% - Accent3 4 2 2 2 2 2 2" xfId="16070"/>
    <cellStyle name="40% - Accent3 4 2 2 2 2 3" xfId="11945"/>
    <cellStyle name="40% - Accent3 4 2 2 2 3" xfId="5794"/>
    <cellStyle name="40% - Accent3 4 2 2 2 3 2" xfId="14034"/>
    <cellStyle name="40% - Accent3 4 2 2 2 4" xfId="9909"/>
    <cellStyle name="40% - Accent3 4 2 2 3" xfId="2779"/>
    <cellStyle name="40% - Accent3 4 2 2 3 2" xfId="6905"/>
    <cellStyle name="40% - Accent3 4 2 2 3 2 2" xfId="15145"/>
    <cellStyle name="40% - Accent3 4 2 2 3 3" xfId="11020"/>
    <cellStyle name="40% - Accent3 4 2 2 4" xfId="4869"/>
    <cellStyle name="40% - Accent3 4 2 2 4 2" xfId="13109"/>
    <cellStyle name="40% - Accent3 4 2 2 5" xfId="8984"/>
    <cellStyle name="40% - Accent3 4 2 3" xfId="1210"/>
    <cellStyle name="40% - Accent3 4 2 3 2" xfId="3248"/>
    <cellStyle name="40% - Accent3 4 2 3 2 2" xfId="7374"/>
    <cellStyle name="40% - Accent3 4 2 3 2 2 2" xfId="15614"/>
    <cellStyle name="40% - Accent3 4 2 3 2 3" xfId="11489"/>
    <cellStyle name="40% - Accent3 4 2 3 3" xfId="5338"/>
    <cellStyle name="40% - Accent3 4 2 3 3 2" xfId="13578"/>
    <cellStyle name="40% - Accent3 4 2 3 4" xfId="9453"/>
    <cellStyle name="40% - Accent3 4 2 4" xfId="2322"/>
    <cellStyle name="40% - Accent3 4 2 4 2" xfId="6449"/>
    <cellStyle name="40% - Accent3 4 2 4 2 2" xfId="14689"/>
    <cellStyle name="40% - Accent3 4 2 4 3" xfId="10564"/>
    <cellStyle name="40% - Accent3 4 2 5" xfId="4412"/>
    <cellStyle name="40% - Accent3 4 2 5 2" xfId="12653"/>
    <cellStyle name="40% - Accent3 4 2 6" xfId="8527"/>
    <cellStyle name="40% - Accent3 4 3" xfId="532"/>
    <cellStyle name="40% - Accent3 4 3 2" xfId="1459"/>
    <cellStyle name="40% - Accent3 4 3 2 2" xfId="3496"/>
    <cellStyle name="40% - Accent3 4 3 2 2 2" xfId="7622"/>
    <cellStyle name="40% - Accent3 4 3 2 2 2 2" xfId="15862"/>
    <cellStyle name="40% - Accent3 4 3 2 2 3" xfId="11737"/>
    <cellStyle name="40% - Accent3 4 3 2 3" xfId="5586"/>
    <cellStyle name="40% - Accent3 4 3 2 3 2" xfId="13826"/>
    <cellStyle name="40% - Accent3 4 3 2 4" xfId="9701"/>
    <cellStyle name="40% - Accent3 4 3 3" xfId="2571"/>
    <cellStyle name="40% - Accent3 4 3 3 2" xfId="6697"/>
    <cellStyle name="40% - Accent3 4 3 3 2 2" xfId="14937"/>
    <cellStyle name="40% - Accent3 4 3 3 3" xfId="10812"/>
    <cellStyle name="40% - Accent3 4 3 4" xfId="4661"/>
    <cellStyle name="40% - Accent3 4 3 4 2" xfId="12901"/>
    <cellStyle name="40% - Accent3 4 3 5" xfId="8776"/>
    <cellStyle name="40% - Accent3 4 4" xfId="1002"/>
    <cellStyle name="40% - Accent3 4 4 2" xfId="3040"/>
    <cellStyle name="40% - Accent3 4 4 2 2" xfId="7166"/>
    <cellStyle name="40% - Accent3 4 4 2 2 2" xfId="15406"/>
    <cellStyle name="40% - Accent3 4 4 2 3" xfId="11281"/>
    <cellStyle name="40% - Accent3 4 4 3" xfId="5130"/>
    <cellStyle name="40% - Accent3 4 4 3 2" xfId="13370"/>
    <cellStyle name="40% - Accent3 4 4 4" xfId="9245"/>
    <cellStyle name="40% - Accent3 4 5" xfId="2114"/>
    <cellStyle name="40% - Accent3 4 5 2" xfId="6241"/>
    <cellStyle name="40% - Accent3 4 5 2 2" xfId="14481"/>
    <cellStyle name="40% - Accent3 4 5 3" xfId="10356"/>
    <cellStyle name="40% - Accent3 4 6" xfId="4204"/>
    <cellStyle name="40% - Accent3 4 6 2" xfId="12445"/>
    <cellStyle name="40% - Accent3 4 7" xfId="8319"/>
    <cellStyle name="40% - Accent3 40" xfId="4112"/>
    <cellStyle name="40% - Accent3 40 2" xfId="8238"/>
    <cellStyle name="40% - Accent3 40 2 2" xfId="16478"/>
    <cellStyle name="40% - Accent3 40 3" xfId="12353"/>
    <cellStyle name="40% - Accent3 41" xfId="4125"/>
    <cellStyle name="40% - Accent3 41 2" xfId="8251"/>
    <cellStyle name="40% - Accent3 41 2 2" xfId="16491"/>
    <cellStyle name="40% - Accent3 41 3" xfId="12366"/>
    <cellStyle name="40% - Accent3 42" xfId="4139"/>
    <cellStyle name="40% - Accent3 42 2" xfId="8265"/>
    <cellStyle name="40% - Accent3 42 2 2" xfId="16505"/>
    <cellStyle name="40% - Accent3 42 3" xfId="12380"/>
    <cellStyle name="40% - Accent3 43" xfId="4152"/>
    <cellStyle name="40% - Accent3 43 2" xfId="12393"/>
    <cellStyle name="40% - Accent3 44" xfId="4165"/>
    <cellStyle name="40% - Accent3 44 2" xfId="12406"/>
    <cellStyle name="40% - Accent3 45" xfId="8279"/>
    <cellStyle name="40% - Accent3 46" xfId="16518"/>
    <cellStyle name="40% - Accent3 5" xfId="101"/>
    <cellStyle name="40% - Accent3 5 2" xfId="309"/>
    <cellStyle name="40% - Accent3 5 2 2" xfId="766"/>
    <cellStyle name="40% - Accent3 5 2 2 2" xfId="1693"/>
    <cellStyle name="40% - Accent3 5 2 2 2 2" xfId="3730"/>
    <cellStyle name="40% - Accent3 5 2 2 2 2 2" xfId="7856"/>
    <cellStyle name="40% - Accent3 5 2 2 2 2 2 2" xfId="16096"/>
    <cellStyle name="40% - Accent3 5 2 2 2 2 3" xfId="11971"/>
    <cellStyle name="40% - Accent3 5 2 2 2 3" xfId="5820"/>
    <cellStyle name="40% - Accent3 5 2 2 2 3 2" xfId="14060"/>
    <cellStyle name="40% - Accent3 5 2 2 2 4" xfId="9935"/>
    <cellStyle name="40% - Accent3 5 2 2 3" xfId="2805"/>
    <cellStyle name="40% - Accent3 5 2 2 3 2" xfId="6931"/>
    <cellStyle name="40% - Accent3 5 2 2 3 2 2" xfId="15171"/>
    <cellStyle name="40% - Accent3 5 2 2 3 3" xfId="11046"/>
    <cellStyle name="40% - Accent3 5 2 2 4" xfId="4895"/>
    <cellStyle name="40% - Accent3 5 2 2 4 2" xfId="13135"/>
    <cellStyle name="40% - Accent3 5 2 2 5" xfId="9010"/>
    <cellStyle name="40% - Accent3 5 2 3" xfId="1236"/>
    <cellStyle name="40% - Accent3 5 2 3 2" xfId="3274"/>
    <cellStyle name="40% - Accent3 5 2 3 2 2" xfId="7400"/>
    <cellStyle name="40% - Accent3 5 2 3 2 2 2" xfId="15640"/>
    <cellStyle name="40% - Accent3 5 2 3 2 3" xfId="11515"/>
    <cellStyle name="40% - Accent3 5 2 3 3" xfId="5364"/>
    <cellStyle name="40% - Accent3 5 2 3 3 2" xfId="13604"/>
    <cellStyle name="40% - Accent3 5 2 3 4" xfId="9479"/>
    <cellStyle name="40% - Accent3 5 2 4" xfId="2348"/>
    <cellStyle name="40% - Accent3 5 2 4 2" xfId="6475"/>
    <cellStyle name="40% - Accent3 5 2 4 2 2" xfId="14715"/>
    <cellStyle name="40% - Accent3 5 2 4 3" xfId="10590"/>
    <cellStyle name="40% - Accent3 5 2 5" xfId="4438"/>
    <cellStyle name="40% - Accent3 5 2 5 2" xfId="12679"/>
    <cellStyle name="40% - Accent3 5 2 6" xfId="8553"/>
    <cellStyle name="40% - Accent3 5 3" xfId="558"/>
    <cellStyle name="40% - Accent3 5 3 2" xfId="1485"/>
    <cellStyle name="40% - Accent3 5 3 2 2" xfId="3522"/>
    <cellStyle name="40% - Accent3 5 3 2 2 2" xfId="7648"/>
    <cellStyle name="40% - Accent3 5 3 2 2 2 2" xfId="15888"/>
    <cellStyle name="40% - Accent3 5 3 2 2 3" xfId="11763"/>
    <cellStyle name="40% - Accent3 5 3 2 3" xfId="5612"/>
    <cellStyle name="40% - Accent3 5 3 2 3 2" xfId="13852"/>
    <cellStyle name="40% - Accent3 5 3 2 4" xfId="9727"/>
    <cellStyle name="40% - Accent3 5 3 3" xfId="2597"/>
    <cellStyle name="40% - Accent3 5 3 3 2" xfId="6723"/>
    <cellStyle name="40% - Accent3 5 3 3 2 2" xfId="14963"/>
    <cellStyle name="40% - Accent3 5 3 3 3" xfId="10838"/>
    <cellStyle name="40% - Accent3 5 3 4" xfId="4687"/>
    <cellStyle name="40% - Accent3 5 3 4 2" xfId="12927"/>
    <cellStyle name="40% - Accent3 5 3 5" xfId="8802"/>
    <cellStyle name="40% - Accent3 5 4" xfId="1028"/>
    <cellStyle name="40% - Accent3 5 4 2" xfId="3066"/>
    <cellStyle name="40% - Accent3 5 4 2 2" xfId="7192"/>
    <cellStyle name="40% - Accent3 5 4 2 2 2" xfId="15432"/>
    <cellStyle name="40% - Accent3 5 4 2 3" xfId="11307"/>
    <cellStyle name="40% - Accent3 5 4 3" xfId="5156"/>
    <cellStyle name="40% - Accent3 5 4 3 2" xfId="13396"/>
    <cellStyle name="40% - Accent3 5 4 4" xfId="9271"/>
    <cellStyle name="40% - Accent3 5 5" xfId="2140"/>
    <cellStyle name="40% - Accent3 5 5 2" xfId="6267"/>
    <cellStyle name="40% - Accent3 5 5 2 2" xfId="14507"/>
    <cellStyle name="40% - Accent3 5 5 3" xfId="10382"/>
    <cellStyle name="40% - Accent3 5 6" xfId="4230"/>
    <cellStyle name="40% - Accent3 5 6 2" xfId="12471"/>
    <cellStyle name="40% - Accent3 5 7" xfId="8345"/>
    <cellStyle name="40% - Accent3 6" xfId="114"/>
    <cellStyle name="40% - Accent3 6 2" xfId="322"/>
    <cellStyle name="40% - Accent3 6 2 2" xfId="779"/>
    <cellStyle name="40% - Accent3 6 2 2 2" xfId="1706"/>
    <cellStyle name="40% - Accent3 6 2 2 2 2" xfId="3743"/>
    <cellStyle name="40% - Accent3 6 2 2 2 2 2" xfId="7869"/>
    <cellStyle name="40% - Accent3 6 2 2 2 2 2 2" xfId="16109"/>
    <cellStyle name="40% - Accent3 6 2 2 2 2 3" xfId="11984"/>
    <cellStyle name="40% - Accent3 6 2 2 2 3" xfId="5833"/>
    <cellStyle name="40% - Accent3 6 2 2 2 3 2" xfId="14073"/>
    <cellStyle name="40% - Accent3 6 2 2 2 4" xfId="9948"/>
    <cellStyle name="40% - Accent3 6 2 2 3" xfId="2818"/>
    <cellStyle name="40% - Accent3 6 2 2 3 2" xfId="6944"/>
    <cellStyle name="40% - Accent3 6 2 2 3 2 2" xfId="15184"/>
    <cellStyle name="40% - Accent3 6 2 2 3 3" xfId="11059"/>
    <cellStyle name="40% - Accent3 6 2 2 4" xfId="4908"/>
    <cellStyle name="40% - Accent3 6 2 2 4 2" xfId="13148"/>
    <cellStyle name="40% - Accent3 6 2 2 5" xfId="9023"/>
    <cellStyle name="40% - Accent3 6 2 3" xfId="1249"/>
    <cellStyle name="40% - Accent3 6 2 3 2" xfId="3287"/>
    <cellStyle name="40% - Accent3 6 2 3 2 2" xfId="7413"/>
    <cellStyle name="40% - Accent3 6 2 3 2 2 2" xfId="15653"/>
    <cellStyle name="40% - Accent3 6 2 3 2 3" xfId="11528"/>
    <cellStyle name="40% - Accent3 6 2 3 3" xfId="5377"/>
    <cellStyle name="40% - Accent3 6 2 3 3 2" xfId="13617"/>
    <cellStyle name="40% - Accent3 6 2 3 4" xfId="9492"/>
    <cellStyle name="40% - Accent3 6 2 4" xfId="2361"/>
    <cellStyle name="40% - Accent3 6 2 4 2" xfId="6488"/>
    <cellStyle name="40% - Accent3 6 2 4 2 2" xfId="14728"/>
    <cellStyle name="40% - Accent3 6 2 4 3" xfId="10603"/>
    <cellStyle name="40% - Accent3 6 2 5" xfId="4451"/>
    <cellStyle name="40% - Accent3 6 2 5 2" xfId="12692"/>
    <cellStyle name="40% - Accent3 6 2 6" xfId="8566"/>
    <cellStyle name="40% - Accent3 6 3" xfId="571"/>
    <cellStyle name="40% - Accent3 6 3 2" xfId="1498"/>
    <cellStyle name="40% - Accent3 6 3 2 2" xfId="3535"/>
    <cellStyle name="40% - Accent3 6 3 2 2 2" xfId="7661"/>
    <cellStyle name="40% - Accent3 6 3 2 2 2 2" xfId="15901"/>
    <cellStyle name="40% - Accent3 6 3 2 2 3" xfId="11776"/>
    <cellStyle name="40% - Accent3 6 3 2 3" xfId="5625"/>
    <cellStyle name="40% - Accent3 6 3 2 3 2" xfId="13865"/>
    <cellStyle name="40% - Accent3 6 3 2 4" xfId="9740"/>
    <cellStyle name="40% - Accent3 6 3 3" xfId="2610"/>
    <cellStyle name="40% - Accent3 6 3 3 2" xfId="6736"/>
    <cellStyle name="40% - Accent3 6 3 3 2 2" xfId="14976"/>
    <cellStyle name="40% - Accent3 6 3 3 3" xfId="10851"/>
    <cellStyle name="40% - Accent3 6 3 4" xfId="4700"/>
    <cellStyle name="40% - Accent3 6 3 4 2" xfId="12940"/>
    <cellStyle name="40% - Accent3 6 3 5" xfId="8815"/>
    <cellStyle name="40% - Accent3 6 4" xfId="1041"/>
    <cellStyle name="40% - Accent3 6 4 2" xfId="3079"/>
    <cellStyle name="40% - Accent3 6 4 2 2" xfId="7205"/>
    <cellStyle name="40% - Accent3 6 4 2 2 2" xfId="15445"/>
    <cellStyle name="40% - Accent3 6 4 2 3" xfId="11320"/>
    <cellStyle name="40% - Accent3 6 4 3" xfId="5169"/>
    <cellStyle name="40% - Accent3 6 4 3 2" xfId="13409"/>
    <cellStyle name="40% - Accent3 6 4 4" xfId="9284"/>
    <cellStyle name="40% - Accent3 6 5" xfId="2153"/>
    <cellStyle name="40% - Accent3 6 5 2" xfId="6280"/>
    <cellStyle name="40% - Accent3 6 5 2 2" xfId="14520"/>
    <cellStyle name="40% - Accent3 6 5 3" xfId="10395"/>
    <cellStyle name="40% - Accent3 6 6" xfId="4243"/>
    <cellStyle name="40% - Accent3 6 6 2" xfId="12484"/>
    <cellStyle name="40% - Accent3 6 7" xfId="8358"/>
    <cellStyle name="40% - Accent3 7" xfId="140"/>
    <cellStyle name="40% - Accent3 7 2" xfId="348"/>
    <cellStyle name="40% - Accent3 7 2 2" xfId="805"/>
    <cellStyle name="40% - Accent3 7 2 2 2" xfId="1732"/>
    <cellStyle name="40% - Accent3 7 2 2 2 2" xfId="3769"/>
    <cellStyle name="40% - Accent3 7 2 2 2 2 2" xfId="7895"/>
    <cellStyle name="40% - Accent3 7 2 2 2 2 2 2" xfId="16135"/>
    <cellStyle name="40% - Accent3 7 2 2 2 2 3" xfId="12010"/>
    <cellStyle name="40% - Accent3 7 2 2 2 3" xfId="5859"/>
    <cellStyle name="40% - Accent3 7 2 2 2 3 2" xfId="14099"/>
    <cellStyle name="40% - Accent3 7 2 2 2 4" xfId="9974"/>
    <cellStyle name="40% - Accent3 7 2 2 3" xfId="2844"/>
    <cellStyle name="40% - Accent3 7 2 2 3 2" xfId="6970"/>
    <cellStyle name="40% - Accent3 7 2 2 3 2 2" xfId="15210"/>
    <cellStyle name="40% - Accent3 7 2 2 3 3" xfId="11085"/>
    <cellStyle name="40% - Accent3 7 2 2 4" xfId="4934"/>
    <cellStyle name="40% - Accent3 7 2 2 4 2" xfId="13174"/>
    <cellStyle name="40% - Accent3 7 2 2 5" xfId="9049"/>
    <cellStyle name="40% - Accent3 7 2 3" xfId="1275"/>
    <cellStyle name="40% - Accent3 7 2 3 2" xfId="3313"/>
    <cellStyle name="40% - Accent3 7 2 3 2 2" xfId="7439"/>
    <cellStyle name="40% - Accent3 7 2 3 2 2 2" xfId="15679"/>
    <cellStyle name="40% - Accent3 7 2 3 2 3" xfId="11554"/>
    <cellStyle name="40% - Accent3 7 2 3 3" xfId="5403"/>
    <cellStyle name="40% - Accent3 7 2 3 3 2" xfId="13643"/>
    <cellStyle name="40% - Accent3 7 2 3 4" xfId="9518"/>
    <cellStyle name="40% - Accent3 7 2 4" xfId="2387"/>
    <cellStyle name="40% - Accent3 7 2 4 2" xfId="6514"/>
    <cellStyle name="40% - Accent3 7 2 4 2 2" xfId="14754"/>
    <cellStyle name="40% - Accent3 7 2 4 3" xfId="10629"/>
    <cellStyle name="40% - Accent3 7 2 5" xfId="4477"/>
    <cellStyle name="40% - Accent3 7 2 5 2" xfId="12718"/>
    <cellStyle name="40% - Accent3 7 2 6" xfId="8592"/>
    <cellStyle name="40% - Accent3 7 3" xfId="597"/>
    <cellStyle name="40% - Accent3 7 3 2" xfId="1524"/>
    <cellStyle name="40% - Accent3 7 3 2 2" xfId="3561"/>
    <cellStyle name="40% - Accent3 7 3 2 2 2" xfId="7687"/>
    <cellStyle name="40% - Accent3 7 3 2 2 2 2" xfId="15927"/>
    <cellStyle name="40% - Accent3 7 3 2 2 3" xfId="11802"/>
    <cellStyle name="40% - Accent3 7 3 2 3" xfId="5651"/>
    <cellStyle name="40% - Accent3 7 3 2 3 2" xfId="13891"/>
    <cellStyle name="40% - Accent3 7 3 2 4" xfId="9766"/>
    <cellStyle name="40% - Accent3 7 3 3" xfId="2636"/>
    <cellStyle name="40% - Accent3 7 3 3 2" xfId="6762"/>
    <cellStyle name="40% - Accent3 7 3 3 2 2" xfId="15002"/>
    <cellStyle name="40% - Accent3 7 3 3 3" xfId="10877"/>
    <cellStyle name="40% - Accent3 7 3 4" xfId="4726"/>
    <cellStyle name="40% - Accent3 7 3 4 2" xfId="12966"/>
    <cellStyle name="40% - Accent3 7 3 5" xfId="8841"/>
    <cellStyle name="40% - Accent3 7 4" xfId="1067"/>
    <cellStyle name="40% - Accent3 7 4 2" xfId="3105"/>
    <cellStyle name="40% - Accent3 7 4 2 2" xfId="7231"/>
    <cellStyle name="40% - Accent3 7 4 2 2 2" xfId="15471"/>
    <cellStyle name="40% - Accent3 7 4 2 3" xfId="11346"/>
    <cellStyle name="40% - Accent3 7 4 3" xfId="5195"/>
    <cellStyle name="40% - Accent3 7 4 3 2" xfId="13435"/>
    <cellStyle name="40% - Accent3 7 4 4" xfId="9310"/>
    <cellStyle name="40% - Accent3 7 5" xfId="2179"/>
    <cellStyle name="40% - Accent3 7 5 2" xfId="6306"/>
    <cellStyle name="40% - Accent3 7 5 2 2" xfId="14546"/>
    <cellStyle name="40% - Accent3 7 5 3" xfId="10421"/>
    <cellStyle name="40% - Accent3 7 6" xfId="4269"/>
    <cellStyle name="40% - Accent3 7 6 2" xfId="12510"/>
    <cellStyle name="40% - Accent3 7 7" xfId="8384"/>
    <cellStyle name="40% - Accent3 8" xfId="153"/>
    <cellStyle name="40% - Accent3 8 2" xfId="361"/>
    <cellStyle name="40% - Accent3 8 2 2" xfId="818"/>
    <cellStyle name="40% - Accent3 8 2 2 2" xfId="1745"/>
    <cellStyle name="40% - Accent3 8 2 2 2 2" xfId="3782"/>
    <cellStyle name="40% - Accent3 8 2 2 2 2 2" xfId="7908"/>
    <cellStyle name="40% - Accent3 8 2 2 2 2 2 2" xfId="16148"/>
    <cellStyle name="40% - Accent3 8 2 2 2 2 3" xfId="12023"/>
    <cellStyle name="40% - Accent3 8 2 2 2 3" xfId="5872"/>
    <cellStyle name="40% - Accent3 8 2 2 2 3 2" xfId="14112"/>
    <cellStyle name="40% - Accent3 8 2 2 2 4" xfId="9987"/>
    <cellStyle name="40% - Accent3 8 2 2 3" xfId="2857"/>
    <cellStyle name="40% - Accent3 8 2 2 3 2" xfId="6983"/>
    <cellStyle name="40% - Accent3 8 2 2 3 2 2" xfId="15223"/>
    <cellStyle name="40% - Accent3 8 2 2 3 3" xfId="11098"/>
    <cellStyle name="40% - Accent3 8 2 2 4" xfId="4947"/>
    <cellStyle name="40% - Accent3 8 2 2 4 2" xfId="13187"/>
    <cellStyle name="40% - Accent3 8 2 2 5" xfId="9062"/>
    <cellStyle name="40% - Accent3 8 2 3" xfId="1288"/>
    <cellStyle name="40% - Accent3 8 2 3 2" xfId="3326"/>
    <cellStyle name="40% - Accent3 8 2 3 2 2" xfId="7452"/>
    <cellStyle name="40% - Accent3 8 2 3 2 2 2" xfId="15692"/>
    <cellStyle name="40% - Accent3 8 2 3 2 3" xfId="11567"/>
    <cellStyle name="40% - Accent3 8 2 3 3" xfId="5416"/>
    <cellStyle name="40% - Accent3 8 2 3 3 2" xfId="13656"/>
    <cellStyle name="40% - Accent3 8 2 3 4" xfId="9531"/>
    <cellStyle name="40% - Accent3 8 2 4" xfId="2400"/>
    <cellStyle name="40% - Accent3 8 2 4 2" xfId="6527"/>
    <cellStyle name="40% - Accent3 8 2 4 2 2" xfId="14767"/>
    <cellStyle name="40% - Accent3 8 2 4 3" xfId="10642"/>
    <cellStyle name="40% - Accent3 8 2 5" xfId="4490"/>
    <cellStyle name="40% - Accent3 8 2 5 2" xfId="12731"/>
    <cellStyle name="40% - Accent3 8 2 6" xfId="8605"/>
    <cellStyle name="40% - Accent3 8 3" xfId="610"/>
    <cellStyle name="40% - Accent3 8 3 2" xfId="1537"/>
    <cellStyle name="40% - Accent3 8 3 2 2" xfId="3574"/>
    <cellStyle name="40% - Accent3 8 3 2 2 2" xfId="7700"/>
    <cellStyle name="40% - Accent3 8 3 2 2 2 2" xfId="15940"/>
    <cellStyle name="40% - Accent3 8 3 2 2 3" xfId="11815"/>
    <cellStyle name="40% - Accent3 8 3 2 3" xfId="5664"/>
    <cellStyle name="40% - Accent3 8 3 2 3 2" xfId="13904"/>
    <cellStyle name="40% - Accent3 8 3 2 4" xfId="9779"/>
    <cellStyle name="40% - Accent3 8 3 3" xfId="2649"/>
    <cellStyle name="40% - Accent3 8 3 3 2" xfId="6775"/>
    <cellStyle name="40% - Accent3 8 3 3 2 2" xfId="15015"/>
    <cellStyle name="40% - Accent3 8 3 3 3" xfId="10890"/>
    <cellStyle name="40% - Accent3 8 3 4" xfId="4739"/>
    <cellStyle name="40% - Accent3 8 3 4 2" xfId="12979"/>
    <cellStyle name="40% - Accent3 8 3 5" xfId="8854"/>
    <cellStyle name="40% - Accent3 8 4" xfId="1080"/>
    <cellStyle name="40% - Accent3 8 4 2" xfId="3118"/>
    <cellStyle name="40% - Accent3 8 4 2 2" xfId="7244"/>
    <cellStyle name="40% - Accent3 8 4 2 2 2" xfId="15484"/>
    <cellStyle name="40% - Accent3 8 4 2 3" xfId="11359"/>
    <cellStyle name="40% - Accent3 8 4 3" xfId="5208"/>
    <cellStyle name="40% - Accent3 8 4 3 2" xfId="13448"/>
    <cellStyle name="40% - Accent3 8 4 4" xfId="9323"/>
    <cellStyle name="40% - Accent3 8 5" xfId="2192"/>
    <cellStyle name="40% - Accent3 8 5 2" xfId="6319"/>
    <cellStyle name="40% - Accent3 8 5 2 2" xfId="14559"/>
    <cellStyle name="40% - Accent3 8 5 3" xfId="10434"/>
    <cellStyle name="40% - Accent3 8 6" xfId="4282"/>
    <cellStyle name="40% - Accent3 8 6 2" xfId="12523"/>
    <cellStyle name="40% - Accent3 8 7" xfId="8397"/>
    <cellStyle name="40% - Accent3 9" xfId="166"/>
    <cellStyle name="40% - Accent3 9 2" xfId="374"/>
    <cellStyle name="40% - Accent3 9 2 2" xfId="831"/>
    <cellStyle name="40% - Accent3 9 2 2 2" xfId="1758"/>
    <cellStyle name="40% - Accent3 9 2 2 2 2" xfId="3795"/>
    <cellStyle name="40% - Accent3 9 2 2 2 2 2" xfId="7921"/>
    <cellStyle name="40% - Accent3 9 2 2 2 2 2 2" xfId="16161"/>
    <cellStyle name="40% - Accent3 9 2 2 2 2 3" xfId="12036"/>
    <cellStyle name="40% - Accent3 9 2 2 2 3" xfId="5885"/>
    <cellStyle name="40% - Accent3 9 2 2 2 3 2" xfId="14125"/>
    <cellStyle name="40% - Accent3 9 2 2 2 4" xfId="10000"/>
    <cellStyle name="40% - Accent3 9 2 2 3" xfId="2870"/>
    <cellStyle name="40% - Accent3 9 2 2 3 2" xfId="6996"/>
    <cellStyle name="40% - Accent3 9 2 2 3 2 2" xfId="15236"/>
    <cellStyle name="40% - Accent3 9 2 2 3 3" xfId="11111"/>
    <cellStyle name="40% - Accent3 9 2 2 4" xfId="4960"/>
    <cellStyle name="40% - Accent3 9 2 2 4 2" xfId="13200"/>
    <cellStyle name="40% - Accent3 9 2 2 5" xfId="9075"/>
    <cellStyle name="40% - Accent3 9 2 3" xfId="1301"/>
    <cellStyle name="40% - Accent3 9 2 3 2" xfId="3339"/>
    <cellStyle name="40% - Accent3 9 2 3 2 2" xfId="7465"/>
    <cellStyle name="40% - Accent3 9 2 3 2 2 2" xfId="15705"/>
    <cellStyle name="40% - Accent3 9 2 3 2 3" xfId="11580"/>
    <cellStyle name="40% - Accent3 9 2 3 3" xfId="5429"/>
    <cellStyle name="40% - Accent3 9 2 3 3 2" xfId="13669"/>
    <cellStyle name="40% - Accent3 9 2 3 4" xfId="9544"/>
    <cellStyle name="40% - Accent3 9 2 4" xfId="2413"/>
    <cellStyle name="40% - Accent3 9 2 4 2" xfId="6540"/>
    <cellStyle name="40% - Accent3 9 2 4 2 2" xfId="14780"/>
    <cellStyle name="40% - Accent3 9 2 4 3" xfId="10655"/>
    <cellStyle name="40% - Accent3 9 2 5" xfId="4503"/>
    <cellStyle name="40% - Accent3 9 2 5 2" xfId="12744"/>
    <cellStyle name="40% - Accent3 9 2 6" xfId="8618"/>
    <cellStyle name="40% - Accent3 9 3" xfId="623"/>
    <cellStyle name="40% - Accent3 9 3 2" xfId="1550"/>
    <cellStyle name="40% - Accent3 9 3 2 2" xfId="3587"/>
    <cellStyle name="40% - Accent3 9 3 2 2 2" xfId="7713"/>
    <cellStyle name="40% - Accent3 9 3 2 2 2 2" xfId="15953"/>
    <cellStyle name="40% - Accent3 9 3 2 2 3" xfId="11828"/>
    <cellStyle name="40% - Accent3 9 3 2 3" xfId="5677"/>
    <cellStyle name="40% - Accent3 9 3 2 3 2" xfId="13917"/>
    <cellStyle name="40% - Accent3 9 3 2 4" xfId="9792"/>
    <cellStyle name="40% - Accent3 9 3 3" xfId="2662"/>
    <cellStyle name="40% - Accent3 9 3 3 2" xfId="6788"/>
    <cellStyle name="40% - Accent3 9 3 3 2 2" xfId="15028"/>
    <cellStyle name="40% - Accent3 9 3 3 3" xfId="10903"/>
    <cellStyle name="40% - Accent3 9 3 4" xfId="4752"/>
    <cellStyle name="40% - Accent3 9 3 4 2" xfId="12992"/>
    <cellStyle name="40% - Accent3 9 3 5" xfId="8867"/>
    <cellStyle name="40% - Accent3 9 4" xfId="1093"/>
    <cellStyle name="40% - Accent3 9 4 2" xfId="3131"/>
    <cellStyle name="40% - Accent3 9 4 2 2" xfId="7257"/>
    <cellStyle name="40% - Accent3 9 4 2 2 2" xfId="15497"/>
    <cellStyle name="40% - Accent3 9 4 2 3" xfId="11372"/>
    <cellStyle name="40% - Accent3 9 4 3" xfId="5221"/>
    <cellStyle name="40% - Accent3 9 4 3 2" xfId="13461"/>
    <cellStyle name="40% - Accent3 9 4 4" xfId="9336"/>
    <cellStyle name="40% - Accent3 9 5" xfId="2205"/>
    <cellStyle name="40% - Accent3 9 5 2" xfId="6332"/>
    <cellStyle name="40% - Accent3 9 5 2 2" xfId="14572"/>
    <cellStyle name="40% - Accent3 9 5 3" xfId="10447"/>
    <cellStyle name="40% - Accent3 9 6" xfId="4295"/>
    <cellStyle name="40% - Accent3 9 6 2" xfId="12536"/>
    <cellStyle name="40% - Accent3 9 7" xfId="8410"/>
    <cellStyle name="40% - Accent4" xfId="32" builtinId="43" customBuiltin="1"/>
    <cellStyle name="40% - Accent4 10" xfId="181"/>
    <cellStyle name="40% - Accent4 10 2" xfId="389"/>
    <cellStyle name="40% - Accent4 10 2 2" xfId="846"/>
    <cellStyle name="40% - Accent4 10 2 2 2" xfId="1773"/>
    <cellStyle name="40% - Accent4 10 2 2 2 2" xfId="3810"/>
    <cellStyle name="40% - Accent4 10 2 2 2 2 2" xfId="7936"/>
    <cellStyle name="40% - Accent4 10 2 2 2 2 2 2" xfId="16176"/>
    <cellStyle name="40% - Accent4 10 2 2 2 2 3" xfId="12051"/>
    <cellStyle name="40% - Accent4 10 2 2 2 3" xfId="5900"/>
    <cellStyle name="40% - Accent4 10 2 2 2 3 2" xfId="14140"/>
    <cellStyle name="40% - Accent4 10 2 2 2 4" xfId="10015"/>
    <cellStyle name="40% - Accent4 10 2 2 3" xfId="2885"/>
    <cellStyle name="40% - Accent4 10 2 2 3 2" xfId="7011"/>
    <cellStyle name="40% - Accent4 10 2 2 3 2 2" xfId="15251"/>
    <cellStyle name="40% - Accent4 10 2 2 3 3" xfId="11126"/>
    <cellStyle name="40% - Accent4 10 2 2 4" xfId="4975"/>
    <cellStyle name="40% - Accent4 10 2 2 4 2" xfId="13215"/>
    <cellStyle name="40% - Accent4 10 2 2 5" xfId="9090"/>
    <cellStyle name="40% - Accent4 10 2 3" xfId="1316"/>
    <cellStyle name="40% - Accent4 10 2 3 2" xfId="3354"/>
    <cellStyle name="40% - Accent4 10 2 3 2 2" xfId="7480"/>
    <cellStyle name="40% - Accent4 10 2 3 2 2 2" xfId="15720"/>
    <cellStyle name="40% - Accent4 10 2 3 2 3" xfId="11595"/>
    <cellStyle name="40% - Accent4 10 2 3 3" xfId="5444"/>
    <cellStyle name="40% - Accent4 10 2 3 3 2" xfId="13684"/>
    <cellStyle name="40% - Accent4 10 2 3 4" xfId="9559"/>
    <cellStyle name="40% - Accent4 10 2 4" xfId="2428"/>
    <cellStyle name="40% - Accent4 10 2 4 2" xfId="6555"/>
    <cellStyle name="40% - Accent4 10 2 4 2 2" xfId="14795"/>
    <cellStyle name="40% - Accent4 10 2 4 3" xfId="10670"/>
    <cellStyle name="40% - Accent4 10 2 5" xfId="4518"/>
    <cellStyle name="40% - Accent4 10 2 5 2" xfId="12759"/>
    <cellStyle name="40% - Accent4 10 2 6" xfId="8633"/>
    <cellStyle name="40% - Accent4 10 3" xfId="638"/>
    <cellStyle name="40% - Accent4 10 3 2" xfId="1565"/>
    <cellStyle name="40% - Accent4 10 3 2 2" xfId="3602"/>
    <cellStyle name="40% - Accent4 10 3 2 2 2" xfId="7728"/>
    <cellStyle name="40% - Accent4 10 3 2 2 2 2" xfId="15968"/>
    <cellStyle name="40% - Accent4 10 3 2 2 3" xfId="11843"/>
    <cellStyle name="40% - Accent4 10 3 2 3" xfId="5692"/>
    <cellStyle name="40% - Accent4 10 3 2 3 2" xfId="13932"/>
    <cellStyle name="40% - Accent4 10 3 2 4" xfId="9807"/>
    <cellStyle name="40% - Accent4 10 3 3" xfId="2677"/>
    <cellStyle name="40% - Accent4 10 3 3 2" xfId="6803"/>
    <cellStyle name="40% - Accent4 10 3 3 2 2" xfId="15043"/>
    <cellStyle name="40% - Accent4 10 3 3 3" xfId="10918"/>
    <cellStyle name="40% - Accent4 10 3 4" xfId="4767"/>
    <cellStyle name="40% - Accent4 10 3 4 2" xfId="13007"/>
    <cellStyle name="40% - Accent4 10 3 5" xfId="8882"/>
    <cellStyle name="40% - Accent4 10 4" xfId="1108"/>
    <cellStyle name="40% - Accent4 10 4 2" xfId="3146"/>
    <cellStyle name="40% - Accent4 10 4 2 2" xfId="7272"/>
    <cellStyle name="40% - Accent4 10 4 2 2 2" xfId="15512"/>
    <cellStyle name="40% - Accent4 10 4 2 3" xfId="11387"/>
    <cellStyle name="40% - Accent4 10 4 3" xfId="5236"/>
    <cellStyle name="40% - Accent4 10 4 3 2" xfId="13476"/>
    <cellStyle name="40% - Accent4 10 4 4" xfId="9351"/>
    <cellStyle name="40% - Accent4 10 5" xfId="2220"/>
    <cellStyle name="40% - Accent4 10 5 2" xfId="6347"/>
    <cellStyle name="40% - Accent4 10 5 2 2" xfId="14587"/>
    <cellStyle name="40% - Accent4 10 5 3" xfId="10462"/>
    <cellStyle name="40% - Accent4 10 6" xfId="4310"/>
    <cellStyle name="40% - Accent4 10 6 2" xfId="12551"/>
    <cellStyle name="40% - Accent4 10 7" xfId="8425"/>
    <cellStyle name="40% - Accent4 11" xfId="194"/>
    <cellStyle name="40% - Accent4 11 2" xfId="402"/>
    <cellStyle name="40% - Accent4 11 2 2" xfId="859"/>
    <cellStyle name="40% - Accent4 11 2 2 2" xfId="1786"/>
    <cellStyle name="40% - Accent4 11 2 2 2 2" xfId="3823"/>
    <cellStyle name="40% - Accent4 11 2 2 2 2 2" xfId="7949"/>
    <cellStyle name="40% - Accent4 11 2 2 2 2 2 2" xfId="16189"/>
    <cellStyle name="40% - Accent4 11 2 2 2 2 3" xfId="12064"/>
    <cellStyle name="40% - Accent4 11 2 2 2 3" xfId="5913"/>
    <cellStyle name="40% - Accent4 11 2 2 2 3 2" xfId="14153"/>
    <cellStyle name="40% - Accent4 11 2 2 2 4" xfId="10028"/>
    <cellStyle name="40% - Accent4 11 2 2 3" xfId="2898"/>
    <cellStyle name="40% - Accent4 11 2 2 3 2" xfId="7024"/>
    <cellStyle name="40% - Accent4 11 2 2 3 2 2" xfId="15264"/>
    <cellStyle name="40% - Accent4 11 2 2 3 3" xfId="11139"/>
    <cellStyle name="40% - Accent4 11 2 2 4" xfId="4988"/>
    <cellStyle name="40% - Accent4 11 2 2 4 2" xfId="13228"/>
    <cellStyle name="40% - Accent4 11 2 2 5" xfId="9103"/>
    <cellStyle name="40% - Accent4 11 2 3" xfId="1329"/>
    <cellStyle name="40% - Accent4 11 2 3 2" xfId="3367"/>
    <cellStyle name="40% - Accent4 11 2 3 2 2" xfId="7493"/>
    <cellStyle name="40% - Accent4 11 2 3 2 2 2" xfId="15733"/>
    <cellStyle name="40% - Accent4 11 2 3 2 3" xfId="11608"/>
    <cellStyle name="40% - Accent4 11 2 3 3" xfId="5457"/>
    <cellStyle name="40% - Accent4 11 2 3 3 2" xfId="13697"/>
    <cellStyle name="40% - Accent4 11 2 3 4" xfId="9572"/>
    <cellStyle name="40% - Accent4 11 2 4" xfId="2441"/>
    <cellStyle name="40% - Accent4 11 2 4 2" xfId="6568"/>
    <cellStyle name="40% - Accent4 11 2 4 2 2" xfId="14808"/>
    <cellStyle name="40% - Accent4 11 2 4 3" xfId="10683"/>
    <cellStyle name="40% - Accent4 11 2 5" xfId="4531"/>
    <cellStyle name="40% - Accent4 11 2 5 2" xfId="12772"/>
    <cellStyle name="40% - Accent4 11 2 6" xfId="8646"/>
    <cellStyle name="40% - Accent4 11 3" xfId="651"/>
    <cellStyle name="40% - Accent4 11 3 2" xfId="1578"/>
    <cellStyle name="40% - Accent4 11 3 2 2" xfId="3615"/>
    <cellStyle name="40% - Accent4 11 3 2 2 2" xfId="7741"/>
    <cellStyle name="40% - Accent4 11 3 2 2 2 2" xfId="15981"/>
    <cellStyle name="40% - Accent4 11 3 2 2 3" xfId="11856"/>
    <cellStyle name="40% - Accent4 11 3 2 3" xfId="5705"/>
    <cellStyle name="40% - Accent4 11 3 2 3 2" xfId="13945"/>
    <cellStyle name="40% - Accent4 11 3 2 4" xfId="9820"/>
    <cellStyle name="40% - Accent4 11 3 3" xfId="2690"/>
    <cellStyle name="40% - Accent4 11 3 3 2" xfId="6816"/>
    <cellStyle name="40% - Accent4 11 3 3 2 2" xfId="15056"/>
    <cellStyle name="40% - Accent4 11 3 3 3" xfId="10931"/>
    <cellStyle name="40% - Accent4 11 3 4" xfId="4780"/>
    <cellStyle name="40% - Accent4 11 3 4 2" xfId="13020"/>
    <cellStyle name="40% - Accent4 11 3 5" xfId="8895"/>
    <cellStyle name="40% - Accent4 11 4" xfId="1121"/>
    <cellStyle name="40% - Accent4 11 4 2" xfId="3159"/>
    <cellStyle name="40% - Accent4 11 4 2 2" xfId="7285"/>
    <cellStyle name="40% - Accent4 11 4 2 2 2" xfId="15525"/>
    <cellStyle name="40% - Accent4 11 4 2 3" xfId="11400"/>
    <cellStyle name="40% - Accent4 11 4 3" xfId="5249"/>
    <cellStyle name="40% - Accent4 11 4 3 2" xfId="13489"/>
    <cellStyle name="40% - Accent4 11 4 4" xfId="9364"/>
    <cellStyle name="40% - Accent4 11 5" xfId="2233"/>
    <cellStyle name="40% - Accent4 11 5 2" xfId="6360"/>
    <cellStyle name="40% - Accent4 11 5 2 2" xfId="14600"/>
    <cellStyle name="40% - Accent4 11 5 3" xfId="10475"/>
    <cellStyle name="40% - Accent4 11 6" xfId="4323"/>
    <cellStyle name="40% - Accent4 11 6 2" xfId="12564"/>
    <cellStyle name="40% - Accent4 11 7" xfId="8438"/>
    <cellStyle name="40% - Accent4 12" xfId="207"/>
    <cellStyle name="40% - Accent4 12 2" xfId="415"/>
    <cellStyle name="40% - Accent4 12 2 2" xfId="872"/>
    <cellStyle name="40% - Accent4 12 2 2 2" xfId="1799"/>
    <cellStyle name="40% - Accent4 12 2 2 2 2" xfId="3836"/>
    <cellStyle name="40% - Accent4 12 2 2 2 2 2" xfId="7962"/>
    <cellStyle name="40% - Accent4 12 2 2 2 2 2 2" xfId="16202"/>
    <cellStyle name="40% - Accent4 12 2 2 2 2 3" xfId="12077"/>
    <cellStyle name="40% - Accent4 12 2 2 2 3" xfId="5926"/>
    <cellStyle name="40% - Accent4 12 2 2 2 3 2" xfId="14166"/>
    <cellStyle name="40% - Accent4 12 2 2 2 4" xfId="10041"/>
    <cellStyle name="40% - Accent4 12 2 2 3" xfId="2911"/>
    <cellStyle name="40% - Accent4 12 2 2 3 2" xfId="7037"/>
    <cellStyle name="40% - Accent4 12 2 2 3 2 2" xfId="15277"/>
    <cellStyle name="40% - Accent4 12 2 2 3 3" xfId="11152"/>
    <cellStyle name="40% - Accent4 12 2 2 4" xfId="5001"/>
    <cellStyle name="40% - Accent4 12 2 2 4 2" xfId="13241"/>
    <cellStyle name="40% - Accent4 12 2 2 5" xfId="9116"/>
    <cellStyle name="40% - Accent4 12 2 3" xfId="1342"/>
    <cellStyle name="40% - Accent4 12 2 3 2" xfId="3380"/>
    <cellStyle name="40% - Accent4 12 2 3 2 2" xfId="7506"/>
    <cellStyle name="40% - Accent4 12 2 3 2 2 2" xfId="15746"/>
    <cellStyle name="40% - Accent4 12 2 3 2 3" xfId="11621"/>
    <cellStyle name="40% - Accent4 12 2 3 3" xfId="5470"/>
    <cellStyle name="40% - Accent4 12 2 3 3 2" xfId="13710"/>
    <cellStyle name="40% - Accent4 12 2 3 4" xfId="9585"/>
    <cellStyle name="40% - Accent4 12 2 4" xfId="2454"/>
    <cellStyle name="40% - Accent4 12 2 4 2" xfId="6581"/>
    <cellStyle name="40% - Accent4 12 2 4 2 2" xfId="14821"/>
    <cellStyle name="40% - Accent4 12 2 4 3" xfId="10696"/>
    <cellStyle name="40% - Accent4 12 2 5" xfId="4544"/>
    <cellStyle name="40% - Accent4 12 2 5 2" xfId="12785"/>
    <cellStyle name="40% - Accent4 12 2 6" xfId="8659"/>
    <cellStyle name="40% - Accent4 12 3" xfId="664"/>
    <cellStyle name="40% - Accent4 12 3 2" xfId="1591"/>
    <cellStyle name="40% - Accent4 12 3 2 2" xfId="3628"/>
    <cellStyle name="40% - Accent4 12 3 2 2 2" xfId="7754"/>
    <cellStyle name="40% - Accent4 12 3 2 2 2 2" xfId="15994"/>
    <cellStyle name="40% - Accent4 12 3 2 2 3" xfId="11869"/>
    <cellStyle name="40% - Accent4 12 3 2 3" xfId="5718"/>
    <cellStyle name="40% - Accent4 12 3 2 3 2" xfId="13958"/>
    <cellStyle name="40% - Accent4 12 3 2 4" xfId="9833"/>
    <cellStyle name="40% - Accent4 12 3 3" xfId="2703"/>
    <cellStyle name="40% - Accent4 12 3 3 2" xfId="6829"/>
    <cellStyle name="40% - Accent4 12 3 3 2 2" xfId="15069"/>
    <cellStyle name="40% - Accent4 12 3 3 3" xfId="10944"/>
    <cellStyle name="40% - Accent4 12 3 4" xfId="4793"/>
    <cellStyle name="40% - Accent4 12 3 4 2" xfId="13033"/>
    <cellStyle name="40% - Accent4 12 3 5" xfId="8908"/>
    <cellStyle name="40% - Accent4 12 4" xfId="1134"/>
    <cellStyle name="40% - Accent4 12 4 2" xfId="3172"/>
    <cellStyle name="40% - Accent4 12 4 2 2" xfId="7298"/>
    <cellStyle name="40% - Accent4 12 4 2 2 2" xfId="15538"/>
    <cellStyle name="40% - Accent4 12 4 2 3" xfId="11413"/>
    <cellStyle name="40% - Accent4 12 4 3" xfId="5262"/>
    <cellStyle name="40% - Accent4 12 4 3 2" xfId="13502"/>
    <cellStyle name="40% - Accent4 12 4 4" xfId="9377"/>
    <cellStyle name="40% - Accent4 12 5" xfId="2246"/>
    <cellStyle name="40% - Accent4 12 5 2" xfId="6373"/>
    <cellStyle name="40% - Accent4 12 5 2 2" xfId="14613"/>
    <cellStyle name="40% - Accent4 12 5 3" xfId="10488"/>
    <cellStyle name="40% - Accent4 12 6" xfId="4336"/>
    <cellStyle name="40% - Accent4 12 6 2" xfId="12577"/>
    <cellStyle name="40% - Accent4 12 7" xfId="8451"/>
    <cellStyle name="40% - Accent4 13" xfId="220"/>
    <cellStyle name="40% - Accent4 13 2" xfId="428"/>
    <cellStyle name="40% - Accent4 13 2 2" xfId="885"/>
    <cellStyle name="40% - Accent4 13 2 2 2" xfId="1812"/>
    <cellStyle name="40% - Accent4 13 2 2 2 2" xfId="3849"/>
    <cellStyle name="40% - Accent4 13 2 2 2 2 2" xfId="7975"/>
    <cellStyle name="40% - Accent4 13 2 2 2 2 2 2" xfId="16215"/>
    <cellStyle name="40% - Accent4 13 2 2 2 2 3" xfId="12090"/>
    <cellStyle name="40% - Accent4 13 2 2 2 3" xfId="5939"/>
    <cellStyle name="40% - Accent4 13 2 2 2 3 2" xfId="14179"/>
    <cellStyle name="40% - Accent4 13 2 2 2 4" xfId="10054"/>
    <cellStyle name="40% - Accent4 13 2 2 3" xfId="2924"/>
    <cellStyle name="40% - Accent4 13 2 2 3 2" xfId="7050"/>
    <cellStyle name="40% - Accent4 13 2 2 3 2 2" xfId="15290"/>
    <cellStyle name="40% - Accent4 13 2 2 3 3" xfId="11165"/>
    <cellStyle name="40% - Accent4 13 2 2 4" xfId="5014"/>
    <cellStyle name="40% - Accent4 13 2 2 4 2" xfId="13254"/>
    <cellStyle name="40% - Accent4 13 2 2 5" xfId="9129"/>
    <cellStyle name="40% - Accent4 13 2 3" xfId="1355"/>
    <cellStyle name="40% - Accent4 13 2 3 2" xfId="3393"/>
    <cellStyle name="40% - Accent4 13 2 3 2 2" xfId="7519"/>
    <cellStyle name="40% - Accent4 13 2 3 2 2 2" xfId="15759"/>
    <cellStyle name="40% - Accent4 13 2 3 2 3" xfId="11634"/>
    <cellStyle name="40% - Accent4 13 2 3 3" xfId="5483"/>
    <cellStyle name="40% - Accent4 13 2 3 3 2" xfId="13723"/>
    <cellStyle name="40% - Accent4 13 2 3 4" xfId="9598"/>
    <cellStyle name="40% - Accent4 13 2 4" xfId="2467"/>
    <cellStyle name="40% - Accent4 13 2 4 2" xfId="6594"/>
    <cellStyle name="40% - Accent4 13 2 4 2 2" xfId="14834"/>
    <cellStyle name="40% - Accent4 13 2 4 3" xfId="10709"/>
    <cellStyle name="40% - Accent4 13 2 5" xfId="4557"/>
    <cellStyle name="40% - Accent4 13 2 5 2" xfId="12798"/>
    <cellStyle name="40% - Accent4 13 2 6" xfId="8672"/>
    <cellStyle name="40% - Accent4 13 3" xfId="677"/>
    <cellStyle name="40% - Accent4 13 3 2" xfId="1604"/>
    <cellStyle name="40% - Accent4 13 3 2 2" xfId="3641"/>
    <cellStyle name="40% - Accent4 13 3 2 2 2" xfId="7767"/>
    <cellStyle name="40% - Accent4 13 3 2 2 2 2" xfId="16007"/>
    <cellStyle name="40% - Accent4 13 3 2 2 3" xfId="11882"/>
    <cellStyle name="40% - Accent4 13 3 2 3" xfId="5731"/>
    <cellStyle name="40% - Accent4 13 3 2 3 2" xfId="13971"/>
    <cellStyle name="40% - Accent4 13 3 2 4" xfId="9846"/>
    <cellStyle name="40% - Accent4 13 3 3" xfId="2716"/>
    <cellStyle name="40% - Accent4 13 3 3 2" xfId="6842"/>
    <cellStyle name="40% - Accent4 13 3 3 2 2" xfId="15082"/>
    <cellStyle name="40% - Accent4 13 3 3 3" xfId="10957"/>
    <cellStyle name="40% - Accent4 13 3 4" xfId="4806"/>
    <cellStyle name="40% - Accent4 13 3 4 2" xfId="13046"/>
    <cellStyle name="40% - Accent4 13 3 5" xfId="8921"/>
    <cellStyle name="40% - Accent4 13 4" xfId="1147"/>
    <cellStyle name="40% - Accent4 13 4 2" xfId="3185"/>
    <cellStyle name="40% - Accent4 13 4 2 2" xfId="7311"/>
    <cellStyle name="40% - Accent4 13 4 2 2 2" xfId="15551"/>
    <cellStyle name="40% - Accent4 13 4 2 3" xfId="11426"/>
    <cellStyle name="40% - Accent4 13 4 3" xfId="5275"/>
    <cellStyle name="40% - Accent4 13 4 3 2" xfId="13515"/>
    <cellStyle name="40% - Accent4 13 4 4" xfId="9390"/>
    <cellStyle name="40% - Accent4 13 5" xfId="2259"/>
    <cellStyle name="40% - Accent4 13 5 2" xfId="6386"/>
    <cellStyle name="40% - Accent4 13 5 2 2" xfId="14626"/>
    <cellStyle name="40% - Accent4 13 5 3" xfId="10501"/>
    <cellStyle name="40% - Accent4 13 6" xfId="4349"/>
    <cellStyle name="40% - Accent4 13 6 2" xfId="12590"/>
    <cellStyle name="40% - Accent4 13 7" xfId="8464"/>
    <cellStyle name="40% - Accent4 14" xfId="233"/>
    <cellStyle name="40% - Accent4 14 2" xfId="441"/>
    <cellStyle name="40% - Accent4 14 2 2" xfId="898"/>
    <cellStyle name="40% - Accent4 14 2 2 2" xfId="1825"/>
    <cellStyle name="40% - Accent4 14 2 2 2 2" xfId="3862"/>
    <cellStyle name="40% - Accent4 14 2 2 2 2 2" xfId="7988"/>
    <cellStyle name="40% - Accent4 14 2 2 2 2 2 2" xfId="16228"/>
    <cellStyle name="40% - Accent4 14 2 2 2 2 3" xfId="12103"/>
    <cellStyle name="40% - Accent4 14 2 2 2 3" xfId="5952"/>
    <cellStyle name="40% - Accent4 14 2 2 2 3 2" xfId="14192"/>
    <cellStyle name="40% - Accent4 14 2 2 2 4" xfId="10067"/>
    <cellStyle name="40% - Accent4 14 2 2 3" xfId="2937"/>
    <cellStyle name="40% - Accent4 14 2 2 3 2" xfId="7063"/>
    <cellStyle name="40% - Accent4 14 2 2 3 2 2" xfId="15303"/>
    <cellStyle name="40% - Accent4 14 2 2 3 3" xfId="11178"/>
    <cellStyle name="40% - Accent4 14 2 2 4" xfId="5027"/>
    <cellStyle name="40% - Accent4 14 2 2 4 2" xfId="13267"/>
    <cellStyle name="40% - Accent4 14 2 2 5" xfId="9142"/>
    <cellStyle name="40% - Accent4 14 2 3" xfId="1368"/>
    <cellStyle name="40% - Accent4 14 2 3 2" xfId="3406"/>
    <cellStyle name="40% - Accent4 14 2 3 2 2" xfId="7532"/>
    <cellStyle name="40% - Accent4 14 2 3 2 2 2" xfId="15772"/>
    <cellStyle name="40% - Accent4 14 2 3 2 3" xfId="11647"/>
    <cellStyle name="40% - Accent4 14 2 3 3" xfId="5496"/>
    <cellStyle name="40% - Accent4 14 2 3 3 2" xfId="13736"/>
    <cellStyle name="40% - Accent4 14 2 3 4" xfId="9611"/>
    <cellStyle name="40% - Accent4 14 2 4" xfId="2480"/>
    <cellStyle name="40% - Accent4 14 2 4 2" xfId="6607"/>
    <cellStyle name="40% - Accent4 14 2 4 2 2" xfId="14847"/>
    <cellStyle name="40% - Accent4 14 2 4 3" xfId="10722"/>
    <cellStyle name="40% - Accent4 14 2 5" xfId="4570"/>
    <cellStyle name="40% - Accent4 14 2 5 2" xfId="12811"/>
    <cellStyle name="40% - Accent4 14 2 6" xfId="8685"/>
    <cellStyle name="40% - Accent4 14 3" xfId="690"/>
    <cellStyle name="40% - Accent4 14 3 2" xfId="1617"/>
    <cellStyle name="40% - Accent4 14 3 2 2" xfId="3654"/>
    <cellStyle name="40% - Accent4 14 3 2 2 2" xfId="7780"/>
    <cellStyle name="40% - Accent4 14 3 2 2 2 2" xfId="16020"/>
    <cellStyle name="40% - Accent4 14 3 2 2 3" xfId="11895"/>
    <cellStyle name="40% - Accent4 14 3 2 3" xfId="5744"/>
    <cellStyle name="40% - Accent4 14 3 2 3 2" xfId="13984"/>
    <cellStyle name="40% - Accent4 14 3 2 4" xfId="9859"/>
    <cellStyle name="40% - Accent4 14 3 3" xfId="2729"/>
    <cellStyle name="40% - Accent4 14 3 3 2" xfId="6855"/>
    <cellStyle name="40% - Accent4 14 3 3 2 2" xfId="15095"/>
    <cellStyle name="40% - Accent4 14 3 3 3" xfId="10970"/>
    <cellStyle name="40% - Accent4 14 3 4" xfId="4819"/>
    <cellStyle name="40% - Accent4 14 3 4 2" xfId="13059"/>
    <cellStyle name="40% - Accent4 14 3 5" xfId="8934"/>
    <cellStyle name="40% - Accent4 14 4" xfId="1160"/>
    <cellStyle name="40% - Accent4 14 4 2" xfId="3198"/>
    <cellStyle name="40% - Accent4 14 4 2 2" xfId="7324"/>
    <cellStyle name="40% - Accent4 14 4 2 2 2" xfId="15564"/>
    <cellStyle name="40% - Accent4 14 4 2 3" xfId="11439"/>
    <cellStyle name="40% - Accent4 14 4 3" xfId="5288"/>
    <cellStyle name="40% - Accent4 14 4 3 2" xfId="13528"/>
    <cellStyle name="40% - Accent4 14 4 4" xfId="9403"/>
    <cellStyle name="40% - Accent4 14 5" xfId="2272"/>
    <cellStyle name="40% - Accent4 14 5 2" xfId="6399"/>
    <cellStyle name="40% - Accent4 14 5 2 2" xfId="14639"/>
    <cellStyle name="40% - Accent4 14 5 3" xfId="10514"/>
    <cellStyle name="40% - Accent4 14 6" xfId="4362"/>
    <cellStyle name="40% - Accent4 14 6 2" xfId="12603"/>
    <cellStyle name="40% - Accent4 14 7" xfId="8477"/>
    <cellStyle name="40% - Accent4 15" xfId="246"/>
    <cellStyle name="40% - Accent4 15 2" xfId="703"/>
    <cellStyle name="40% - Accent4 15 2 2" xfId="1630"/>
    <cellStyle name="40% - Accent4 15 2 2 2" xfId="3667"/>
    <cellStyle name="40% - Accent4 15 2 2 2 2" xfId="7793"/>
    <cellStyle name="40% - Accent4 15 2 2 2 2 2" xfId="16033"/>
    <cellStyle name="40% - Accent4 15 2 2 2 3" xfId="11908"/>
    <cellStyle name="40% - Accent4 15 2 2 3" xfId="5757"/>
    <cellStyle name="40% - Accent4 15 2 2 3 2" xfId="13997"/>
    <cellStyle name="40% - Accent4 15 2 2 4" xfId="9872"/>
    <cellStyle name="40% - Accent4 15 2 3" xfId="2742"/>
    <cellStyle name="40% - Accent4 15 2 3 2" xfId="6868"/>
    <cellStyle name="40% - Accent4 15 2 3 2 2" xfId="15108"/>
    <cellStyle name="40% - Accent4 15 2 3 3" xfId="10983"/>
    <cellStyle name="40% - Accent4 15 2 4" xfId="4832"/>
    <cellStyle name="40% - Accent4 15 2 4 2" xfId="13072"/>
    <cellStyle name="40% - Accent4 15 2 5" xfId="8947"/>
    <cellStyle name="40% - Accent4 15 3" xfId="1173"/>
    <cellStyle name="40% - Accent4 15 3 2" xfId="3211"/>
    <cellStyle name="40% - Accent4 15 3 2 2" xfId="7337"/>
    <cellStyle name="40% - Accent4 15 3 2 2 2" xfId="15577"/>
    <cellStyle name="40% - Accent4 15 3 2 3" xfId="11452"/>
    <cellStyle name="40% - Accent4 15 3 3" xfId="5301"/>
    <cellStyle name="40% - Accent4 15 3 3 2" xfId="13541"/>
    <cellStyle name="40% - Accent4 15 3 4" xfId="9416"/>
    <cellStyle name="40% - Accent4 15 4" xfId="2285"/>
    <cellStyle name="40% - Accent4 15 4 2" xfId="6412"/>
    <cellStyle name="40% - Accent4 15 4 2 2" xfId="14652"/>
    <cellStyle name="40% - Accent4 15 4 3" xfId="10527"/>
    <cellStyle name="40% - Accent4 15 5" xfId="4375"/>
    <cellStyle name="40% - Accent4 15 5 2" xfId="12616"/>
    <cellStyle name="40% - Accent4 15 6" xfId="8490"/>
    <cellStyle name="40% - Accent4 16" xfId="454"/>
    <cellStyle name="40% - Accent4 16 2" xfId="911"/>
    <cellStyle name="40% - Accent4 16 2 2" xfId="1838"/>
    <cellStyle name="40% - Accent4 16 2 2 2" xfId="3875"/>
    <cellStyle name="40% - Accent4 16 2 2 2 2" xfId="8001"/>
    <cellStyle name="40% - Accent4 16 2 2 2 2 2" xfId="16241"/>
    <cellStyle name="40% - Accent4 16 2 2 2 3" xfId="12116"/>
    <cellStyle name="40% - Accent4 16 2 2 3" xfId="5965"/>
    <cellStyle name="40% - Accent4 16 2 2 3 2" xfId="14205"/>
    <cellStyle name="40% - Accent4 16 2 2 4" xfId="10080"/>
    <cellStyle name="40% - Accent4 16 2 3" xfId="2950"/>
    <cellStyle name="40% - Accent4 16 2 3 2" xfId="7076"/>
    <cellStyle name="40% - Accent4 16 2 3 2 2" xfId="15316"/>
    <cellStyle name="40% - Accent4 16 2 3 3" xfId="11191"/>
    <cellStyle name="40% - Accent4 16 2 4" xfId="5040"/>
    <cellStyle name="40% - Accent4 16 2 4 2" xfId="13280"/>
    <cellStyle name="40% - Accent4 16 2 5" xfId="9155"/>
    <cellStyle name="40% - Accent4 16 3" xfId="1381"/>
    <cellStyle name="40% - Accent4 16 3 2" xfId="3419"/>
    <cellStyle name="40% - Accent4 16 3 2 2" xfId="7545"/>
    <cellStyle name="40% - Accent4 16 3 2 2 2" xfId="15785"/>
    <cellStyle name="40% - Accent4 16 3 2 3" xfId="11660"/>
    <cellStyle name="40% - Accent4 16 3 3" xfId="5509"/>
    <cellStyle name="40% - Accent4 16 3 3 2" xfId="13749"/>
    <cellStyle name="40% - Accent4 16 3 4" xfId="9624"/>
    <cellStyle name="40% - Accent4 16 4" xfId="2493"/>
    <cellStyle name="40% - Accent4 16 4 2" xfId="6620"/>
    <cellStyle name="40% - Accent4 16 4 2 2" xfId="14860"/>
    <cellStyle name="40% - Accent4 16 4 3" xfId="10735"/>
    <cellStyle name="40% - Accent4 16 5" xfId="4583"/>
    <cellStyle name="40% - Accent4 16 5 2" xfId="12824"/>
    <cellStyle name="40% - Accent4 16 6" xfId="8698"/>
    <cellStyle name="40% - Accent4 17" xfId="469"/>
    <cellStyle name="40% - Accent4 17 2" xfId="926"/>
    <cellStyle name="40% - Accent4 17 2 2" xfId="1852"/>
    <cellStyle name="40% - Accent4 17 2 2 2" xfId="3889"/>
    <cellStyle name="40% - Accent4 17 2 2 2 2" xfId="8015"/>
    <cellStyle name="40% - Accent4 17 2 2 2 2 2" xfId="16255"/>
    <cellStyle name="40% - Accent4 17 2 2 2 3" xfId="12130"/>
    <cellStyle name="40% - Accent4 17 2 2 3" xfId="5979"/>
    <cellStyle name="40% - Accent4 17 2 2 3 2" xfId="14219"/>
    <cellStyle name="40% - Accent4 17 2 2 4" xfId="10094"/>
    <cellStyle name="40% - Accent4 17 2 3" xfId="2964"/>
    <cellStyle name="40% - Accent4 17 2 3 2" xfId="7090"/>
    <cellStyle name="40% - Accent4 17 2 3 2 2" xfId="15330"/>
    <cellStyle name="40% - Accent4 17 2 3 3" xfId="11205"/>
    <cellStyle name="40% - Accent4 17 2 4" xfId="5054"/>
    <cellStyle name="40% - Accent4 17 2 4 2" xfId="13294"/>
    <cellStyle name="40% - Accent4 17 2 5" xfId="9169"/>
    <cellStyle name="40% - Accent4 17 3" xfId="1396"/>
    <cellStyle name="40% - Accent4 17 3 2" xfId="3433"/>
    <cellStyle name="40% - Accent4 17 3 2 2" xfId="7559"/>
    <cellStyle name="40% - Accent4 17 3 2 2 2" xfId="15799"/>
    <cellStyle name="40% - Accent4 17 3 2 3" xfId="11674"/>
    <cellStyle name="40% - Accent4 17 3 3" xfId="5523"/>
    <cellStyle name="40% - Accent4 17 3 3 2" xfId="13763"/>
    <cellStyle name="40% - Accent4 17 3 4" xfId="9638"/>
    <cellStyle name="40% - Accent4 17 4" xfId="2508"/>
    <cellStyle name="40% - Accent4 17 4 2" xfId="6634"/>
    <cellStyle name="40% - Accent4 17 4 2 2" xfId="14874"/>
    <cellStyle name="40% - Accent4 17 4 3" xfId="10749"/>
    <cellStyle name="40% - Accent4 17 5" xfId="4598"/>
    <cellStyle name="40% - Accent4 17 5 2" xfId="12838"/>
    <cellStyle name="40% - Accent4 17 6" xfId="8713"/>
    <cellStyle name="40% - Accent4 18" xfId="482"/>
    <cellStyle name="40% - Accent4 18 2" xfId="1409"/>
    <cellStyle name="40% - Accent4 18 2 2" xfId="3446"/>
    <cellStyle name="40% - Accent4 18 2 2 2" xfId="7572"/>
    <cellStyle name="40% - Accent4 18 2 2 2 2" xfId="15812"/>
    <cellStyle name="40% - Accent4 18 2 2 3" xfId="11687"/>
    <cellStyle name="40% - Accent4 18 2 3" xfId="5536"/>
    <cellStyle name="40% - Accent4 18 2 3 2" xfId="13776"/>
    <cellStyle name="40% - Accent4 18 2 4" xfId="9651"/>
    <cellStyle name="40% - Accent4 18 3" xfId="2521"/>
    <cellStyle name="40% - Accent4 18 3 2" xfId="6647"/>
    <cellStyle name="40% - Accent4 18 3 2 2" xfId="14887"/>
    <cellStyle name="40% - Accent4 18 3 3" xfId="10762"/>
    <cellStyle name="40% - Accent4 18 4" xfId="4611"/>
    <cellStyle name="40% - Accent4 18 4 2" xfId="12851"/>
    <cellStyle name="40% - Accent4 18 5" xfId="8726"/>
    <cellStyle name="40% - Accent4 19" xfId="495"/>
    <cellStyle name="40% - Accent4 19 2" xfId="1422"/>
    <cellStyle name="40% - Accent4 19 2 2" xfId="3459"/>
    <cellStyle name="40% - Accent4 19 2 2 2" xfId="7585"/>
    <cellStyle name="40% - Accent4 19 2 2 2 2" xfId="15825"/>
    <cellStyle name="40% - Accent4 19 2 2 3" xfId="11700"/>
    <cellStyle name="40% - Accent4 19 2 3" xfId="5549"/>
    <cellStyle name="40% - Accent4 19 2 3 2" xfId="13789"/>
    <cellStyle name="40% - Accent4 19 2 4" xfId="9664"/>
    <cellStyle name="40% - Accent4 19 3" xfId="2534"/>
    <cellStyle name="40% - Accent4 19 3 2" xfId="6660"/>
    <cellStyle name="40% - Accent4 19 3 2 2" xfId="14900"/>
    <cellStyle name="40% - Accent4 19 3 3" xfId="10775"/>
    <cellStyle name="40% - Accent4 19 4" xfId="4624"/>
    <cellStyle name="40% - Accent4 19 4 2" xfId="12864"/>
    <cellStyle name="40% - Accent4 19 5" xfId="8739"/>
    <cellStyle name="40% - Accent4 2" xfId="50"/>
    <cellStyle name="40% - Accent4 2 2" xfId="90"/>
    <cellStyle name="40% - Accent4 2 2 2" xfId="298"/>
    <cellStyle name="40% - Accent4 2 2 2 2" xfId="755"/>
    <cellStyle name="40% - Accent4 2 2 2 2 2" xfId="1682"/>
    <cellStyle name="40% - Accent4 2 2 2 2 2 2" xfId="3719"/>
    <cellStyle name="40% - Accent4 2 2 2 2 2 2 2" xfId="7845"/>
    <cellStyle name="40% - Accent4 2 2 2 2 2 2 2 2" xfId="16085"/>
    <cellStyle name="40% - Accent4 2 2 2 2 2 2 3" xfId="11960"/>
    <cellStyle name="40% - Accent4 2 2 2 2 2 3" xfId="5809"/>
    <cellStyle name="40% - Accent4 2 2 2 2 2 3 2" xfId="14049"/>
    <cellStyle name="40% - Accent4 2 2 2 2 2 4" xfId="9924"/>
    <cellStyle name="40% - Accent4 2 2 2 2 3" xfId="2794"/>
    <cellStyle name="40% - Accent4 2 2 2 2 3 2" xfId="6920"/>
    <cellStyle name="40% - Accent4 2 2 2 2 3 2 2" xfId="15160"/>
    <cellStyle name="40% - Accent4 2 2 2 2 3 3" xfId="11035"/>
    <cellStyle name="40% - Accent4 2 2 2 2 4" xfId="4884"/>
    <cellStyle name="40% - Accent4 2 2 2 2 4 2" xfId="13124"/>
    <cellStyle name="40% - Accent4 2 2 2 2 5" xfId="8999"/>
    <cellStyle name="40% - Accent4 2 2 2 3" xfId="1225"/>
    <cellStyle name="40% - Accent4 2 2 2 3 2" xfId="3263"/>
    <cellStyle name="40% - Accent4 2 2 2 3 2 2" xfId="7389"/>
    <cellStyle name="40% - Accent4 2 2 2 3 2 2 2" xfId="15629"/>
    <cellStyle name="40% - Accent4 2 2 2 3 2 3" xfId="11504"/>
    <cellStyle name="40% - Accent4 2 2 2 3 3" xfId="5353"/>
    <cellStyle name="40% - Accent4 2 2 2 3 3 2" xfId="13593"/>
    <cellStyle name="40% - Accent4 2 2 2 3 4" xfId="9468"/>
    <cellStyle name="40% - Accent4 2 2 2 4" xfId="2337"/>
    <cellStyle name="40% - Accent4 2 2 2 4 2" xfId="6464"/>
    <cellStyle name="40% - Accent4 2 2 2 4 2 2" xfId="14704"/>
    <cellStyle name="40% - Accent4 2 2 2 4 3" xfId="10579"/>
    <cellStyle name="40% - Accent4 2 2 2 5" xfId="4427"/>
    <cellStyle name="40% - Accent4 2 2 2 5 2" xfId="12668"/>
    <cellStyle name="40% - Accent4 2 2 2 6" xfId="8542"/>
    <cellStyle name="40% - Accent4 2 2 3" xfId="547"/>
    <cellStyle name="40% - Accent4 2 2 3 2" xfId="1474"/>
    <cellStyle name="40% - Accent4 2 2 3 2 2" xfId="3511"/>
    <cellStyle name="40% - Accent4 2 2 3 2 2 2" xfId="7637"/>
    <cellStyle name="40% - Accent4 2 2 3 2 2 2 2" xfId="15877"/>
    <cellStyle name="40% - Accent4 2 2 3 2 2 3" xfId="11752"/>
    <cellStyle name="40% - Accent4 2 2 3 2 3" xfId="5601"/>
    <cellStyle name="40% - Accent4 2 2 3 2 3 2" xfId="13841"/>
    <cellStyle name="40% - Accent4 2 2 3 2 4" xfId="9716"/>
    <cellStyle name="40% - Accent4 2 2 3 3" xfId="2586"/>
    <cellStyle name="40% - Accent4 2 2 3 3 2" xfId="6712"/>
    <cellStyle name="40% - Accent4 2 2 3 3 2 2" xfId="14952"/>
    <cellStyle name="40% - Accent4 2 2 3 3 3" xfId="10827"/>
    <cellStyle name="40% - Accent4 2 2 3 4" xfId="4676"/>
    <cellStyle name="40% - Accent4 2 2 3 4 2" xfId="12916"/>
    <cellStyle name="40% - Accent4 2 2 3 5" xfId="8791"/>
    <cellStyle name="40% - Accent4 2 2 4" xfId="1017"/>
    <cellStyle name="40% - Accent4 2 2 4 2" xfId="3055"/>
    <cellStyle name="40% - Accent4 2 2 4 2 2" xfId="7181"/>
    <cellStyle name="40% - Accent4 2 2 4 2 2 2" xfId="15421"/>
    <cellStyle name="40% - Accent4 2 2 4 2 3" xfId="11296"/>
    <cellStyle name="40% - Accent4 2 2 4 3" xfId="5145"/>
    <cellStyle name="40% - Accent4 2 2 4 3 2" xfId="13385"/>
    <cellStyle name="40% - Accent4 2 2 4 4" xfId="9260"/>
    <cellStyle name="40% - Accent4 2 2 5" xfId="2129"/>
    <cellStyle name="40% - Accent4 2 2 5 2" xfId="6256"/>
    <cellStyle name="40% - Accent4 2 2 5 2 2" xfId="14496"/>
    <cellStyle name="40% - Accent4 2 2 5 3" xfId="10371"/>
    <cellStyle name="40% - Accent4 2 2 6" xfId="4219"/>
    <cellStyle name="40% - Accent4 2 2 6 2" xfId="12460"/>
    <cellStyle name="40% - Accent4 2 2 7" xfId="8334"/>
    <cellStyle name="40% - Accent4 2 3" xfId="129"/>
    <cellStyle name="40% - Accent4 2 3 2" xfId="337"/>
    <cellStyle name="40% - Accent4 2 3 2 2" xfId="794"/>
    <cellStyle name="40% - Accent4 2 3 2 2 2" xfId="1721"/>
    <cellStyle name="40% - Accent4 2 3 2 2 2 2" xfId="3758"/>
    <cellStyle name="40% - Accent4 2 3 2 2 2 2 2" xfId="7884"/>
    <cellStyle name="40% - Accent4 2 3 2 2 2 2 2 2" xfId="16124"/>
    <cellStyle name="40% - Accent4 2 3 2 2 2 2 3" xfId="11999"/>
    <cellStyle name="40% - Accent4 2 3 2 2 2 3" xfId="5848"/>
    <cellStyle name="40% - Accent4 2 3 2 2 2 3 2" xfId="14088"/>
    <cellStyle name="40% - Accent4 2 3 2 2 2 4" xfId="9963"/>
    <cellStyle name="40% - Accent4 2 3 2 2 3" xfId="2833"/>
    <cellStyle name="40% - Accent4 2 3 2 2 3 2" xfId="6959"/>
    <cellStyle name="40% - Accent4 2 3 2 2 3 2 2" xfId="15199"/>
    <cellStyle name="40% - Accent4 2 3 2 2 3 3" xfId="11074"/>
    <cellStyle name="40% - Accent4 2 3 2 2 4" xfId="4923"/>
    <cellStyle name="40% - Accent4 2 3 2 2 4 2" xfId="13163"/>
    <cellStyle name="40% - Accent4 2 3 2 2 5" xfId="9038"/>
    <cellStyle name="40% - Accent4 2 3 2 3" xfId="1264"/>
    <cellStyle name="40% - Accent4 2 3 2 3 2" xfId="3302"/>
    <cellStyle name="40% - Accent4 2 3 2 3 2 2" xfId="7428"/>
    <cellStyle name="40% - Accent4 2 3 2 3 2 2 2" xfId="15668"/>
    <cellStyle name="40% - Accent4 2 3 2 3 2 3" xfId="11543"/>
    <cellStyle name="40% - Accent4 2 3 2 3 3" xfId="5392"/>
    <cellStyle name="40% - Accent4 2 3 2 3 3 2" xfId="13632"/>
    <cellStyle name="40% - Accent4 2 3 2 3 4" xfId="9507"/>
    <cellStyle name="40% - Accent4 2 3 2 4" xfId="2376"/>
    <cellStyle name="40% - Accent4 2 3 2 4 2" xfId="6503"/>
    <cellStyle name="40% - Accent4 2 3 2 4 2 2" xfId="14743"/>
    <cellStyle name="40% - Accent4 2 3 2 4 3" xfId="10618"/>
    <cellStyle name="40% - Accent4 2 3 2 5" xfId="4466"/>
    <cellStyle name="40% - Accent4 2 3 2 5 2" xfId="12707"/>
    <cellStyle name="40% - Accent4 2 3 2 6" xfId="8581"/>
    <cellStyle name="40% - Accent4 2 3 3" xfId="586"/>
    <cellStyle name="40% - Accent4 2 3 3 2" xfId="1513"/>
    <cellStyle name="40% - Accent4 2 3 3 2 2" xfId="3550"/>
    <cellStyle name="40% - Accent4 2 3 3 2 2 2" xfId="7676"/>
    <cellStyle name="40% - Accent4 2 3 3 2 2 2 2" xfId="15916"/>
    <cellStyle name="40% - Accent4 2 3 3 2 2 3" xfId="11791"/>
    <cellStyle name="40% - Accent4 2 3 3 2 3" xfId="5640"/>
    <cellStyle name="40% - Accent4 2 3 3 2 3 2" xfId="13880"/>
    <cellStyle name="40% - Accent4 2 3 3 2 4" xfId="9755"/>
    <cellStyle name="40% - Accent4 2 3 3 3" xfId="2625"/>
    <cellStyle name="40% - Accent4 2 3 3 3 2" xfId="6751"/>
    <cellStyle name="40% - Accent4 2 3 3 3 2 2" xfId="14991"/>
    <cellStyle name="40% - Accent4 2 3 3 3 3" xfId="10866"/>
    <cellStyle name="40% - Accent4 2 3 3 4" xfId="4715"/>
    <cellStyle name="40% - Accent4 2 3 3 4 2" xfId="12955"/>
    <cellStyle name="40% - Accent4 2 3 3 5" xfId="8830"/>
    <cellStyle name="40% - Accent4 2 3 4" xfId="1056"/>
    <cellStyle name="40% - Accent4 2 3 4 2" xfId="3094"/>
    <cellStyle name="40% - Accent4 2 3 4 2 2" xfId="7220"/>
    <cellStyle name="40% - Accent4 2 3 4 2 2 2" xfId="15460"/>
    <cellStyle name="40% - Accent4 2 3 4 2 3" xfId="11335"/>
    <cellStyle name="40% - Accent4 2 3 4 3" xfId="5184"/>
    <cellStyle name="40% - Accent4 2 3 4 3 2" xfId="13424"/>
    <cellStyle name="40% - Accent4 2 3 4 4" xfId="9299"/>
    <cellStyle name="40% - Accent4 2 3 5" xfId="2168"/>
    <cellStyle name="40% - Accent4 2 3 5 2" xfId="6295"/>
    <cellStyle name="40% - Accent4 2 3 5 2 2" xfId="14535"/>
    <cellStyle name="40% - Accent4 2 3 5 3" xfId="10410"/>
    <cellStyle name="40% - Accent4 2 3 6" xfId="4258"/>
    <cellStyle name="40% - Accent4 2 3 6 2" xfId="12499"/>
    <cellStyle name="40% - Accent4 2 3 7" xfId="8373"/>
    <cellStyle name="40% - Accent4 2 4" xfId="259"/>
    <cellStyle name="40% - Accent4 2 4 2" xfId="716"/>
    <cellStyle name="40% - Accent4 2 4 2 2" xfId="1643"/>
    <cellStyle name="40% - Accent4 2 4 2 2 2" xfId="3680"/>
    <cellStyle name="40% - Accent4 2 4 2 2 2 2" xfId="7806"/>
    <cellStyle name="40% - Accent4 2 4 2 2 2 2 2" xfId="16046"/>
    <cellStyle name="40% - Accent4 2 4 2 2 2 3" xfId="11921"/>
    <cellStyle name="40% - Accent4 2 4 2 2 3" xfId="5770"/>
    <cellStyle name="40% - Accent4 2 4 2 2 3 2" xfId="14010"/>
    <cellStyle name="40% - Accent4 2 4 2 2 4" xfId="9885"/>
    <cellStyle name="40% - Accent4 2 4 2 3" xfId="2755"/>
    <cellStyle name="40% - Accent4 2 4 2 3 2" xfId="6881"/>
    <cellStyle name="40% - Accent4 2 4 2 3 2 2" xfId="15121"/>
    <cellStyle name="40% - Accent4 2 4 2 3 3" xfId="10996"/>
    <cellStyle name="40% - Accent4 2 4 2 4" xfId="4845"/>
    <cellStyle name="40% - Accent4 2 4 2 4 2" xfId="13085"/>
    <cellStyle name="40% - Accent4 2 4 2 5" xfId="8960"/>
    <cellStyle name="40% - Accent4 2 4 3" xfId="1186"/>
    <cellStyle name="40% - Accent4 2 4 3 2" xfId="3224"/>
    <cellStyle name="40% - Accent4 2 4 3 2 2" xfId="7350"/>
    <cellStyle name="40% - Accent4 2 4 3 2 2 2" xfId="15590"/>
    <cellStyle name="40% - Accent4 2 4 3 2 3" xfId="11465"/>
    <cellStyle name="40% - Accent4 2 4 3 3" xfId="5314"/>
    <cellStyle name="40% - Accent4 2 4 3 3 2" xfId="13554"/>
    <cellStyle name="40% - Accent4 2 4 3 4" xfId="9429"/>
    <cellStyle name="40% - Accent4 2 4 4" xfId="2298"/>
    <cellStyle name="40% - Accent4 2 4 4 2" xfId="6425"/>
    <cellStyle name="40% - Accent4 2 4 4 2 2" xfId="14665"/>
    <cellStyle name="40% - Accent4 2 4 4 3" xfId="10540"/>
    <cellStyle name="40% - Accent4 2 4 5" xfId="4388"/>
    <cellStyle name="40% - Accent4 2 4 5 2" xfId="12629"/>
    <cellStyle name="40% - Accent4 2 4 6" xfId="8503"/>
    <cellStyle name="40% - Accent4 2 5" xfId="508"/>
    <cellStyle name="40% - Accent4 2 5 2" xfId="1435"/>
    <cellStyle name="40% - Accent4 2 5 2 2" xfId="3472"/>
    <cellStyle name="40% - Accent4 2 5 2 2 2" xfId="7598"/>
    <cellStyle name="40% - Accent4 2 5 2 2 2 2" xfId="15838"/>
    <cellStyle name="40% - Accent4 2 5 2 2 3" xfId="11713"/>
    <cellStyle name="40% - Accent4 2 5 2 3" xfId="5562"/>
    <cellStyle name="40% - Accent4 2 5 2 3 2" xfId="13802"/>
    <cellStyle name="40% - Accent4 2 5 2 4" xfId="9677"/>
    <cellStyle name="40% - Accent4 2 5 3" xfId="2547"/>
    <cellStyle name="40% - Accent4 2 5 3 2" xfId="6673"/>
    <cellStyle name="40% - Accent4 2 5 3 2 2" xfId="14913"/>
    <cellStyle name="40% - Accent4 2 5 3 3" xfId="10788"/>
    <cellStyle name="40% - Accent4 2 5 4" xfId="4637"/>
    <cellStyle name="40% - Accent4 2 5 4 2" xfId="12877"/>
    <cellStyle name="40% - Accent4 2 5 5" xfId="8752"/>
    <cellStyle name="40% - Accent4 2 6" xfId="978"/>
    <cellStyle name="40% - Accent4 2 6 2" xfId="3016"/>
    <cellStyle name="40% - Accent4 2 6 2 2" xfId="7142"/>
    <cellStyle name="40% - Accent4 2 6 2 2 2" xfId="15382"/>
    <cellStyle name="40% - Accent4 2 6 2 3" xfId="11257"/>
    <cellStyle name="40% - Accent4 2 6 3" xfId="5106"/>
    <cellStyle name="40% - Accent4 2 6 3 2" xfId="13346"/>
    <cellStyle name="40% - Accent4 2 6 4" xfId="9221"/>
    <cellStyle name="40% - Accent4 2 7" xfId="2090"/>
    <cellStyle name="40% - Accent4 2 7 2" xfId="6217"/>
    <cellStyle name="40% - Accent4 2 7 2 2" xfId="14457"/>
    <cellStyle name="40% - Accent4 2 7 3" xfId="10332"/>
    <cellStyle name="40% - Accent4 2 8" xfId="4180"/>
    <cellStyle name="40% - Accent4 2 8 2" xfId="12421"/>
    <cellStyle name="40% - Accent4 2 9" xfId="8295"/>
    <cellStyle name="40% - Accent4 20" xfId="939"/>
    <cellStyle name="40% - Accent4 20 2" xfId="1865"/>
    <cellStyle name="40% - Accent4 20 2 2" xfId="3902"/>
    <cellStyle name="40% - Accent4 20 2 2 2" xfId="8028"/>
    <cellStyle name="40% - Accent4 20 2 2 2 2" xfId="16268"/>
    <cellStyle name="40% - Accent4 20 2 2 3" xfId="12143"/>
    <cellStyle name="40% - Accent4 20 2 3" xfId="5992"/>
    <cellStyle name="40% - Accent4 20 2 3 2" xfId="14232"/>
    <cellStyle name="40% - Accent4 20 2 4" xfId="10107"/>
    <cellStyle name="40% - Accent4 20 3" xfId="2977"/>
    <cellStyle name="40% - Accent4 20 3 2" xfId="7103"/>
    <cellStyle name="40% - Accent4 20 3 2 2" xfId="15343"/>
    <cellStyle name="40% - Accent4 20 3 3" xfId="11218"/>
    <cellStyle name="40% - Accent4 20 4" xfId="5067"/>
    <cellStyle name="40% - Accent4 20 4 2" xfId="13307"/>
    <cellStyle name="40% - Accent4 20 5" xfId="9182"/>
    <cellStyle name="40% - Accent4 21" xfId="952"/>
    <cellStyle name="40% - Accent4 21 2" xfId="2990"/>
    <cellStyle name="40% - Accent4 21 2 2" xfId="7116"/>
    <cellStyle name="40% - Accent4 21 2 2 2" xfId="15356"/>
    <cellStyle name="40% - Accent4 21 2 3" xfId="11231"/>
    <cellStyle name="40% - Accent4 21 3" xfId="5080"/>
    <cellStyle name="40% - Accent4 21 3 2" xfId="13320"/>
    <cellStyle name="40% - Accent4 21 4" xfId="9195"/>
    <cellStyle name="40% - Accent4 22" xfId="965"/>
    <cellStyle name="40% - Accent4 22 2" xfId="3003"/>
    <cellStyle name="40% - Accent4 22 2 2" xfId="7129"/>
    <cellStyle name="40% - Accent4 22 2 2 2" xfId="15369"/>
    <cellStyle name="40% - Accent4 22 2 3" xfId="11244"/>
    <cellStyle name="40% - Accent4 22 3" xfId="5093"/>
    <cellStyle name="40% - Accent4 22 3 2" xfId="13333"/>
    <cellStyle name="40% - Accent4 22 4" xfId="9208"/>
    <cellStyle name="40% - Accent4 23" xfId="1878"/>
    <cellStyle name="40% - Accent4 23 2" xfId="3915"/>
    <cellStyle name="40% - Accent4 23 2 2" xfId="8041"/>
    <cellStyle name="40% - Accent4 23 2 2 2" xfId="16281"/>
    <cellStyle name="40% - Accent4 23 2 3" xfId="12156"/>
    <cellStyle name="40% - Accent4 23 3" xfId="6005"/>
    <cellStyle name="40% - Accent4 23 3 2" xfId="14245"/>
    <cellStyle name="40% - Accent4 23 4" xfId="10120"/>
    <cellStyle name="40% - Accent4 24" xfId="1891"/>
    <cellStyle name="40% - Accent4 24 2" xfId="3928"/>
    <cellStyle name="40% - Accent4 24 2 2" xfId="8054"/>
    <cellStyle name="40% - Accent4 24 2 2 2" xfId="16294"/>
    <cellStyle name="40% - Accent4 24 2 3" xfId="12169"/>
    <cellStyle name="40% - Accent4 24 3" xfId="6018"/>
    <cellStyle name="40% - Accent4 24 3 2" xfId="14258"/>
    <cellStyle name="40% - Accent4 24 4" xfId="10133"/>
    <cellStyle name="40% - Accent4 25" xfId="1904"/>
    <cellStyle name="40% - Accent4 25 2" xfId="3941"/>
    <cellStyle name="40% - Accent4 25 2 2" xfId="8067"/>
    <cellStyle name="40% - Accent4 25 2 2 2" xfId="16307"/>
    <cellStyle name="40% - Accent4 25 2 3" xfId="12182"/>
    <cellStyle name="40% - Accent4 25 3" xfId="6031"/>
    <cellStyle name="40% - Accent4 25 3 2" xfId="14271"/>
    <cellStyle name="40% - Accent4 25 4" xfId="10146"/>
    <cellStyle name="40% - Accent4 26" xfId="1918"/>
    <cellStyle name="40% - Accent4 26 2" xfId="3955"/>
    <cellStyle name="40% - Accent4 26 2 2" xfId="8081"/>
    <cellStyle name="40% - Accent4 26 2 2 2" xfId="16321"/>
    <cellStyle name="40% - Accent4 26 2 3" xfId="12196"/>
    <cellStyle name="40% - Accent4 26 3" xfId="6045"/>
    <cellStyle name="40% - Accent4 26 3 2" xfId="14285"/>
    <cellStyle name="40% - Accent4 26 4" xfId="10160"/>
    <cellStyle name="40% - Accent4 27" xfId="1931"/>
    <cellStyle name="40% - Accent4 27 2" xfId="3968"/>
    <cellStyle name="40% - Accent4 27 2 2" xfId="8094"/>
    <cellStyle name="40% - Accent4 27 2 2 2" xfId="16334"/>
    <cellStyle name="40% - Accent4 27 2 3" xfId="12209"/>
    <cellStyle name="40% - Accent4 27 3" xfId="6058"/>
    <cellStyle name="40% - Accent4 27 3 2" xfId="14298"/>
    <cellStyle name="40% - Accent4 27 4" xfId="10173"/>
    <cellStyle name="40% - Accent4 28" xfId="1945"/>
    <cellStyle name="40% - Accent4 28 2" xfId="3982"/>
    <cellStyle name="40% - Accent4 28 2 2" xfId="8108"/>
    <cellStyle name="40% - Accent4 28 2 2 2" xfId="16348"/>
    <cellStyle name="40% - Accent4 28 2 3" xfId="12223"/>
    <cellStyle name="40% - Accent4 28 3" xfId="6072"/>
    <cellStyle name="40% - Accent4 28 3 2" xfId="14312"/>
    <cellStyle name="40% - Accent4 28 4" xfId="10187"/>
    <cellStyle name="40% - Accent4 29" xfId="1959"/>
    <cellStyle name="40% - Accent4 29 2" xfId="3996"/>
    <cellStyle name="40% - Accent4 29 2 2" xfId="8122"/>
    <cellStyle name="40% - Accent4 29 2 2 2" xfId="16362"/>
    <cellStyle name="40% - Accent4 29 2 3" xfId="12237"/>
    <cellStyle name="40% - Accent4 29 3" xfId="6086"/>
    <cellStyle name="40% - Accent4 29 3 2" xfId="14326"/>
    <cellStyle name="40% - Accent4 29 4" xfId="10201"/>
    <cellStyle name="40% - Accent4 3" xfId="64"/>
    <cellStyle name="40% - Accent4 3 2" xfId="272"/>
    <cellStyle name="40% - Accent4 3 2 2" xfId="729"/>
    <cellStyle name="40% - Accent4 3 2 2 2" xfId="1656"/>
    <cellStyle name="40% - Accent4 3 2 2 2 2" xfId="3693"/>
    <cellStyle name="40% - Accent4 3 2 2 2 2 2" xfId="7819"/>
    <cellStyle name="40% - Accent4 3 2 2 2 2 2 2" xfId="16059"/>
    <cellStyle name="40% - Accent4 3 2 2 2 2 3" xfId="11934"/>
    <cellStyle name="40% - Accent4 3 2 2 2 3" xfId="5783"/>
    <cellStyle name="40% - Accent4 3 2 2 2 3 2" xfId="14023"/>
    <cellStyle name="40% - Accent4 3 2 2 2 4" xfId="9898"/>
    <cellStyle name="40% - Accent4 3 2 2 3" xfId="2768"/>
    <cellStyle name="40% - Accent4 3 2 2 3 2" xfId="6894"/>
    <cellStyle name="40% - Accent4 3 2 2 3 2 2" xfId="15134"/>
    <cellStyle name="40% - Accent4 3 2 2 3 3" xfId="11009"/>
    <cellStyle name="40% - Accent4 3 2 2 4" xfId="4858"/>
    <cellStyle name="40% - Accent4 3 2 2 4 2" xfId="13098"/>
    <cellStyle name="40% - Accent4 3 2 2 5" xfId="8973"/>
    <cellStyle name="40% - Accent4 3 2 3" xfId="1199"/>
    <cellStyle name="40% - Accent4 3 2 3 2" xfId="3237"/>
    <cellStyle name="40% - Accent4 3 2 3 2 2" xfId="7363"/>
    <cellStyle name="40% - Accent4 3 2 3 2 2 2" xfId="15603"/>
    <cellStyle name="40% - Accent4 3 2 3 2 3" xfId="11478"/>
    <cellStyle name="40% - Accent4 3 2 3 3" xfId="5327"/>
    <cellStyle name="40% - Accent4 3 2 3 3 2" xfId="13567"/>
    <cellStyle name="40% - Accent4 3 2 3 4" xfId="9442"/>
    <cellStyle name="40% - Accent4 3 2 4" xfId="2311"/>
    <cellStyle name="40% - Accent4 3 2 4 2" xfId="6438"/>
    <cellStyle name="40% - Accent4 3 2 4 2 2" xfId="14678"/>
    <cellStyle name="40% - Accent4 3 2 4 3" xfId="10553"/>
    <cellStyle name="40% - Accent4 3 2 5" xfId="4401"/>
    <cellStyle name="40% - Accent4 3 2 5 2" xfId="12642"/>
    <cellStyle name="40% - Accent4 3 2 6" xfId="8516"/>
    <cellStyle name="40% - Accent4 3 3" xfId="521"/>
    <cellStyle name="40% - Accent4 3 3 2" xfId="1448"/>
    <cellStyle name="40% - Accent4 3 3 2 2" xfId="3485"/>
    <cellStyle name="40% - Accent4 3 3 2 2 2" xfId="7611"/>
    <cellStyle name="40% - Accent4 3 3 2 2 2 2" xfId="15851"/>
    <cellStyle name="40% - Accent4 3 3 2 2 3" xfId="11726"/>
    <cellStyle name="40% - Accent4 3 3 2 3" xfId="5575"/>
    <cellStyle name="40% - Accent4 3 3 2 3 2" xfId="13815"/>
    <cellStyle name="40% - Accent4 3 3 2 4" xfId="9690"/>
    <cellStyle name="40% - Accent4 3 3 3" xfId="2560"/>
    <cellStyle name="40% - Accent4 3 3 3 2" xfId="6686"/>
    <cellStyle name="40% - Accent4 3 3 3 2 2" xfId="14926"/>
    <cellStyle name="40% - Accent4 3 3 3 3" xfId="10801"/>
    <cellStyle name="40% - Accent4 3 3 4" xfId="4650"/>
    <cellStyle name="40% - Accent4 3 3 4 2" xfId="12890"/>
    <cellStyle name="40% - Accent4 3 3 5" xfId="8765"/>
    <cellStyle name="40% - Accent4 3 4" xfId="991"/>
    <cellStyle name="40% - Accent4 3 4 2" xfId="3029"/>
    <cellStyle name="40% - Accent4 3 4 2 2" xfId="7155"/>
    <cellStyle name="40% - Accent4 3 4 2 2 2" xfId="15395"/>
    <cellStyle name="40% - Accent4 3 4 2 3" xfId="11270"/>
    <cellStyle name="40% - Accent4 3 4 3" xfId="5119"/>
    <cellStyle name="40% - Accent4 3 4 3 2" xfId="13359"/>
    <cellStyle name="40% - Accent4 3 4 4" xfId="9234"/>
    <cellStyle name="40% - Accent4 3 5" xfId="2103"/>
    <cellStyle name="40% - Accent4 3 5 2" xfId="6230"/>
    <cellStyle name="40% - Accent4 3 5 2 2" xfId="14470"/>
    <cellStyle name="40% - Accent4 3 5 3" xfId="10345"/>
    <cellStyle name="40% - Accent4 3 6" xfId="4193"/>
    <cellStyle name="40% - Accent4 3 6 2" xfId="12434"/>
    <cellStyle name="40% - Accent4 3 7" xfId="8308"/>
    <cellStyle name="40% - Accent4 30" xfId="1973"/>
    <cellStyle name="40% - Accent4 30 2" xfId="4010"/>
    <cellStyle name="40% - Accent4 30 2 2" xfId="8136"/>
    <cellStyle name="40% - Accent4 30 2 2 2" xfId="16376"/>
    <cellStyle name="40% - Accent4 30 2 3" xfId="12251"/>
    <cellStyle name="40% - Accent4 30 3" xfId="6100"/>
    <cellStyle name="40% - Accent4 30 3 2" xfId="14340"/>
    <cellStyle name="40% - Accent4 30 4" xfId="10215"/>
    <cellStyle name="40% - Accent4 31" xfId="1986"/>
    <cellStyle name="40% - Accent4 31 2" xfId="4023"/>
    <cellStyle name="40% - Accent4 31 2 2" xfId="8149"/>
    <cellStyle name="40% - Accent4 31 2 2 2" xfId="16389"/>
    <cellStyle name="40% - Accent4 31 2 3" xfId="12264"/>
    <cellStyle name="40% - Accent4 31 3" xfId="6113"/>
    <cellStyle name="40% - Accent4 31 3 2" xfId="14353"/>
    <cellStyle name="40% - Accent4 31 4" xfId="10228"/>
    <cellStyle name="40% - Accent4 32" xfId="1999"/>
    <cellStyle name="40% - Accent4 32 2" xfId="4036"/>
    <cellStyle name="40% - Accent4 32 2 2" xfId="8162"/>
    <cellStyle name="40% - Accent4 32 2 2 2" xfId="16402"/>
    <cellStyle name="40% - Accent4 32 2 3" xfId="12277"/>
    <cellStyle name="40% - Accent4 32 3" xfId="6126"/>
    <cellStyle name="40% - Accent4 32 3 2" xfId="14366"/>
    <cellStyle name="40% - Accent4 32 4" xfId="10241"/>
    <cellStyle name="40% - Accent4 33" xfId="2012"/>
    <cellStyle name="40% - Accent4 33 2" xfId="4049"/>
    <cellStyle name="40% - Accent4 33 2 2" xfId="8175"/>
    <cellStyle name="40% - Accent4 33 2 2 2" xfId="16415"/>
    <cellStyle name="40% - Accent4 33 2 3" xfId="12290"/>
    <cellStyle name="40% - Accent4 33 3" xfId="6139"/>
    <cellStyle name="40% - Accent4 33 3 2" xfId="14379"/>
    <cellStyle name="40% - Accent4 33 4" xfId="10254"/>
    <cellStyle name="40% - Accent4 34" xfId="2025"/>
    <cellStyle name="40% - Accent4 34 2" xfId="4062"/>
    <cellStyle name="40% - Accent4 34 2 2" xfId="8188"/>
    <cellStyle name="40% - Accent4 34 2 2 2" xfId="16428"/>
    <cellStyle name="40% - Accent4 34 2 3" xfId="12303"/>
    <cellStyle name="40% - Accent4 34 3" xfId="6152"/>
    <cellStyle name="40% - Accent4 34 3 2" xfId="14392"/>
    <cellStyle name="40% - Accent4 34 4" xfId="10267"/>
    <cellStyle name="40% - Accent4 35" xfId="2038"/>
    <cellStyle name="40% - Accent4 35 2" xfId="4075"/>
    <cellStyle name="40% - Accent4 35 2 2" xfId="8201"/>
    <cellStyle name="40% - Accent4 35 2 2 2" xfId="16441"/>
    <cellStyle name="40% - Accent4 35 2 3" xfId="12316"/>
    <cellStyle name="40% - Accent4 35 3" xfId="6165"/>
    <cellStyle name="40% - Accent4 35 3 2" xfId="14405"/>
    <cellStyle name="40% - Accent4 35 4" xfId="10280"/>
    <cellStyle name="40% - Accent4 36" xfId="2051"/>
    <cellStyle name="40% - Accent4 36 2" xfId="4088"/>
    <cellStyle name="40% - Accent4 36 2 2" xfId="8214"/>
    <cellStyle name="40% - Accent4 36 2 2 2" xfId="16454"/>
    <cellStyle name="40% - Accent4 36 2 3" xfId="12329"/>
    <cellStyle name="40% - Accent4 36 3" xfId="6178"/>
    <cellStyle name="40% - Accent4 36 3 2" xfId="14418"/>
    <cellStyle name="40% - Accent4 36 4" xfId="10293"/>
    <cellStyle name="40% - Accent4 37" xfId="2077"/>
    <cellStyle name="40% - Accent4 37 2" xfId="6204"/>
    <cellStyle name="40% - Accent4 37 2 2" xfId="14444"/>
    <cellStyle name="40% - Accent4 37 3" xfId="10319"/>
    <cellStyle name="40% - Accent4 38" xfId="2064"/>
    <cellStyle name="40% - Accent4 38 2" xfId="6191"/>
    <cellStyle name="40% - Accent4 38 2 2" xfId="14431"/>
    <cellStyle name="40% - Accent4 38 3" xfId="10306"/>
    <cellStyle name="40% - Accent4 39" xfId="4101"/>
    <cellStyle name="40% - Accent4 39 2" xfId="8227"/>
    <cellStyle name="40% - Accent4 39 2 2" xfId="16467"/>
    <cellStyle name="40% - Accent4 39 3" xfId="12342"/>
    <cellStyle name="40% - Accent4 4" xfId="77"/>
    <cellStyle name="40% - Accent4 4 2" xfId="285"/>
    <cellStyle name="40% - Accent4 4 2 2" xfId="742"/>
    <cellStyle name="40% - Accent4 4 2 2 2" xfId="1669"/>
    <cellStyle name="40% - Accent4 4 2 2 2 2" xfId="3706"/>
    <cellStyle name="40% - Accent4 4 2 2 2 2 2" xfId="7832"/>
    <cellStyle name="40% - Accent4 4 2 2 2 2 2 2" xfId="16072"/>
    <cellStyle name="40% - Accent4 4 2 2 2 2 3" xfId="11947"/>
    <cellStyle name="40% - Accent4 4 2 2 2 3" xfId="5796"/>
    <cellStyle name="40% - Accent4 4 2 2 2 3 2" xfId="14036"/>
    <cellStyle name="40% - Accent4 4 2 2 2 4" xfId="9911"/>
    <cellStyle name="40% - Accent4 4 2 2 3" xfId="2781"/>
    <cellStyle name="40% - Accent4 4 2 2 3 2" xfId="6907"/>
    <cellStyle name="40% - Accent4 4 2 2 3 2 2" xfId="15147"/>
    <cellStyle name="40% - Accent4 4 2 2 3 3" xfId="11022"/>
    <cellStyle name="40% - Accent4 4 2 2 4" xfId="4871"/>
    <cellStyle name="40% - Accent4 4 2 2 4 2" xfId="13111"/>
    <cellStyle name="40% - Accent4 4 2 2 5" xfId="8986"/>
    <cellStyle name="40% - Accent4 4 2 3" xfId="1212"/>
    <cellStyle name="40% - Accent4 4 2 3 2" xfId="3250"/>
    <cellStyle name="40% - Accent4 4 2 3 2 2" xfId="7376"/>
    <cellStyle name="40% - Accent4 4 2 3 2 2 2" xfId="15616"/>
    <cellStyle name="40% - Accent4 4 2 3 2 3" xfId="11491"/>
    <cellStyle name="40% - Accent4 4 2 3 3" xfId="5340"/>
    <cellStyle name="40% - Accent4 4 2 3 3 2" xfId="13580"/>
    <cellStyle name="40% - Accent4 4 2 3 4" xfId="9455"/>
    <cellStyle name="40% - Accent4 4 2 4" xfId="2324"/>
    <cellStyle name="40% - Accent4 4 2 4 2" xfId="6451"/>
    <cellStyle name="40% - Accent4 4 2 4 2 2" xfId="14691"/>
    <cellStyle name="40% - Accent4 4 2 4 3" xfId="10566"/>
    <cellStyle name="40% - Accent4 4 2 5" xfId="4414"/>
    <cellStyle name="40% - Accent4 4 2 5 2" xfId="12655"/>
    <cellStyle name="40% - Accent4 4 2 6" xfId="8529"/>
    <cellStyle name="40% - Accent4 4 3" xfId="534"/>
    <cellStyle name="40% - Accent4 4 3 2" xfId="1461"/>
    <cellStyle name="40% - Accent4 4 3 2 2" xfId="3498"/>
    <cellStyle name="40% - Accent4 4 3 2 2 2" xfId="7624"/>
    <cellStyle name="40% - Accent4 4 3 2 2 2 2" xfId="15864"/>
    <cellStyle name="40% - Accent4 4 3 2 2 3" xfId="11739"/>
    <cellStyle name="40% - Accent4 4 3 2 3" xfId="5588"/>
    <cellStyle name="40% - Accent4 4 3 2 3 2" xfId="13828"/>
    <cellStyle name="40% - Accent4 4 3 2 4" xfId="9703"/>
    <cellStyle name="40% - Accent4 4 3 3" xfId="2573"/>
    <cellStyle name="40% - Accent4 4 3 3 2" xfId="6699"/>
    <cellStyle name="40% - Accent4 4 3 3 2 2" xfId="14939"/>
    <cellStyle name="40% - Accent4 4 3 3 3" xfId="10814"/>
    <cellStyle name="40% - Accent4 4 3 4" xfId="4663"/>
    <cellStyle name="40% - Accent4 4 3 4 2" xfId="12903"/>
    <cellStyle name="40% - Accent4 4 3 5" xfId="8778"/>
    <cellStyle name="40% - Accent4 4 4" xfId="1004"/>
    <cellStyle name="40% - Accent4 4 4 2" xfId="3042"/>
    <cellStyle name="40% - Accent4 4 4 2 2" xfId="7168"/>
    <cellStyle name="40% - Accent4 4 4 2 2 2" xfId="15408"/>
    <cellStyle name="40% - Accent4 4 4 2 3" xfId="11283"/>
    <cellStyle name="40% - Accent4 4 4 3" xfId="5132"/>
    <cellStyle name="40% - Accent4 4 4 3 2" xfId="13372"/>
    <cellStyle name="40% - Accent4 4 4 4" xfId="9247"/>
    <cellStyle name="40% - Accent4 4 5" xfId="2116"/>
    <cellStyle name="40% - Accent4 4 5 2" xfId="6243"/>
    <cellStyle name="40% - Accent4 4 5 2 2" xfId="14483"/>
    <cellStyle name="40% - Accent4 4 5 3" xfId="10358"/>
    <cellStyle name="40% - Accent4 4 6" xfId="4206"/>
    <cellStyle name="40% - Accent4 4 6 2" xfId="12447"/>
    <cellStyle name="40% - Accent4 4 7" xfId="8321"/>
    <cellStyle name="40% - Accent4 40" xfId="4114"/>
    <cellStyle name="40% - Accent4 40 2" xfId="8240"/>
    <cellStyle name="40% - Accent4 40 2 2" xfId="16480"/>
    <cellStyle name="40% - Accent4 40 3" xfId="12355"/>
    <cellStyle name="40% - Accent4 41" xfId="4127"/>
    <cellStyle name="40% - Accent4 41 2" xfId="8253"/>
    <cellStyle name="40% - Accent4 41 2 2" xfId="16493"/>
    <cellStyle name="40% - Accent4 41 3" xfId="12368"/>
    <cellStyle name="40% - Accent4 42" xfId="4141"/>
    <cellStyle name="40% - Accent4 42 2" xfId="8267"/>
    <cellStyle name="40% - Accent4 42 2 2" xfId="16507"/>
    <cellStyle name="40% - Accent4 42 3" xfId="12382"/>
    <cellStyle name="40% - Accent4 43" xfId="4154"/>
    <cellStyle name="40% - Accent4 43 2" xfId="12395"/>
    <cellStyle name="40% - Accent4 44" xfId="4167"/>
    <cellStyle name="40% - Accent4 44 2" xfId="12408"/>
    <cellStyle name="40% - Accent4 45" xfId="8281"/>
    <cellStyle name="40% - Accent4 46" xfId="16520"/>
    <cellStyle name="40% - Accent4 5" xfId="103"/>
    <cellStyle name="40% - Accent4 5 2" xfId="311"/>
    <cellStyle name="40% - Accent4 5 2 2" xfId="768"/>
    <cellStyle name="40% - Accent4 5 2 2 2" xfId="1695"/>
    <cellStyle name="40% - Accent4 5 2 2 2 2" xfId="3732"/>
    <cellStyle name="40% - Accent4 5 2 2 2 2 2" xfId="7858"/>
    <cellStyle name="40% - Accent4 5 2 2 2 2 2 2" xfId="16098"/>
    <cellStyle name="40% - Accent4 5 2 2 2 2 3" xfId="11973"/>
    <cellStyle name="40% - Accent4 5 2 2 2 3" xfId="5822"/>
    <cellStyle name="40% - Accent4 5 2 2 2 3 2" xfId="14062"/>
    <cellStyle name="40% - Accent4 5 2 2 2 4" xfId="9937"/>
    <cellStyle name="40% - Accent4 5 2 2 3" xfId="2807"/>
    <cellStyle name="40% - Accent4 5 2 2 3 2" xfId="6933"/>
    <cellStyle name="40% - Accent4 5 2 2 3 2 2" xfId="15173"/>
    <cellStyle name="40% - Accent4 5 2 2 3 3" xfId="11048"/>
    <cellStyle name="40% - Accent4 5 2 2 4" xfId="4897"/>
    <cellStyle name="40% - Accent4 5 2 2 4 2" xfId="13137"/>
    <cellStyle name="40% - Accent4 5 2 2 5" xfId="9012"/>
    <cellStyle name="40% - Accent4 5 2 3" xfId="1238"/>
    <cellStyle name="40% - Accent4 5 2 3 2" xfId="3276"/>
    <cellStyle name="40% - Accent4 5 2 3 2 2" xfId="7402"/>
    <cellStyle name="40% - Accent4 5 2 3 2 2 2" xfId="15642"/>
    <cellStyle name="40% - Accent4 5 2 3 2 3" xfId="11517"/>
    <cellStyle name="40% - Accent4 5 2 3 3" xfId="5366"/>
    <cellStyle name="40% - Accent4 5 2 3 3 2" xfId="13606"/>
    <cellStyle name="40% - Accent4 5 2 3 4" xfId="9481"/>
    <cellStyle name="40% - Accent4 5 2 4" xfId="2350"/>
    <cellStyle name="40% - Accent4 5 2 4 2" xfId="6477"/>
    <cellStyle name="40% - Accent4 5 2 4 2 2" xfId="14717"/>
    <cellStyle name="40% - Accent4 5 2 4 3" xfId="10592"/>
    <cellStyle name="40% - Accent4 5 2 5" xfId="4440"/>
    <cellStyle name="40% - Accent4 5 2 5 2" xfId="12681"/>
    <cellStyle name="40% - Accent4 5 2 6" xfId="8555"/>
    <cellStyle name="40% - Accent4 5 3" xfId="560"/>
    <cellStyle name="40% - Accent4 5 3 2" xfId="1487"/>
    <cellStyle name="40% - Accent4 5 3 2 2" xfId="3524"/>
    <cellStyle name="40% - Accent4 5 3 2 2 2" xfId="7650"/>
    <cellStyle name="40% - Accent4 5 3 2 2 2 2" xfId="15890"/>
    <cellStyle name="40% - Accent4 5 3 2 2 3" xfId="11765"/>
    <cellStyle name="40% - Accent4 5 3 2 3" xfId="5614"/>
    <cellStyle name="40% - Accent4 5 3 2 3 2" xfId="13854"/>
    <cellStyle name="40% - Accent4 5 3 2 4" xfId="9729"/>
    <cellStyle name="40% - Accent4 5 3 3" xfId="2599"/>
    <cellStyle name="40% - Accent4 5 3 3 2" xfId="6725"/>
    <cellStyle name="40% - Accent4 5 3 3 2 2" xfId="14965"/>
    <cellStyle name="40% - Accent4 5 3 3 3" xfId="10840"/>
    <cellStyle name="40% - Accent4 5 3 4" xfId="4689"/>
    <cellStyle name="40% - Accent4 5 3 4 2" xfId="12929"/>
    <cellStyle name="40% - Accent4 5 3 5" xfId="8804"/>
    <cellStyle name="40% - Accent4 5 4" xfId="1030"/>
    <cellStyle name="40% - Accent4 5 4 2" xfId="3068"/>
    <cellStyle name="40% - Accent4 5 4 2 2" xfId="7194"/>
    <cellStyle name="40% - Accent4 5 4 2 2 2" xfId="15434"/>
    <cellStyle name="40% - Accent4 5 4 2 3" xfId="11309"/>
    <cellStyle name="40% - Accent4 5 4 3" xfId="5158"/>
    <cellStyle name="40% - Accent4 5 4 3 2" xfId="13398"/>
    <cellStyle name="40% - Accent4 5 4 4" xfId="9273"/>
    <cellStyle name="40% - Accent4 5 5" xfId="2142"/>
    <cellStyle name="40% - Accent4 5 5 2" xfId="6269"/>
    <cellStyle name="40% - Accent4 5 5 2 2" xfId="14509"/>
    <cellStyle name="40% - Accent4 5 5 3" xfId="10384"/>
    <cellStyle name="40% - Accent4 5 6" xfId="4232"/>
    <cellStyle name="40% - Accent4 5 6 2" xfId="12473"/>
    <cellStyle name="40% - Accent4 5 7" xfId="8347"/>
    <cellStyle name="40% - Accent4 6" xfId="116"/>
    <cellStyle name="40% - Accent4 6 2" xfId="324"/>
    <cellStyle name="40% - Accent4 6 2 2" xfId="781"/>
    <cellStyle name="40% - Accent4 6 2 2 2" xfId="1708"/>
    <cellStyle name="40% - Accent4 6 2 2 2 2" xfId="3745"/>
    <cellStyle name="40% - Accent4 6 2 2 2 2 2" xfId="7871"/>
    <cellStyle name="40% - Accent4 6 2 2 2 2 2 2" xfId="16111"/>
    <cellStyle name="40% - Accent4 6 2 2 2 2 3" xfId="11986"/>
    <cellStyle name="40% - Accent4 6 2 2 2 3" xfId="5835"/>
    <cellStyle name="40% - Accent4 6 2 2 2 3 2" xfId="14075"/>
    <cellStyle name="40% - Accent4 6 2 2 2 4" xfId="9950"/>
    <cellStyle name="40% - Accent4 6 2 2 3" xfId="2820"/>
    <cellStyle name="40% - Accent4 6 2 2 3 2" xfId="6946"/>
    <cellStyle name="40% - Accent4 6 2 2 3 2 2" xfId="15186"/>
    <cellStyle name="40% - Accent4 6 2 2 3 3" xfId="11061"/>
    <cellStyle name="40% - Accent4 6 2 2 4" xfId="4910"/>
    <cellStyle name="40% - Accent4 6 2 2 4 2" xfId="13150"/>
    <cellStyle name="40% - Accent4 6 2 2 5" xfId="9025"/>
    <cellStyle name="40% - Accent4 6 2 3" xfId="1251"/>
    <cellStyle name="40% - Accent4 6 2 3 2" xfId="3289"/>
    <cellStyle name="40% - Accent4 6 2 3 2 2" xfId="7415"/>
    <cellStyle name="40% - Accent4 6 2 3 2 2 2" xfId="15655"/>
    <cellStyle name="40% - Accent4 6 2 3 2 3" xfId="11530"/>
    <cellStyle name="40% - Accent4 6 2 3 3" xfId="5379"/>
    <cellStyle name="40% - Accent4 6 2 3 3 2" xfId="13619"/>
    <cellStyle name="40% - Accent4 6 2 3 4" xfId="9494"/>
    <cellStyle name="40% - Accent4 6 2 4" xfId="2363"/>
    <cellStyle name="40% - Accent4 6 2 4 2" xfId="6490"/>
    <cellStyle name="40% - Accent4 6 2 4 2 2" xfId="14730"/>
    <cellStyle name="40% - Accent4 6 2 4 3" xfId="10605"/>
    <cellStyle name="40% - Accent4 6 2 5" xfId="4453"/>
    <cellStyle name="40% - Accent4 6 2 5 2" xfId="12694"/>
    <cellStyle name="40% - Accent4 6 2 6" xfId="8568"/>
    <cellStyle name="40% - Accent4 6 3" xfId="573"/>
    <cellStyle name="40% - Accent4 6 3 2" xfId="1500"/>
    <cellStyle name="40% - Accent4 6 3 2 2" xfId="3537"/>
    <cellStyle name="40% - Accent4 6 3 2 2 2" xfId="7663"/>
    <cellStyle name="40% - Accent4 6 3 2 2 2 2" xfId="15903"/>
    <cellStyle name="40% - Accent4 6 3 2 2 3" xfId="11778"/>
    <cellStyle name="40% - Accent4 6 3 2 3" xfId="5627"/>
    <cellStyle name="40% - Accent4 6 3 2 3 2" xfId="13867"/>
    <cellStyle name="40% - Accent4 6 3 2 4" xfId="9742"/>
    <cellStyle name="40% - Accent4 6 3 3" xfId="2612"/>
    <cellStyle name="40% - Accent4 6 3 3 2" xfId="6738"/>
    <cellStyle name="40% - Accent4 6 3 3 2 2" xfId="14978"/>
    <cellStyle name="40% - Accent4 6 3 3 3" xfId="10853"/>
    <cellStyle name="40% - Accent4 6 3 4" xfId="4702"/>
    <cellStyle name="40% - Accent4 6 3 4 2" xfId="12942"/>
    <cellStyle name="40% - Accent4 6 3 5" xfId="8817"/>
    <cellStyle name="40% - Accent4 6 4" xfId="1043"/>
    <cellStyle name="40% - Accent4 6 4 2" xfId="3081"/>
    <cellStyle name="40% - Accent4 6 4 2 2" xfId="7207"/>
    <cellStyle name="40% - Accent4 6 4 2 2 2" xfId="15447"/>
    <cellStyle name="40% - Accent4 6 4 2 3" xfId="11322"/>
    <cellStyle name="40% - Accent4 6 4 3" xfId="5171"/>
    <cellStyle name="40% - Accent4 6 4 3 2" xfId="13411"/>
    <cellStyle name="40% - Accent4 6 4 4" xfId="9286"/>
    <cellStyle name="40% - Accent4 6 5" xfId="2155"/>
    <cellStyle name="40% - Accent4 6 5 2" xfId="6282"/>
    <cellStyle name="40% - Accent4 6 5 2 2" xfId="14522"/>
    <cellStyle name="40% - Accent4 6 5 3" xfId="10397"/>
    <cellStyle name="40% - Accent4 6 6" xfId="4245"/>
    <cellStyle name="40% - Accent4 6 6 2" xfId="12486"/>
    <cellStyle name="40% - Accent4 6 7" xfId="8360"/>
    <cellStyle name="40% - Accent4 7" xfId="142"/>
    <cellStyle name="40% - Accent4 7 2" xfId="350"/>
    <cellStyle name="40% - Accent4 7 2 2" xfId="807"/>
    <cellStyle name="40% - Accent4 7 2 2 2" xfId="1734"/>
    <cellStyle name="40% - Accent4 7 2 2 2 2" xfId="3771"/>
    <cellStyle name="40% - Accent4 7 2 2 2 2 2" xfId="7897"/>
    <cellStyle name="40% - Accent4 7 2 2 2 2 2 2" xfId="16137"/>
    <cellStyle name="40% - Accent4 7 2 2 2 2 3" xfId="12012"/>
    <cellStyle name="40% - Accent4 7 2 2 2 3" xfId="5861"/>
    <cellStyle name="40% - Accent4 7 2 2 2 3 2" xfId="14101"/>
    <cellStyle name="40% - Accent4 7 2 2 2 4" xfId="9976"/>
    <cellStyle name="40% - Accent4 7 2 2 3" xfId="2846"/>
    <cellStyle name="40% - Accent4 7 2 2 3 2" xfId="6972"/>
    <cellStyle name="40% - Accent4 7 2 2 3 2 2" xfId="15212"/>
    <cellStyle name="40% - Accent4 7 2 2 3 3" xfId="11087"/>
    <cellStyle name="40% - Accent4 7 2 2 4" xfId="4936"/>
    <cellStyle name="40% - Accent4 7 2 2 4 2" xfId="13176"/>
    <cellStyle name="40% - Accent4 7 2 2 5" xfId="9051"/>
    <cellStyle name="40% - Accent4 7 2 3" xfId="1277"/>
    <cellStyle name="40% - Accent4 7 2 3 2" xfId="3315"/>
    <cellStyle name="40% - Accent4 7 2 3 2 2" xfId="7441"/>
    <cellStyle name="40% - Accent4 7 2 3 2 2 2" xfId="15681"/>
    <cellStyle name="40% - Accent4 7 2 3 2 3" xfId="11556"/>
    <cellStyle name="40% - Accent4 7 2 3 3" xfId="5405"/>
    <cellStyle name="40% - Accent4 7 2 3 3 2" xfId="13645"/>
    <cellStyle name="40% - Accent4 7 2 3 4" xfId="9520"/>
    <cellStyle name="40% - Accent4 7 2 4" xfId="2389"/>
    <cellStyle name="40% - Accent4 7 2 4 2" xfId="6516"/>
    <cellStyle name="40% - Accent4 7 2 4 2 2" xfId="14756"/>
    <cellStyle name="40% - Accent4 7 2 4 3" xfId="10631"/>
    <cellStyle name="40% - Accent4 7 2 5" xfId="4479"/>
    <cellStyle name="40% - Accent4 7 2 5 2" xfId="12720"/>
    <cellStyle name="40% - Accent4 7 2 6" xfId="8594"/>
    <cellStyle name="40% - Accent4 7 3" xfId="599"/>
    <cellStyle name="40% - Accent4 7 3 2" xfId="1526"/>
    <cellStyle name="40% - Accent4 7 3 2 2" xfId="3563"/>
    <cellStyle name="40% - Accent4 7 3 2 2 2" xfId="7689"/>
    <cellStyle name="40% - Accent4 7 3 2 2 2 2" xfId="15929"/>
    <cellStyle name="40% - Accent4 7 3 2 2 3" xfId="11804"/>
    <cellStyle name="40% - Accent4 7 3 2 3" xfId="5653"/>
    <cellStyle name="40% - Accent4 7 3 2 3 2" xfId="13893"/>
    <cellStyle name="40% - Accent4 7 3 2 4" xfId="9768"/>
    <cellStyle name="40% - Accent4 7 3 3" xfId="2638"/>
    <cellStyle name="40% - Accent4 7 3 3 2" xfId="6764"/>
    <cellStyle name="40% - Accent4 7 3 3 2 2" xfId="15004"/>
    <cellStyle name="40% - Accent4 7 3 3 3" xfId="10879"/>
    <cellStyle name="40% - Accent4 7 3 4" xfId="4728"/>
    <cellStyle name="40% - Accent4 7 3 4 2" xfId="12968"/>
    <cellStyle name="40% - Accent4 7 3 5" xfId="8843"/>
    <cellStyle name="40% - Accent4 7 4" xfId="1069"/>
    <cellStyle name="40% - Accent4 7 4 2" xfId="3107"/>
    <cellStyle name="40% - Accent4 7 4 2 2" xfId="7233"/>
    <cellStyle name="40% - Accent4 7 4 2 2 2" xfId="15473"/>
    <cellStyle name="40% - Accent4 7 4 2 3" xfId="11348"/>
    <cellStyle name="40% - Accent4 7 4 3" xfId="5197"/>
    <cellStyle name="40% - Accent4 7 4 3 2" xfId="13437"/>
    <cellStyle name="40% - Accent4 7 4 4" xfId="9312"/>
    <cellStyle name="40% - Accent4 7 5" xfId="2181"/>
    <cellStyle name="40% - Accent4 7 5 2" xfId="6308"/>
    <cellStyle name="40% - Accent4 7 5 2 2" xfId="14548"/>
    <cellStyle name="40% - Accent4 7 5 3" xfId="10423"/>
    <cellStyle name="40% - Accent4 7 6" xfId="4271"/>
    <cellStyle name="40% - Accent4 7 6 2" xfId="12512"/>
    <cellStyle name="40% - Accent4 7 7" xfId="8386"/>
    <cellStyle name="40% - Accent4 8" xfId="155"/>
    <cellStyle name="40% - Accent4 8 2" xfId="363"/>
    <cellStyle name="40% - Accent4 8 2 2" xfId="820"/>
    <cellStyle name="40% - Accent4 8 2 2 2" xfId="1747"/>
    <cellStyle name="40% - Accent4 8 2 2 2 2" xfId="3784"/>
    <cellStyle name="40% - Accent4 8 2 2 2 2 2" xfId="7910"/>
    <cellStyle name="40% - Accent4 8 2 2 2 2 2 2" xfId="16150"/>
    <cellStyle name="40% - Accent4 8 2 2 2 2 3" xfId="12025"/>
    <cellStyle name="40% - Accent4 8 2 2 2 3" xfId="5874"/>
    <cellStyle name="40% - Accent4 8 2 2 2 3 2" xfId="14114"/>
    <cellStyle name="40% - Accent4 8 2 2 2 4" xfId="9989"/>
    <cellStyle name="40% - Accent4 8 2 2 3" xfId="2859"/>
    <cellStyle name="40% - Accent4 8 2 2 3 2" xfId="6985"/>
    <cellStyle name="40% - Accent4 8 2 2 3 2 2" xfId="15225"/>
    <cellStyle name="40% - Accent4 8 2 2 3 3" xfId="11100"/>
    <cellStyle name="40% - Accent4 8 2 2 4" xfId="4949"/>
    <cellStyle name="40% - Accent4 8 2 2 4 2" xfId="13189"/>
    <cellStyle name="40% - Accent4 8 2 2 5" xfId="9064"/>
    <cellStyle name="40% - Accent4 8 2 3" xfId="1290"/>
    <cellStyle name="40% - Accent4 8 2 3 2" xfId="3328"/>
    <cellStyle name="40% - Accent4 8 2 3 2 2" xfId="7454"/>
    <cellStyle name="40% - Accent4 8 2 3 2 2 2" xfId="15694"/>
    <cellStyle name="40% - Accent4 8 2 3 2 3" xfId="11569"/>
    <cellStyle name="40% - Accent4 8 2 3 3" xfId="5418"/>
    <cellStyle name="40% - Accent4 8 2 3 3 2" xfId="13658"/>
    <cellStyle name="40% - Accent4 8 2 3 4" xfId="9533"/>
    <cellStyle name="40% - Accent4 8 2 4" xfId="2402"/>
    <cellStyle name="40% - Accent4 8 2 4 2" xfId="6529"/>
    <cellStyle name="40% - Accent4 8 2 4 2 2" xfId="14769"/>
    <cellStyle name="40% - Accent4 8 2 4 3" xfId="10644"/>
    <cellStyle name="40% - Accent4 8 2 5" xfId="4492"/>
    <cellStyle name="40% - Accent4 8 2 5 2" xfId="12733"/>
    <cellStyle name="40% - Accent4 8 2 6" xfId="8607"/>
    <cellStyle name="40% - Accent4 8 3" xfId="612"/>
    <cellStyle name="40% - Accent4 8 3 2" xfId="1539"/>
    <cellStyle name="40% - Accent4 8 3 2 2" xfId="3576"/>
    <cellStyle name="40% - Accent4 8 3 2 2 2" xfId="7702"/>
    <cellStyle name="40% - Accent4 8 3 2 2 2 2" xfId="15942"/>
    <cellStyle name="40% - Accent4 8 3 2 2 3" xfId="11817"/>
    <cellStyle name="40% - Accent4 8 3 2 3" xfId="5666"/>
    <cellStyle name="40% - Accent4 8 3 2 3 2" xfId="13906"/>
    <cellStyle name="40% - Accent4 8 3 2 4" xfId="9781"/>
    <cellStyle name="40% - Accent4 8 3 3" xfId="2651"/>
    <cellStyle name="40% - Accent4 8 3 3 2" xfId="6777"/>
    <cellStyle name="40% - Accent4 8 3 3 2 2" xfId="15017"/>
    <cellStyle name="40% - Accent4 8 3 3 3" xfId="10892"/>
    <cellStyle name="40% - Accent4 8 3 4" xfId="4741"/>
    <cellStyle name="40% - Accent4 8 3 4 2" xfId="12981"/>
    <cellStyle name="40% - Accent4 8 3 5" xfId="8856"/>
    <cellStyle name="40% - Accent4 8 4" xfId="1082"/>
    <cellStyle name="40% - Accent4 8 4 2" xfId="3120"/>
    <cellStyle name="40% - Accent4 8 4 2 2" xfId="7246"/>
    <cellStyle name="40% - Accent4 8 4 2 2 2" xfId="15486"/>
    <cellStyle name="40% - Accent4 8 4 2 3" xfId="11361"/>
    <cellStyle name="40% - Accent4 8 4 3" xfId="5210"/>
    <cellStyle name="40% - Accent4 8 4 3 2" xfId="13450"/>
    <cellStyle name="40% - Accent4 8 4 4" xfId="9325"/>
    <cellStyle name="40% - Accent4 8 5" xfId="2194"/>
    <cellStyle name="40% - Accent4 8 5 2" xfId="6321"/>
    <cellStyle name="40% - Accent4 8 5 2 2" xfId="14561"/>
    <cellStyle name="40% - Accent4 8 5 3" xfId="10436"/>
    <cellStyle name="40% - Accent4 8 6" xfId="4284"/>
    <cellStyle name="40% - Accent4 8 6 2" xfId="12525"/>
    <cellStyle name="40% - Accent4 8 7" xfId="8399"/>
    <cellStyle name="40% - Accent4 9" xfId="168"/>
    <cellStyle name="40% - Accent4 9 2" xfId="376"/>
    <cellStyle name="40% - Accent4 9 2 2" xfId="833"/>
    <cellStyle name="40% - Accent4 9 2 2 2" xfId="1760"/>
    <cellStyle name="40% - Accent4 9 2 2 2 2" xfId="3797"/>
    <cellStyle name="40% - Accent4 9 2 2 2 2 2" xfId="7923"/>
    <cellStyle name="40% - Accent4 9 2 2 2 2 2 2" xfId="16163"/>
    <cellStyle name="40% - Accent4 9 2 2 2 2 3" xfId="12038"/>
    <cellStyle name="40% - Accent4 9 2 2 2 3" xfId="5887"/>
    <cellStyle name="40% - Accent4 9 2 2 2 3 2" xfId="14127"/>
    <cellStyle name="40% - Accent4 9 2 2 2 4" xfId="10002"/>
    <cellStyle name="40% - Accent4 9 2 2 3" xfId="2872"/>
    <cellStyle name="40% - Accent4 9 2 2 3 2" xfId="6998"/>
    <cellStyle name="40% - Accent4 9 2 2 3 2 2" xfId="15238"/>
    <cellStyle name="40% - Accent4 9 2 2 3 3" xfId="11113"/>
    <cellStyle name="40% - Accent4 9 2 2 4" xfId="4962"/>
    <cellStyle name="40% - Accent4 9 2 2 4 2" xfId="13202"/>
    <cellStyle name="40% - Accent4 9 2 2 5" xfId="9077"/>
    <cellStyle name="40% - Accent4 9 2 3" xfId="1303"/>
    <cellStyle name="40% - Accent4 9 2 3 2" xfId="3341"/>
    <cellStyle name="40% - Accent4 9 2 3 2 2" xfId="7467"/>
    <cellStyle name="40% - Accent4 9 2 3 2 2 2" xfId="15707"/>
    <cellStyle name="40% - Accent4 9 2 3 2 3" xfId="11582"/>
    <cellStyle name="40% - Accent4 9 2 3 3" xfId="5431"/>
    <cellStyle name="40% - Accent4 9 2 3 3 2" xfId="13671"/>
    <cellStyle name="40% - Accent4 9 2 3 4" xfId="9546"/>
    <cellStyle name="40% - Accent4 9 2 4" xfId="2415"/>
    <cellStyle name="40% - Accent4 9 2 4 2" xfId="6542"/>
    <cellStyle name="40% - Accent4 9 2 4 2 2" xfId="14782"/>
    <cellStyle name="40% - Accent4 9 2 4 3" xfId="10657"/>
    <cellStyle name="40% - Accent4 9 2 5" xfId="4505"/>
    <cellStyle name="40% - Accent4 9 2 5 2" xfId="12746"/>
    <cellStyle name="40% - Accent4 9 2 6" xfId="8620"/>
    <cellStyle name="40% - Accent4 9 3" xfId="625"/>
    <cellStyle name="40% - Accent4 9 3 2" xfId="1552"/>
    <cellStyle name="40% - Accent4 9 3 2 2" xfId="3589"/>
    <cellStyle name="40% - Accent4 9 3 2 2 2" xfId="7715"/>
    <cellStyle name="40% - Accent4 9 3 2 2 2 2" xfId="15955"/>
    <cellStyle name="40% - Accent4 9 3 2 2 3" xfId="11830"/>
    <cellStyle name="40% - Accent4 9 3 2 3" xfId="5679"/>
    <cellStyle name="40% - Accent4 9 3 2 3 2" xfId="13919"/>
    <cellStyle name="40% - Accent4 9 3 2 4" xfId="9794"/>
    <cellStyle name="40% - Accent4 9 3 3" xfId="2664"/>
    <cellStyle name="40% - Accent4 9 3 3 2" xfId="6790"/>
    <cellStyle name="40% - Accent4 9 3 3 2 2" xfId="15030"/>
    <cellStyle name="40% - Accent4 9 3 3 3" xfId="10905"/>
    <cellStyle name="40% - Accent4 9 3 4" xfId="4754"/>
    <cellStyle name="40% - Accent4 9 3 4 2" xfId="12994"/>
    <cellStyle name="40% - Accent4 9 3 5" xfId="8869"/>
    <cellStyle name="40% - Accent4 9 4" xfId="1095"/>
    <cellStyle name="40% - Accent4 9 4 2" xfId="3133"/>
    <cellStyle name="40% - Accent4 9 4 2 2" xfId="7259"/>
    <cellStyle name="40% - Accent4 9 4 2 2 2" xfId="15499"/>
    <cellStyle name="40% - Accent4 9 4 2 3" xfId="11374"/>
    <cellStyle name="40% - Accent4 9 4 3" xfId="5223"/>
    <cellStyle name="40% - Accent4 9 4 3 2" xfId="13463"/>
    <cellStyle name="40% - Accent4 9 4 4" xfId="9338"/>
    <cellStyle name="40% - Accent4 9 5" xfId="2207"/>
    <cellStyle name="40% - Accent4 9 5 2" xfId="6334"/>
    <cellStyle name="40% - Accent4 9 5 2 2" xfId="14574"/>
    <cellStyle name="40% - Accent4 9 5 3" xfId="10449"/>
    <cellStyle name="40% - Accent4 9 6" xfId="4297"/>
    <cellStyle name="40% - Accent4 9 6 2" xfId="12538"/>
    <cellStyle name="40% - Accent4 9 7" xfId="8412"/>
    <cellStyle name="40% - Accent5" xfId="36" builtinId="47" customBuiltin="1"/>
    <cellStyle name="40% - Accent5 10" xfId="183"/>
    <cellStyle name="40% - Accent5 10 2" xfId="391"/>
    <cellStyle name="40% - Accent5 10 2 2" xfId="848"/>
    <cellStyle name="40% - Accent5 10 2 2 2" xfId="1775"/>
    <cellStyle name="40% - Accent5 10 2 2 2 2" xfId="3812"/>
    <cellStyle name="40% - Accent5 10 2 2 2 2 2" xfId="7938"/>
    <cellStyle name="40% - Accent5 10 2 2 2 2 2 2" xfId="16178"/>
    <cellStyle name="40% - Accent5 10 2 2 2 2 3" xfId="12053"/>
    <cellStyle name="40% - Accent5 10 2 2 2 3" xfId="5902"/>
    <cellStyle name="40% - Accent5 10 2 2 2 3 2" xfId="14142"/>
    <cellStyle name="40% - Accent5 10 2 2 2 4" xfId="10017"/>
    <cellStyle name="40% - Accent5 10 2 2 3" xfId="2887"/>
    <cellStyle name="40% - Accent5 10 2 2 3 2" xfId="7013"/>
    <cellStyle name="40% - Accent5 10 2 2 3 2 2" xfId="15253"/>
    <cellStyle name="40% - Accent5 10 2 2 3 3" xfId="11128"/>
    <cellStyle name="40% - Accent5 10 2 2 4" xfId="4977"/>
    <cellStyle name="40% - Accent5 10 2 2 4 2" xfId="13217"/>
    <cellStyle name="40% - Accent5 10 2 2 5" xfId="9092"/>
    <cellStyle name="40% - Accent5 10 2 3" xfId="1318"/>
    <cellStyle name="40% - Accent5 10 2 3 2" xfId="3356"/>
    <cellStyle name="40% - Accent5 10 2 3 2 2" xfId="7482"/>
    <cellStyle name="40% - Accent5 10 2 3 2 2 2" xfId="15722"/>
    <cellStyle name="40% - Accent5 10 2 3 2 3" xfId="11597"/>
    <cellStyle name="40% - Accent5 10 2 3 3" xfId="5446"/>
    <cellStyle name="40% - Accent5 10 2 3 3 2" xfId="13686"/>
    <cellStyle name="40% - Accent5 10 2 3 4" xfId="9561"/>
    <cellStyle name="40% - Accent5 10 2 4" xfId="2430"/>
    <cellStyle name="40% - Accent5 10 2 4 2" xfId="6557"/>
    <cellStyle name="40% - Accent5 10 2 4 2 2" xfId="14797"/>
    <cellStyle name="40% - Accent5 10 2 4 3" xfId="10672"/>
    <cellStyle name="40% - Accent5 10 2 5" xfId="4520"/>
    <cellStyle name="40% - Accent5 10 2 5 2" xfId="12761"/>
    <cellStyle name="40% - Accent5 10 2 6" xfId="8635"/>
    <cellStyle name="40% - Accent5 10 3" xfId="640"/>
    <cellStyle name="40% - Accent5 10 3 2" xfId="1567"/>
    <cellStyle name="40% - Accent5 10 3 2 2" xfId="3604"/>
    <cellStyle name="40% - Accent5 10 3 2 2 2" xfId="7730"/>
    <cellStyle name="40% - Accent5 10 3 2 2 2 2" xfId="15970"/>
    <cellStyle name="40% - Accent5 10 3 2 2 3" xfId="11845"/>
    <cellStyle name="40% - Accent5 10 3 2 3" xfId="5694"/>
    <cellStyle name="40% - Accent5 10 3 2 3 2" xfId="13934"/>
    <cellStyle name="40% - Accent5 10 3 2 4" xfId="9809"/>
    <cellStyle name="40% - Accent5 10 3 3" xfId="2679"/>
    <cellStyle name="40% - Accent5 10 3 3 2" xfId="6805"/>
    <cellStyle name="40% - Accent5 10 3 3 2 2" xfId="15045"/>
    <cellStyle name="40% - Accent5 10 3 3 3" xfId="10920"/>
    <cellStyle name="40% - Accent5 10 3 4" xfId="4769"/>
    <cellStyle name="40% - Accent5 10 3 4 2" xfId="13009"/>
    <cellStyle name="40% - Accent5 10 3 5" xfId="8884"/>
    <cellStyle name="40% - Accent5 10 4" xfId="1110"/>
    <cellStyle name="40% - Accent5 10 4 2" xfId="3148"/>
    <cellStyle name="40% - Accent5 10 4 2 2" xfId="7274"/>
    <cellStyle name="40% - Accent5 10 4 2 2 2" xfId="15514"/>
    <cellStyle name="40% - Accent5 10 4 2 3" xfId="11389"/>
    <cellStyle name="40% - Accent5 10 4 3" xfId="5238"/>
    <cellStyle name="40% - Accent5 10 4 3 2" xfId="13478"/>
    <cellStyle name="40% - Accent5 10 4 4" xfId="9353"/>
    <cellStyle name="40% - Accent5 10 5" xfId="2222"/>
    <cellStyle name="40% - Accent5 10 5 2" xfId="6349"/>
    <cellStyle name="40% - Accent5 10 5 2 2" xfId="14589"/>
    <cellStyle name="40% - Accent5 10 5 3" xfId="10464"/>
    <cellStyle name="40% - Accent5 10 6" xfId="4312"/>
    <cellStyle name="40% - Accent5 10 6 2" xfId="12553"/>
    <cellStyle name="40% - Accent5 10 7" xfId="8427"/>
    <cellStyle name="40% - Accent5 11" xfId="196"/>
    <cellStyle name="40% - Accent5 11 2" xfId="404"/>
    <cellStyle name="40% - Accent5 11 2 2" xfId="861"/>
    <cellStyle name="40% - Accent5 11 2 2 2" xfId="1788"/>
    <cellStyle name="40% - Accent5 11 2 2 2 2" xfId="3825"/>
    <cellStyle name="40% - Accent5 11 2 2 2 2 2" xfId="7951"/>
    <cellStyle name="40% - Accent5 11 2 2 2 2 2 2" xfId="16191"/>
    <cellStyle name="40% - Accent5 11 2 2 2 2 3" xfId="12066"/>
    <cellStyle name="40% - Accent5 11 2 2 2 3" xfId="5915"/>
    <cellStyle name="40% - Accent5 11 2 2 2 3 2" xfId="14155"/>
    <cellStyle name="40% - Accent5 11 2 2 2 4" xfId="10030"/>
    <cellStyle name="40% - Accent5 11 2 2 3" xfId="2900"/>
    <cellStyle name="40% - Accent5 11 2 2 3 2" xfId="7026"/>
    <cellStyle name="40% - Accent5 11 2 2 3 2 2" xfId="15266"/>
    <cellStyle name="40% - Accent5 11 2 2 3 3" xfId="11141"/>
    <cellStyle name="40% - Accent5 11 2 2 4" xfId="4990"/>
    <cellStyle name="40% - Accent5 11 2 2 4 2" xfId="13230"/>
    <cellStyle name="40% - Accent5 11 2 2 5" xfId="9105"/>
    <cellStyle name="40% - Accent5 11 2 3" xfId="1331"/>
    <cellStyle name="40% - Accent5 11 2 3 2" xfId="3369"/>
    <cellStyle name="40% - Accent5 11 2 3 2 2" xfId="7495"/>
    <cellStyle name="40% - Accent5 11 2 3 2 2 2" xfId="15735"/>
    <cellStyle name="40% - Accent5 11 2 3 2 3" xfId="11610"/>
    <cellStyle name="40% - Accent5 11 2 3 3" xfId="5459"/>
    <cellStyle name="40% - Accent5 11 2 3 3 2" xfId="13699"/>
    <cellStyle name="40% - Accent5 11 2 3 4" xfId="9574"/>
    <cellStyle name="40% - Accent5 11 2 4" xfId="2443"/>
    <cellStyle name="40% - Accent5 11 2 4 2" xfId="6570"/>
    <cellStyle name="40% - Accent5 11 2 4 2 2" xfId="14810"/>
    <cellStyle name="40% - Accent5 11 2 4 3" xfId="10685"/>
    <cellStyle name="40% - Accent5 11 2 5" xfId="4533"/>
    <cellStyle name="40% - Accent5 11 2 5 2" xfId="12774"/>
    <cellStyle name="40% - Accent5 11 2 6" xfId="8648"/>
    <cellStyle name="40% - Accent5 11 3" xfId="653"/>
    <cellStyle name="40% - Accent5 11 3 2" xfId="1580"/>
    <cellStyle name="40% - Accent5 11 3 2 2" xfId="3617"/>
    <cellStyle name="40% - Accent5 11 3 2 2 2" xfId="7743"/>
    <cellStyle name="40% - Accent5 11 3 2 2 2 2" xfId="15983"/>
    <cellStyle name="40% - Accent5 11 3 2 2 3" xfId="11858"/>
    <cellStyle name="40% - Accent5 11 3 2 3" xfId="5707"/>
    <cellStyle name="40% - Accent5 11 3 2 3 2" xfId="13947"/>
    <cellStyle name="40% - Accent5 11 3 2 4" xfId="9822"/>
    <cellStyle name="40% - Accent5 11 3 3" xfId="2692"/>
    <cellStyle name="40% - Accent5 11 3 3 2" xfId="6818"/>
    <cellStyle name="40% - Accent5 11 3 3 2 2" xfId="15058"/>
    <cellStyle name="40% - Accent5 11 3 3 3" xfId="10933"/>
    <cellStyle name="40% - Accent5 11 3 4" xfId="4782"/>
    <cellStyle name="40% - Accent5 11 3 4 2" xfId="13022"/>
    <cellStyle name="40% - Accent5 11 3 5" xfId="8897"/>
    <cellStyle name="40% - Accent5 11 4" xfId="1123"/>
    <cellStyle name="40% - Accent5 11 4 2" xfId="3161"/>
    <cellStyle name="40% - Accent5 11 4 2 2" xfId="7287"/>
    <cellStyle name="40% - Accent5 11 4 2 2 2" xfId="15527"/>
    <cellStyle name="40% - Accent5 11 4 2 3" xfId="11402"/>
    <cellStyle name="40% - Accent5 11 4 3" xfId="5251"/>
    <cellStyle name="40% - Accent5 11 4 3 2" xfId="13491"/>
    <cellStyle name="40% - Accent5 11 4 4" xfId="9366"/>
    <cellStyle name="40% - Accent5 11 5" xfId="2235"/>
    <cellStyle name="40% - Accent5 11 5 2" xfId="6362"/>
    <cellStyle name="40% - Accent5 11 5 2 2" xfId="14602"/>
    <cellStyle name="40% - Accent5 11 5 3" xfId="10477"/>
    <cellStyle name="40% - Accent5 11 6" xfId="4325"/>
    <cellStyle name="40% - Accent5 11 6 2" xfId="12566"/>
    <cellStyle name="40% - Accent5 11 7" xfId="8440"/>
    <cellStyle name="40% - Accent5 12" xfId="209"/>
    <cellStyle name="40% - Accent5 12 2" xfId="417"/>
    <cellStyle name="40% - Accent5 12 2 2" xfId="874"/>
    <cellStyle name="40% - Accent5 12 2 2 2" xfId="1801"/>
    <cellStyle name="40% - Accent5 12 2 2 2 2" xfId="3838"/>
    <cellStyle name="40% - Accent5 12 2 2 2 2 2" xfId="7964"/>
    <cellStyle name="40% - Accent5 12 2 2 2 2 2 2" xfId="16204"/>
    <cellStyle name="40% - Accent5 12 2 2 2 2 3" xfId="12079"/>
    <cellStyle name="40% - Accent5 12 2 2 2 3" xfId="5928"/>
    <cellStyle name="40% - Accent5 12 2 2 2 3 2" xfId="14168"/>
    <cellStyle name="40% - Accent5 12 2 2 2 4" xfId="10043"/>
    <cellStyle name="40% - Accent5 12 2 2 3" xfId="2913"/>
    <cellStyle name="40% - Accent5 12 2 2 3 2" xfId="7039"/>
    <cellStyle name="40% - Accent5 12 2 2 3 2 2" xfId="15279"/>
    <cellStyle name="40% - Accent5 12 2 2 3 3" xfId="11154"/>
    <cellStyle name="40% - Accent5 12 2 2 4" xfId="5003"/>
    <cellStyle name="40% - Accent5 12 2 2 4 2" xfId="13243"/>
    <cellStyle name="40% - Accent5 12 2 2 5" xfId="9118"/>
    <cellStyle name="40% - Accent5 12 2 3" xfId="1344"/>
    <cellStyle name="40% - Accent5 12 2 3 2" xfId="3382"/>
    <cellStyle name="40% - Accent5 12 2 3 2 2" xfId="7508"/>
    <cellStyle name="40% - Accent5 12 2 3 2 2 2" xfId="15748"/>
    <cellStyle name="40% - Accent5 12 2 3 2 3" xfId="11623"/>
    <cellStyle name="40% - Accent5 12 2 3 3" xfId="5472"/>
    <cellStyle name="40% - Accent5 12 2 3 3 2" xfId="13712"/>
    <cellStyle name="40% - Accent5 12 2 3 4" xfId="9587"/>
    <cellStyle name="40% - Accent5 12 2 4" xfId="2456"/>
    <cellStyle name="40% - Accent5 12 2 4 2" xfId="6583"/>
    <cellStyle name="40% - Accent5 12 2 4 2 2" xfId="14823"/>
    <cellStyle name="40% - Accent5 12 2 4 3" xfId="10698"/>
    <cellStyle name="40% - Accent5 12 2 5" xfId="4546"/>
    <cellStyle name="40% - Accent5 12 2 5 2" xfId="12787"/>
    <cellStyle name="40% - Accent5 12 2 6" xfId="8661"/>
    <cellStyle name="40% - Accent5 12 3" xfId="666"/>
    <cellStyle name="40% - Accent5 12 3 2" xfId="1593"/>
    <cellStyle name="40% - Accent5 12 3 2 2" xfId="3630"/>
    <cellStyle name="40% - Accent5 12 3 2 2 2" xfId="7756"/>
    <cellStyle name="40% - Accent5 12 3 2 2 2 2" xfId="15996"/>
    <cellStyle name="40% - Accent5 12 3 2 2 3" xfId="11871"/>
    <cellStyle name="40% - Accent5 12 3 2 3" xfId="5720"/>
    <cellStyle name="40% - Accent5 12 3 2 3 2" xfId="13960"/>
    <cellStyle name="40% - Accent5 12 3 2 4" xfId="9835"/>
    <cellStyle name="40% - Accent5 12 3 3" xfId="2705"/>
    <cellStyle name="40% - Accent5 12 3 3 2" xfId="6831"/>
    <cellStyle name="40% - Accent5 12 3 3 2 2" xfId="15071"/>
    <cellStyle name="40% - Accent5 12 3 3 3" xfId="10946"/>
    <cellStyle name="40% - Accent5 12 3 4" xfId="4795"/>
    <cellStyle name="40% - Accent5 12 3 4 2" xfId="13035"/>
    <cellStyle name="40% - Accent5 12 3 5" xfId="8910"/>
    <cellStyle name="40% - Accent5 12 4" xfId="1136"/>
    <cellStyle name="40% - Accent5 12 4 2" xfId="3174"/>
    <cellStyle name="40% - Accent5 12 4 2 2" xfId="7300"/>
    <cellStyle name="40% - Accent5 12 4 2 2 2" xfId="15540"/>
    <cellStyle name="40% - Accent5 12 4 2 3" xfId="11415"/>
    <cellStyle name="40% - Accent5 12 4 3" xfId="5264"/>
    <cellStyle name="40% - Accent5 12 4 3 2" xfId="13504"/>
    <cellStyle name="40% - Accent5 12 4 4" xfId="9379"/>
    <cellStyle name="40% - Accent5 12 5" xfId="2248"/>
    <cellStyle name="40% - Accent5 12 5 2" xfId="6375"/>
    <cellStyle name="40% - Accent5 12 5 2 2" xfId="14615"/>
    <cellStyle name="40% - Accent5 12 5 3" xfId="10490"/>
    <cellStyle name="40% - Accent5 12 6" xfId="4338"/>
    <cellStyle name="40% - Accent5 12 6 2" xfId="12579"/>
    <cellStyle name="40% - Accent5 12 7" xfId="8453"/>
    <cellStyle name="40% - Accent5 13" xfId="222"/>
    <cellStyle name="40% - Accent5 13 2" xfId="430"/>
    <cellStyle name="40% - Accent5 13 2 2" xfId="887"/>
    <cellStyle name="40% - Accent5 13 2 2 2" xfId="1814"/>
    <cellStyle name="40% - Accent5 13 2 2 2 2" xfId="3851"/>
    <cellStyle name="40% - Accent5 13 2 2 2 2 2" xfId="7977"/>
    <cellStyle name="40% - Accent5 13 2 2 2 2 2 2" xfId="16217"/>
    <cellStyle name="40% - Accent5 13 2 2 2 2 3" xfId="12092"/>
    <cellStyle name="40% - Accent5 13 2 2 2 3" xfId="5941"/>
    <cellStyle name="40% - Accent5 13 2 2 2 3 2" xfId="14181"/>
    <cellStyle name="40% - Accent5 13 2 2 2 4" xfId="10056"/>
    <cellStyle name="40% - Accent5 13 2 2 3" xfId="2926"/>
    <cellStyle name="40% - Accent5 13 2 2 3 2" xfId="7052"/>
    <cellStyle name="40% - Accent5 13 2 2 3 2 2" xfId="15292"/>
    <cellStyle name="40% - Accent5 13 2 2 3 3" xfId="11167"/>
    <cellStyle name="40% - Accent5 13 2 2 4" xfId="5016"/>
    <cellStyle name="40% - Accent5 13 2 2 4 2" xfId="13256"/>
    <cellStyle name="40% - Accent5 13 2 2 5" xfId="9131"/>
    <cellStyle name="40% - Accent5 13 2 3" xfId="1357"/>
    <cellStyle name="40% - Accent5 13 2 3 2" xfId="3395"/>
    <cellStyle name="40% - Accent5 13 2 3 2 2" xfId="7521"/>
    <cellStyle name="40% - Accent5 13 2 3 2 2 2" xfId="15761"/>
    <cellStyle name="40% - Accent5 13 2 3 2 3" xfId="11636"/>
    <cellStyle name="40% - Accent5 13 2 3 3" xfId="5485"/>
    <cellStyle name="40% - Accent5 13 2 3 3 2" xfId="13725"/>
    <cellStyle name="40% - Accent5 13 2 3 4" xfId="9600"/>
    <cellStyle name="40% - Accent5 13 2 4" xfId="2469"/>
    <cellStyle name="40% - Accent5 13 2 4 2" xfId="6596"/>
    <cellStyle name="40% - Accent5 13 2 4 2 2" xfId="14836"/>
    <cellStyle name="40% - Accent5 13 2 4 3" xfId="10711"/>
    <cellStyle name="40% - Accent5 13 2 5" xfId="4559"/>
    <cellStyle name="40% - Accent5 13 2 5 2" xfId="12800"/>
    <cellStyle name="40% - Accent5 13 2 6" xfId="8674"/>
    <cellStyle name="40% - Accent5 13 3" xfId="679"/>
    <cellStyle name="40% - Accent5 13 3 2" xfId="1606"/>
    <cellStyle name="40% - Accent5 13 3 2 2" xfId="3643"/>
    <cellStyle name="40% - Accent5 13 3 2 2 2" xfId="7769"/>
    <cellStyle name="40% - Accent5 13 3 2 2 2 2" xfId="16009"/>
    <cellStyle name="40% - Accent5 13 3 2 2 3" xfId="11884"/>
    <cellStyle name="40% - Accent5 13 3 2 3" xfId="5733"/>
    <cellStyle name="40% - Accent5 13 3 2 3 2" xfId="13973"/>
    <cellStyle name="40% - Accent5 13 3 2 4" xfId="9848"/>
    <cellStyle name="40% - Accent5 13 3 3" xfId="2718"/>
    <cellStyle name="40% - Accent5 13 3 3 2" xfId="6844"/>
    <cellStyle name="40% - Accent5 13 3 3 2 2" xfId="15084"/>
    <cellStyle name="40% - Accent5 13 3 3 3" xfId="10959"/>
    <cellStyle name="40% - Accent5 13 3 4" xfId="4808"/>
    <cellStyle name="40% - Accent5 13 3 4 2" xfId="13048"/>
    <cellStyle name="40% - Accent5 13 3 5" xfId="8923"/>
    <cellStyle name="40% - Accent5 13 4" xfId="1149"/>
    <cellStyle name="40% - Accent5 13 4 2" xfId="3187"/>
    <cellStyle name="40% - Accent5 13 4 2 2" xfId="7313"/>
    <cellStyle name="40% - Accent5 13 4 2 2 2" xfId="15553"/>
    <cellStyle name="40% - Accent5 13 4 2 3" xfId="11428"/>
    <cellStyle name="40% - Accent5 13 4 3" xfId="5277"/>
    <cellStyle name="40% - Accent5 13 4 3 2" xfId="13517"/>
    <cellStyle name="40% - Accent5 13 4 4" xfId="9392"/>
    <cellStyle name="40% - Accent5 13 5" xfId="2261"/>
    <cellStyle name="40% - Accent5 13 5 2" xfId="6388"/>
    <cellStyle name="40% - Accent5 13 5 2 2" xfId="14628"/>
    <cellStyle name="40% - Accent5 13 5 3" xfId="10503"/>
    <cellStyle name="40% - Accent5 13 6" xfId="4351"/>
    <cellStyle name="40% - Accent5 13 6 2" xfId="12592"/>
    <cellStyle name="40% - Accent5 13 7" xfId="8466"/>
    <cellStyle name="40% - Accent5 14" xfId="235"/>
    <cellStyle name="40% - Accent5 14 2" xfId="443"/>
    <cellStyle name="40% - Accent5 14 2 2" xfId="900"/>
    <cellStyle name="40% - Accent5 14 2 2 2" xfId="1827"/>
    <cellStyle name="40% - Accent5 14 2 2 2 2" xfId="3864"/>
    <cellStyle name="40% - Accent5 14 2 2 2 2 2" xfId="7990"/>
    <cellStyle name="40% - Accent5 14 2 2 2 2 2 2" xfId="16230"/>
    <cellStyle name="40% - Accent5 14 2 2 2 2 3" xfId="12105"/>
    <cellStyle name="40% - Accent5 14 2 2 2 3" xfId="5954"/>
    <cellStyle name="40% - Accent5 14 2 2 2 3 2" xfId="14194"/>
    <cellStyle name="40% - Accent5 14 2 2 2 4" xfId="10069"/>
    <cellStyle name="40% - Accent5 14 2 2 3" xfId="2939"/>
    <cellStyle name="40% - Accent5 14 2 2 3 2" xfId="7065"/>
    <cellStyle name="40% - Accent5 14 2 2 3 2 2" xfId="15305"/>
    <cellStyle name="40% - Accent5 14 2 2 3 3" xfId="11180"/>
    <cellStyle name="40% - Accent5 14 2 2 4" xfId="5029"/>
    <cellStyle name="40% - Accent5 14 2 2 4 2" xfId="13269"/>
    <cellStyle name="40% - Accent5 14 2 2 5" xfId="9144"/>
    <cellStyle name="40% - Accent5 14 2 3" xfId="1370"/>
    <cellStyle name="40% - Accent5 14 2 3 2" xfId="3408"/>
    <cellStyle name="40% - Accent5 14 2 3 2 2" xfId="7534"/>
    <cellStyle name="40% - Accent5 14 2 3 2 2 2" xfId="15774"/>
    <cellStyle name="40% - Accent5 14 2 3 2 3" xfId="11649"/>
    <cellStyle name="40% - Accent5 14 2 3 3" xfId="5498"/>
    <cellStyle name="40% - Accent5 14 2 3 3 2" xfId="13738"/>
    <cellStyle name="40% - Accent5 14 2 3 4" xfId="9613"/>
    <cellStyle name="40% - Accent5 14 2 4" xfId="2482"/>
    <cellStyle name="40% - Accent5 14 2 4 2" xfId="6609"/>
    <cellStyle name="40% - Accent5 14 2 4 2 2" xfId="14849"/>
    <cellStyle name="40% - Accent5 14 2 4 3" xfId="10724"/>
    <cellStyle name="40% - Accent5 14 2 5" xfId="4572"/>
    <cellStyle name="40% - Accent5 14 2 5 2" xfId="12813"/>
    <cellStyle name="40% - Accent5 14 2 6" xfId="8687"/>
    <cellStyle name="40% - Accent5 14 3" xfId="692"/>
    <cellStyle name="40% - Accent5 14 3 2" xfId="1619"/>
    <cellStyle name="40% - Accent5 14 3 2 2" xfId="3656"/>
    <cellStyle name="40% - Accent5 14 3 2 2 2" xfId="7782"/>
    <cellStyle name="40% - Accent5 14 3 2 2 2 2" xfId="16022"/>
    <cellStyle name="40% - Accent5 14 3 2 2 3" xfId="11897"/>
    <cellStyle name="40% - Accent5 14 3 2 3" xfId="5746"/>
    <cellStyle name="40% - Accent5 14 3 2 3 2" xfId="13986"/>
    <cellStyle name="40% - Accent5 14 3 2 4" xfId="9861"/>
    <cellStyle name="40% - Accent5 14 3 3" xfId="2731"/>
    <cellStyle name="40% - Accent5 14 3 3 2" xfId="6857"/>
    <cellStyle name="40% - Accent5 14 3 3 2 2" xfId="15097"/>
    <cellStyle name="40% - Accent5 14 3 3 3" xfId="10972"/>
    <cellStyle name="40% - Accent5 14 3 4" xfId="4821"/>
    <cellStyle name="40% - Accent5 14 3 4 2" xfId="13061"/>
    <cellStyle name="40% - Accent5 14 3 5" xfId="8936"/>
    <cellStyle name="40% - Accent5 14 4" xfId="1162"/>
    <cellStyle name="40% - Accent5 14 4 2" xfId="3200"/>
    <cellStyle name="40% - Accent5 14 4 2 2" xfId="7326"/>
    <cellStyle name="40% - Accent5 14 4 2 2 2" xfId="15566"/>
    <cellStyle name="40% - Accent5 14 4 2 3" xfId="11441"/>
    <cellStyle name="40% - Accent5 14 4 3" xfId="5290"/>
    <cellStyle name="40% - Accent5 14 4 3 2" xfId="13530"/>
    <cellStyle name="40% - Accent5 14 4 4" xfId="9405"/>
    <cellStyle name="40% - Accent5 14 5" xfId="2274"/>
    <cellStyle name="40% - Accent5 14 5 2" xfId="6401"/>
    <cellStyle name="40% - Accent5 14 5 2 2" xfId="14641"/>
    <cellStyle name="40% - Accent5 14 5 3" xfId="10516"/>
    <cellStyle name="40% - Accent5 14 6" xfId="4364"/>
    <cellStyle name="40% - Accent5 14 6 2" xfId="12605"/>
    <cellStyle name="40% - Accent5 14 7" xfId="8479"/>
    <cellStyle name="40% - Accent5 15" xfId="248"/>
    <cellStyle name="40% - Accent5 15 2" xfId="705"/>
    <cellStyle name="40% - Accent5 15 2 2" xfId="1632"/>
    <cellStyle name="40% - Accent5 15 2 2 2" xfId="3669"/>
    <cellStyle name="40% - Accent5 15 2 2 2 2" xfId="7795"/>
    <cellStyle name="40% - Accent5 15 2 2 2 2 2" xfId="16035"/>
    <cellStyle name="40% - Accent5 15 2 2 2 3" xfId="11910"/>
    <cellStyle name="40% - Accent5 15 2 2 3" xfId="5759"/>
    <cellStyle name="40% - Accent5 15 2 2 3 2" xfId="13999"/>
    <cellStyle name="40% - Accent5 15 2 2 4" xfId="9874"/>
    <cellStyle name="40% - Accent5 15 2 3" xfId="2744"/>
    <cellStyle name="40% - Accent5 15 2 3 2" xfId="6870"/>
    <cellStyle name="40% - Accent5 15 2 3 2 2" xfId="15110"/>
    <cellStyle name="40% - Accent5 15 2 3 3" xfId="10985"/>
    <cellStyle name="40% - Accent5 15 2 4" xfId="4834"/>
    <cellStyle name="40% - Accent5 15 2 4 2" xfId="13074"/>
    <cellStyle name="40% - Accent5 15 2 5" xfId="8949"/>
    <cellStyle name="40% - Accent5 15 3" xfId="1175"/>
    <cellStyle name="40% - Accent5 15 3 2" xfId="3213"/>
    <cellStyle name="40% - Accent5 15 3 2 2" xfId="7339"/>
    <cellStyle name="40% - Accent5 15 3 2 2 2" xfId="15579"/>
    <cellStyle name="40% - Accent5 15 3 2 3" xfId="11454"/>
    <cellStyle name="40% - Accent5 15 3 3" xfId="5303"/>
    <cellStyle name="40% - Accent5 15 3 3 2" xfId="13543"/>
    <cellStyle name="40% - Accent5 15 3 4" xfId="9418"/>
    <cellStyle name="40% - Accent5 15 4" xfId="2287"/>
    <cellStyle name="40% - Accent5 15 4 2" xfId="6414"/>
    <cellStyle name="40% - Accent5 15 4 2 2" xfId="14654"/>
    <cellStyle name="40% - Accent5 15 4 3" xfId="10529"/>
    <cellStyle name="40% - Accent5 15 5" xfId="4377"/>
    <cellStyle name="40% - Accent5 15 5 2" xfId="12618"/>
    <cellStyle name="40% - Accent5 15 6" xfId="8492"/>
    <cellStyle name="40% - Accent5 16" xfId="456"/>
    <cellStyle name="40% - Accent5 16 2" xfId="913"/>
    <cellStyle name="40% - Accent5 16 2 2" xfId="1840"/>
    <cellStyle name="40% - Accent5 16 2 2 2" xfId="3877"/>
    <cellStyle name="40% - Accent5 16 2 2 2 2" xfId="8003"/>
    <cellStyle name="40% - Accent5 16 2 2 2 2 2" xfId="16243"/>
    <cellStyle name="40% - Accent5 16 2 2 2 3" xfId="12118"/>
    <cellStyle name="40% - Accent5 16 2 2 3" xfId="5967"/>
    <cellStyle name="40% - Accent5 16 2 2 3 2" xfId="14207"/>
    <cellStyle name="40% - Accent5 16 2 2 4" xfId="10082"/>
    <cellStyle name="40% - Accent5 16 2 3" xfId="2952"/>
    <cellStyle name="40% - Accent5 16 2 3 2" xfId="7078"/>
    <cellStyle name="40% - Accent5 16 2 3 2 2" xfId="15318"/>
    <cellStyle name="40% - Accent5 16 2 3 3" xfId="11193"/>
    <cellStyle name="40% - Accent5 16 2 4" xfId="5042"/>
    <cellStyle name="40% - Accent5 16 2 4 2" xfId="13282"/>
    <cellStyle name="40% - Accent5 16 2 5" xfId="9157"/>
    <cellStyle name="40% - Accent5 16 3" xfId="1383"/>
    <cellStyle name="40% - Accent5 16 3 2" xfId="3421"/>
    <cellStyle name="40% - Accent5 16 3 2 2" xfId="7547"/>
    <cellStyle name="40% - Accent5 16 3 2 2 2" xfId="15787"/>
    <cellStyle name="40% - Accent5 16 3 2 3" xfId="11662"/>
    <cellStyle name="40% - Accent5 16 3 3" xfId="5511"/>
    <cellStyle name="40% - Accent5 16 3 3 2" xfId="13751"/>
    <cellStyle name="40% - Accent5 16 3 4" xfId="9626"/>
    <cellStyle name="40% - Accent5 16 4" xfId="2495"/>
    <cellStyle name="40% - Accent5 16 4 2" xfId="6622"/>
    <cellStyle name="40% - Accent5 16 4 2 2" xfId="14862"/>
    <cellStyle name="40% - Accent5 16 4 3" xfId="10737"/>
    <cellStyle name="40% - Accent5 16 5" xfId="4585"/>
    <cellStyle name="40% - Accent5 16 5 2" xfId="12826"/>
    <cellStyle name="40% - Accent5 16 6" xfId="8700"/>
    <cellStyle name="40% - Accent5 17" xfId="471"/>
    <cellStyle name="40% - Accent5 17 2" xfId="928"/>
    <cellStyle name="40% - Accent5 17 2 2" xfId="1854"/>
    <cellStyle name="40% - Accent5 17 2 2 2" xfId="3891"/>
    <cellStyle name="40% - Accent5 17 2 2 2 2" xfId="8017"/>
    <cellStyle name="40% - Accent5 17 2 2 2 2 2" xfId="16257"/>
    <cellStyle name="40% - Accent5 17 2 2 2 3" xfId="12132"/>
    <cellStyle name="40% - Accent5 17 2 2 3" xfId="5981"/>
    <cellStyle name="40% - Accent5 17 2 2 3 2" xfId="14221"/>
    <cellStyle name="40% - Accent5 17 2 2 4" xfId="10096"/>
    <cellStyle name="40% - Accent5 17 2 3" xfId="2966"/>
    <cellStyle name="40% - Accent5 17 2 3 2" xfId="7092"/>
    <cellStyle name="40% - Accent5 17 2 3 2 2" xfId="15332"/>
    <cellStyle name="40% - Accent5 17 2 3 3" xfId="11207"/>
    <cellStyle name="40% - Accent5 17 2 4" xfId="5056"/>
    <cellStyle name="40% - Accent5 17 2 4 2" xfId="13296"/>
    <cellStyle name="40% - Accent5 17 2 5" xfId="9171"/>
    <cellStyle name="40% - Accent5 17 3" xfId="1398"/>
    <cellStyle name="40% - Accent5 17 3 2" xfId="3435"/>
    <cellStyle name="40% - Accent5 17 3 2 2" xfId="7561"/>
    <cellStyle name="40% - Accent5 17 3 2 2 2" xfId="15801"/>
    <cellStyle name="40% - Accent5 17 3 2 3" xfId="11676"/>
    <cellStyle name="40% - Accent5 17 3 3" xfId="5525"/>
    <cellStyle name="40% - Accent5 17 3 3 2" xfId="13765"/>
    <cellStyle name="40% - Accent5 17 3 4" xfId="9640"/>
    <cellStyle name="40% - Accent5 17 4" xfId="2510"/>
    <cellStyle name="40% - Accent5 17 4 2" xfId="6636"/>
    <cellStyle name="40% - Accent5 17 4 2 2" xfId="14876"/>
    <cellStyle name="40% - Accent5 17 4 3" xfId="10751"/>
    <cellStyle name="40% - Accent5 17 5" xfId="4600"/>
    <cellStyle name="40% - Accent5 17 5 2" xfId="12840"/>
    <cellStyle name="40% - Accent5 17 6" xfId="8715"/>
    <cellStyle name="40% - Accent5 18" xfId="484"/>
    <cellStyle name="40% - Accent5 18 2" xfId="1411"/>
    <cellStyle name="40% - Accent5 18 2 2" xfId="3448"/>
    <cellStyle name="40% - Accent5 18 2 2 2" xfId="7574"/>
    <cellStyle name="40% - Accent5 18 2 2 2 2" xfId="15814"/>
    <cellStyle name="40% - Accent5 18 2 2 3" xfId="11689"/>
    <cellStyle name="40% - Accent5 18 2 3" xfId="5538"/>
    <cellStyle name="40% - Accent5 18 2 3 2" xfId="13778"/>
    <cellStyle name="40% - Accent5 18 2 4" xfId="9653"/>
    <cellStyle name="40% - Accent5 18 3" xfId="2523"/>
    <cellStyle name="40% - Accent5 18 3 2" xfId="6649"/>
    <cellStyle name="40% - Accent5 18 3 2 2" xfId="14889"/>
    <cellStyle name="40% - Accent5 18 3 3" xfId="10764"/>
    <cellStyle name="40% - Accent5 18 4" xfId="4613"/>
    <cellStyle name="40% - Accent5 18 4 2" xfId="12853"/>
    <cellStyle name="40% - Accent5 18 5" xfId="8728"/>
    <cellStyle name="40% - Accent5 19" xfId="497"/>
    <cellStyle name="40% - Accent5 19 2" xfId="1424"/>
    <cellStyle name="40% - Accent5 19 2 2" xfId="3461"/>
    <cellStyle name="40% - Accent5 19 2 2 2" xfId="7587"/>
    <cellStyle name="40% - Accent5 19 2 2 2 2" xfId="15827"/>
    <cellStyle name="40% - Accent5 19 2 2 3" xfId="11702"/>
    <cellStyle name="40% - Accent5 19 2 3" xfId="5551"/>
    <cellStyle name="40% - Accent5 19 2 3 2" xfId="13791"/>
    <cellStyle name="40% - Accent5 19 2 4" xfId="9666"/>
    <cellStyle name="40% - Accent5 19 3" xfId="2536"/>
    <cellStyle name="40% - Accent5 19 3 2" xfId="6662"/>
    <cellStyle name="40% - Accent5 19 3 2 2" xfId="14902"/>
    <cellStyle name="40% - Accent5 19 3 3" xfId="10777"/>
    <cellStyle name="40% - Accent5 19 4" xfId="4626"/>
    <cellStyle name="40% - Accent5 19 4 2" xfId="12866"/>
    <cellStyle name="40% - Accent5 19 5" xfId="8741"/>
    <cellStyle name="40% - Accent5 2" xfId="52"/>
    <cellStyle name="40% - Accent5 2 2" xfId="92"/>
    <cellStyle name="40% - Accent5 2 2 2" xfId="300"/>
    <cellStyle name="40% - Accent5 2 2 2 2" xfId="757"/>
    <cellStyle name="40% - Accent5 2 2 2 2 2" xfId="1684"/>
    <cellStyle name="40% - Accent5 2 2 2 2 2 2" xfId="3721"/>
    <cellStyle name="40% - Accent5 2 2 2 2 2 2 2" xfId="7847"/>
    <cellStyle name="40% - Accent5 2 2 2 2 2 2 2 2" xfId="16087"/>
    <cellStyle name="40% - Accent5 2 2 2 2 2 2 3" xfId="11962"/>
    <cellStyle name="40% - Accent5 2 2 2 2 2 3" xfId="5811"/>
    <cellStyle name="40% - Accent5 2 2 2 2 2 3 2" xfId="14051"/>
    <cellStyle name="40% - Accent5 2 2 2 2 2 4" xfId="9926"/>
    <cellStyle name="40% - Accent5 2 2 2 2 3" xfId="2796"/>
    <cellStyle name="40% - Accent5 2 2 2 2 3 2" xfId="6922"/>
    <cellStyle name="40% - Accent5 2 2 2 2 3 2 2" xfId="15162"/>
    <cellStyle name="40% - Accent5 2 2 2 2 3 3" xfId="11037"/>
    <cellStyle name="40% - Accent5 2 2 2 2 4" xfId="4886"/>
    <cellStyle name="40% - Accent5 2 2 2 2 4 2" xfId="13126"/>
    <cellStyle name="40% - Accent5 2 2 2 2 5" xfId="9001"/>
    <cellStyle name="40% - Accent5 2 2 2 3" xfId="1227"/>
    <cellStyle name="40% - Accent5 2 2 2 3 2" xfId="3265"/>
    <cellStyle name="40% - Accent5 2 2 2 3 2 2" xfId="7391"/>
    <cellStyle name="40% - Accent5 2 2 2 3 2 2 2" xfId="15631"/>
    <cellStyle name="40% - Accent5 2 2 2 3 2 3" xfId="11506"/>
    <cellStyle name="40% - Accent5 2 2 2 3 3" xfId="5355"/>
    <cellStyle name="40% - Accent5 2 2 2 3 3 2" xfId="13595"/>
    <cellStyle name="40% - Accent5 2 2 2 3 4" xfId="9470"/>
    <cellStyle name="40% - Accent5 2 2 2 4" xfId="2339"/>
    <cellStyle name="40% - Accent5 2 2 2 4 2" xfId="6466"/>
    <cellStyle name="40% - Accent5 2 2 2 4 2 2" xfId="14706"/>
    <cellStyle name="40% - Accent5 2 2 2 4 3" xfId="10581"/>
    <cellStyle name="40% - Accent5 2 2 2 5" xfId="4429"/>
    <cellStyle name="40% - Accent5 2 2 2 5 2" xfId="12670"/>
    <cellStyle name="40% - Accent5 2 2 2 6" xfId="8544"/>
    <cellStyle name="40% - Accent5 2 2 3" xfId="549"/>
    <cellStyle name="40% - Accent5 2 2 3 2" xfId="1476"/>
    <cellStyle name="40% - Accent5 2 2 3 2 2" xfId="3513"/>
    <cellStyle name="40% - Accent5 2 2 3 2 2 2" xfId="7639"/>
    <cellStyle name="40% - Accent5 2 2 3 2 2 2 2" xfId="15879"/>
    <cellStyle name="40% - Accent5 2 2 3 2 2 3" xfId="11754"/>
    <cellStyle name="40% - Accent5 2 2 3 2 3" xfId="5603"/>
    <cellStyle name="40% - Accent5 2 2 3 2 3 2" xfId="13843"/>
    <cellStyle name="40% - Accent5 2 2 3 2 4" xfId="9718"/>
    <cellStyle name="40% - Accent5 2 2 3 3" xfId="2588"/>
    <cellStyle name="40% - Accent5 2 2 3 3 2" xfId="6714"/>
    <cellStyle name="40% - Accent5 2 2 3 3 2 2" xfId="14954"/>
    <cellStyle name="40% - Accent5 2 2 3 3 3" xfId="10829"/>
    <cellStyle name="40% - Accent5 2 2 3 4" xfId="4678"/>
    <cellStyle name="40% - Accent5 2 2 3 4 2" xfId="12918"/>
    <cellStyle name="40% - Accent5 2 2 3 5" xfId="8793"/>
    <cellStyle name="40% - Accent5 2 2 4" xfId="1019"/>
    <cellStyle name="40% - Accent5 2 2 4 2" xfId="3057"/>
    <cellStyle name="40% - Accent5 2 2 4 2 2" xfId="7183"/>
    <cellStyle name="40% - Accent5 2 2 4 2 2 2" xfId="15423"/>
    <cellStyle name="40% - Accent5 2 2 4 2 3" xfId="11298"/>
    <cellStyle name="40% - Accent5 2 2 4 3" xfId="5147"/>
    <cellStyle name="40% - Accent5 2 2 4 3 2" xfId="13387"/>
    <cellStyle name="40% - Accent5 2 2 4 4" xfId="9262"/>
    <cellStyle name="40% - Accent5 2 2 5" xfId="2131"/>
    <cellStyle name="40% - Accent5 2 2 5 2" xfId="6258"/>
    <cellStyle name="40% - Accent5 2 2 5 2 2" xfId="14498"/>
    <cellStyle name="40% - Accent5 2 2 5 3" xfId="10373"/>
    <cellStyle name="40% - Accent5 2 2 6" xfId="4221"/>
    <cellStyle name="40% - Accent5 2 2 6 2" xfId="12462"/>
    <cellStyle name="40% - Accent5 2 2 7" xfId="8336"/>
    <cellStyle name="40% - Accent5 2 3" xfId="131"/>
    <cellStyle name="40% - Accent5 2 3 2" xfId="339"/>
    <cellStyle name="40% - Accent5 2 3 2 2" xfId="796"/>
    <cellStyle name="40% - Accent5 2 3 2 2 2" xfId="1723"/>
    <cellStyle name="40% - Accent5 2 3 2 2 2 2" xfId="3760"/>
    <cellStyle name="40% - Accent5 2 3 2 2 2 2 2" xfId="7886"/>
    <cellStyle name="40% - Accent5 2 3 2 2 2 2 2 2" xfId="16126"/>
    <cellStyle name="40% - Accent5 2 3 2 2 2 2 3" xfId="12001"/>
    <cellStyle name="40% - Accent5 2 3 2 2 2 3" xfId="5850"/>
    <cellStyle name="40% - Accent5 2 3 2 2 2 3 2" xfId="14090"/>
    <cellStyle name="40% - Accent5 2 3 2 2 2 4" xfId="9965"/>
    <cellStyle name="40% - Accent5 2 3 2 2 3" xfId="2835"/>
    <cellStyle name="40% - Accent5 2 3 2 2 3 2" xfId="6961"/>
    <cellStyle name="40% - Accent5 2 3 2 2 3 2 2" xfId="15201"/>
    <cellStyle name="40% - Accent5 2 3 2 2 3 3" xfId="11076"/>
    <cellStyle name="40% - Accent5 2 3 2 2 4" xfId="4925"/>
    <cellStyle name="40% - Accent5 2 3 2 2 4 2" xfId="13165"/>
    <cellStyle name="40% - Accent5 2 3 2 2 5" xfId="9040"/>
    <cellStyle name="40% - Accent5 2 3 2 3" xfId="1266"/>
    <cellStyle name="40% - Accent5 2 3 2 3 2" xfId="3304"/>
    <cellStyle name="40% - Accent5 2 3 2 3 2 2" xfId="7430"/>
    <cellStyle name="40% - Accent5 2 3 2 3 2 2 2" xfId="15670"/>
    <cellStyle name="40% - Accent5 2 3 2 3 2 3" xfId="11545"/>
    <cellStyle name="40% - Accent5 2 3 2 3 3" xfId="5394"/>
    <cellStyle name="40% - Accent5 2 3 2 3 3 2" xfId="13634"/>
    <cellStyle name="40% - Accent5 2 3 2 3 4" xfId="9509"/>
    <cellStyle name="40% - Accent5 2 3 2 4" xfId="2378"/>
    <cellStyle name="40% - Accent5 2 3 2 4 2" xfId="6505"/>
    <cellStyle name="40% - Accent5 2 3 2 4 2 2" xfId="14745"/>
    <cellStyle name="40% - Accent5 2 3 2 4 3" xfId="10620"/>
    <cellStyle name="40% - Accent5 2 3 2 5" xfId="4468"/>
    <cellStyle name="40% - Accent5 2 3 2 5 2" xfId="12709"/>
    <cellStyle name="40% - Accent5 2 3 2 6" xfId="8583"/>
    <cellStyle name="40% - Accent5 2 3 3" xfId="588"/>
    <cellStyle name="40% - Accent5 2 3 3 2" xfId="1515"/>
    <cellStyle name="40% - Accent5 2 3 3 2 2" xfId="3552"/>
    <cellStyle name="40% - Accent5 2 3 3 2 2 2" xfId="7678"/>
    <cellStyle name="40% - Accent5 2 3 3 2 2 2 2" xfId="15918"/>
    <cellStyle name="40% - Accent5 2 3 3 2 2 3" xfId="11793"/>
    <cellStyle name="40% - Accent5 2 3 3 2 3" xfId="5642"/>
    <cellStyle name="40% - Accent5 2 3 3 2 3 2" xfId="13882"/>
    <cellStyle name="40% - Accent5 2 3 3 2 4" xfId="9757"/>
    <cellStyle name="40% - Accent5 2 3 3 3" xfId="2627"/>
    <cellStyle name="40% - Accent5 2 3 3 3 2" xfId="6753"/>
    <cellStyle name="40% - Accent5 2 3 3 3 2 2" xfId="14993"/>
    <cellStyle name="40% - Accent5 2 3 3 3 3" xfId="10868"/>
    <cellStyle name="40% - Accent5 2 3 3 4" xfId="4717"/>
    <cellStyle name="40% - Accent5 2 3 3 4 2" xfId="12957"/>
    <cellStyle name="40% - Accent5 2 3 3 5" xfId="8832"/>
    <cellStyle name="40% - Accent5 2 3 4" xfId="1058"/>
    <cellStyle name="40% - Accent5 2 3 4 2" xfId="3096"/>
    <cellStyle name="40% - Accent5 2 3 4 2 2" xfId="7222"/>
    <cellStyle name="40% - Accent5 2 3 4 2 2 2" xfId="15462"/>
    <cellStyle name="40% - Accent5 2 3 4 2 3" xfId="11337"/>
    <cellStyle name="40% - Accent5 2 3 4 3" xfId="5186"/>
    <cellStyle name="40% - Accent5 2 3 4 3 2" xfId="13426"/>
    <cellStyle name="40% - Accent5 2 3 4 4" xfId="9301"/>
    <cellStyle name="40% - Accent5 2 3 5" xfId="2170"/>
    <cellStyle name="40% - Accent5 2 3 5 2" xfId="6297"/>
    <cellStyle name="40% - Accent5 2 3 5 2 2" xfId="14537"/>
    <cellStyle name="40% - Accent5 2 3 5 3" xfId="10412"/>
    <cellStyle name="40% - Accent5 2 3 6" xfId="4260"/>
    <cellStyle name="40% - Accent5 2 3 6 2" xfId="12501"/>
    <cellStyle name="40% - Accent5 2 3 7" xfId="8375"/>
    <cellStyle name="40% - Accent5 2 4" xfId="261"/>
    <cellStyle name="40% - Accent5 2 4 2" xfId="718"/>
    <cellStyle name="40% - Accent5 2 4 2 2" xfId="1645"/>
    <cellStyle name="40% - Accent5 2 4 2 2 2" xfId="3682"/>
    <cellStyle name="40% - Accent5 2 4 2 2 2 2" xfId="7808"/>
    <cellStyle name="40% - Accent5 2 4 2 2 2 2 2" xfId="16048"/>
    <cellStyle name="40% - Accent5 2 4 2 2 2 3" xfId="11923"/>
    <cellStyle name="40% - Accent5 2 4 2 2 3" xfId="5772"/>
    <cellStyle name="40% - Accent5 2 4 2 2 3 2" xfId="14012"/>
    <cellStyle name="40% - Accent5 2 4 2 2 4" xfId="9887"/>
    <cellStyle name="40% - Accent5 2 4 2 3" xfId="2757"/>
    <cellStyle name="40% - Accent5 2 4 2 3 2" xfId="6883"/>
    <cellStyle name="40% - Accent5 2 4 2 3 2 2" xfId="15123"/>
    <cellStyle name="40% - Accent5 2 4 2 3 3" xfId="10998"/>
    <cellStyle name="40% - Accent5 2 4 2 4" xfId="4847"/>
    <cellStyle name="40% - Accent5 2 4 2 4 2" xfId="13087"/>
    <cellStyle name="40% - Accent5 2 4 2 5" xfId="8962"/>
    <cellStyle name="40% - Accent5 2 4 3" xfId="1188"/>
    <cellStyle name="40% - Accent5 2 4 3 2" xfId="3226"/>
    <cellStyle name="40% - Accent5 2 4 3 2 2" xfId="7352"/>
    <cellStyle name="40% - Accent5 2 4 3 2 2 2" xfId="15592"/>
    <cellStyle name="40% - Accent5 2 4 3 2 3" xfId="11467"/>
    <cellStyle name="40% - Accent5 2 4 3 3" xfId="5316"/>
    <cellStyle name="40% - Accent5 2 4 3 3 2" xfId="13556"/>
    <cellStyle name="40% - Accent5 2 4 3 4" xfId="9431"/>
    <cellStyle name="40% - Accent5 2 4 4" xfId="2300"/>
    <cellStyle name="40% - Accent5 2 4 4 2" xfId="6427"/>
    <cellStyle name="40% - Accent5 2 4 4 2 2" xfId="14667"/>
    <cellStyle name="40% - Accent5 2 4 4 3" xfId="10542"/>
    <cellStyle name="40% - Accent5 2 4 5" xfId="4390"/>
    <cellStyle name="40% - Accent5 2 4 5 2" xfId="12631"/>
    <cellStyle name="40% - Accent5 2 4 6" xfId="8505"/>
    <cellStyle name="40% - Accent5 2 5" xfId="510"/>
    <cellStyle name="40% - Accent5 2 5 2" xfId="1437"/>
    <cellStyle name="40% - Accent5 2 5 2 2" xfId="3474"/>
    <cellStyle name="40% - Accent5 2 5 2 2 2" xfId="7600"/>
    <cellStyle name="40% - Accent5 2 5 2 2 2 2" xfId="15840"/>
    <cellStyle name="40% - Accent5 2 5 2 2 3" xfId="11715"/>
    <cellStyle name="40% - Accent5 2 5 2 3" xfId="5564"/>
    <cellStyle name="40% - Accent5 2 5 2 3 2" xfId="13804"/>
    <cellStyle name="40% - Accent5 2 5 2 4" xfId="9679"/>
    <cellStyle name="40% - Accent5 2 5 3" xfId="2549"/>
    <cellStyle name="40% - Accent5 2 5 3 2" xfId="6675"/>
    <cellStyle name="40% - Accent5 2 5 3 2 2" xfId="14915"/>
    <cellStyle name="40% - Accent5 2 5 3 3" xfId="10790"/>
    <cellStyle name="40% - Accent5 2 5 4" xfId="4639"/>
    <cellStyle name="40% - Accent5 2 5 4 2" xfId="12879"/>
    <cellStyle name="40% - Accent5 2 5 5" xfId="8754"/>
    <cellStyle name="40% - Accent5 2 6" xfId="980"/>
    <cellStyle name="40% - Accent5 2 6 2" xfId="3018"/>
    <cellStyle name="40% - Accent5 2 6 2 2" xfId="7144"/>
    <cellStyle name="40% - Accent5 2 6 2 2 2" xfId="15384"/>
    <cellStyle name="40% - Accent5 2 6 2 3" xfId="11259"/>
    <cellStyle name="40% - Accent5 2 6 3" xfId="5108"/>
    <cellStyle name="40% - Accent5 2 6 3 2" xfId="13348"/>
    <cellStyle name="40% - Accent5 2 6 4" xfId="9223"/>
    <cellStyle name="40% - Accent5 2 7" xfId="2092"/>
    <cellStyle name="40% - Accent5 2 7 2" xfId="6219"/>
    <cellStyle name="40% - Accent5 2 7 2 2" xfId="14459"/>
    <cellStyle name="40% - Accent5 2 7 3" xfId="10334"/>
    <cellStyle name="40% - Accent5 2 8" xfId="4182"/>
    <cellStyle name="40% - Accent5 2 8 2" xfId="12423"/>
    <cellStyle name="40% - Accent5 2 9" xfId="8297"/>
    <cellStyle name="40% - Accent5 20" xfId="941"/>
    <cellStyle name="40% - Accent5 20 2" xfId="1867"/>
    <cellStyle name="40% - Accent5 20 2 2" xfId="3904"/>
    <cellStyle name="40% - Accent5 20 2 2 2" xfId="8030"/>
    <cellStyle name="40% - Accent5 20 2 2 2 2" xfId="16270"/>
    <cellStyle name="40% - Accent5 20 2 2 3" xfId="12145"/>
    <cellStyle name="40% - Accent5 20 2 3" xfId="5994"/>
    <cellStyle name="40% - Accent5 20 2 3 2" xfId="14234"/>
    <cellStyle name="40% - Accent5 20 2 4" xfId="10109"/>
    <cellStyle name="40% - Accent5 20 3" xfId="2979"/>
    <cellStyle name="40% - Accent5 20 3 2" xfId="7105"/>
    <cellStyle name="40% - Accent5 20 3 2 2" xfId="15345"/>
    <cellStyle name="40% - Accent5 20 3 3" xfId="11220"/>
    <cellStyle name="40% - Accent5 20 4" xfId="5069"/>
    <cellStyle name="40% - Accent5 20 4 2" xfId="13309"/>
    <cellStyle name="40% - Accent5 20 5" xfId="9184"/>
    <cellStyle name="40% - Accent5 21" xfId="954"/>
    <cellStyle name="40% - Accent5 21 2" xfId="2992"/>
    <cellStyle name="40% - Accent5 21 2 2" xfId="7118"/>
    <cellStyle name="40% - Accent5 21 2 2 2" xfId="15358"/>
    <cellStyle name="40% - Accent5 21 2 3" xfId="11233"/>
    <cellStyle name="40% - Accent5 21 3" xfId="5082"/>
    <cellStyle name="40% - Accent5 21 3 2" xfId="13322"/>
    <cellStyle name="40% - Accent5 21 4" xfId="9197"/>
    <cellStyle name="40% - Accent5 22" xfId="967"/>
    <cellStyle name="40% - Accent5 22 2" xfId="3005"/>
    <cellStyle name="40% - Accent5 22 2 2" xfId="7131"/>
    <cellStyle name="40% - Accent5 22 2 2 2" xfId="15371"/>
    <cellStyle name="40% - Accent5 22 2 3" xfId="11246"/>
    <cellStyle name="40% - Accent5 22 3" xfId="5095"/>
    <cellStyle name="40% - Accent5 22 3 2" xfId="13335"/>
    <cellStyle name="40% - Accent5 22 4" xfId="9210"/>
    <cellStyle name="40% - Accent5 23" xfId="1880"/>
    <cellStyle name="40% - Accent5 23 2" xfId="3917"/>
    <cellStyle name="40% - Accent5 23 2 2" xfId="8043"/>
    <cellStyle name="40% - Accent5 23 2 2 2" xfId="16283"/>
    <cellStyle name="40% - Accent5 23 2 3" xfId="12158"/>
    <cellStyle name="40% - Accent5 23 3" xfId="6007"/>
    <cellStyle name="40% - Accent5 23 3 2" xfId="14247"/>
    <cellStyle name="40% - Accent5 23 4" xfId="10122"/>
    <cellStyle name="40% - Accent5 24" xfId="1893"/>
    <cellStyle name="40% - Accent5 24 2" xfId="3930"/>
    <cellStyle name="40% - Accent5 24 2 2" xfId="8056"/>
    <cellStyle name="40% - Accent5 24 2 2 2" xfId="16296"/>
    <cellStyle name="40% - Accent5 24 2 3" xfId="12171"/>
    <cellStyle name="40% - Accent5 24 3" xfId="6020"/>
    <cellStyle name="40% - Accent5 24 3 2" xfId="14260"/>
    <cellStyle name="40% - Accent5 24 4" xfId="10135"/>
    <cellStyle name="40% - Accent5 25" xfId="1906"/>
    <cellStyle name="40% - Accent5 25 2" xfId="3943"/>
    <cellStyle name="40% - Accent5 25 2 2" xfId="8069"/>
    <cellStyle name="40% - Accent5 25 2 2 2" xfId="16309"/>
    <cellStyle name="40% - Accent5 25 2 3" xfId="12184"/>
    <cellStyle name="40% - Accent5 25 3" xfId="6033"/>
    <cellStyle name="40% - Accent5 25 3 2" xfId="14273"/>
    <cellStyle name="40% - Accent5 25 4" xfId="10148"/>
    <cellStyle name="40% - Accent5 26" xfId="1920"/>
    <cellStyle name="40% - Accent5 26 2" xfId="3957"/>
    <cellStyle name="40% - Accent5 26 2 2" xfId="8083"/>
    <cellStyle name="40% - Accent5 26 2 2 2" xfId="16323"/>
    <cellStyle name="40% - Accent5 26 2 3" xfId="12198"/>
    <cellStyle name="40% - Accent5 26 3" xfId="6047"/>
    <cellStyle name="40% - Accent5 26 3 2" xfId="14287"/>
    <cellStyle name="40% - Accent5 26 4" xfId="10162"/>
    <cellStyle name="40% - Accent5 27" xfId="1933"/>
    <cellStyle name="40% - Accent5 27 2" xfId="3970"/>
    <cellStyle name="40% - Accent5 27 2 2" xfId="8096"/>
    <cellStyle name="40% - Accent5 27 2 2 2" xfId="16336"/>
    <cellStyle name="40% - Accent5 27 2 3" xfId="12211"/>
    <cellStyle name="40% - Accent5 27 3" xfId="6060"/>
    <cellStyle name="40% - Accent5 27 3 2" xfId="14300"/>
    <cellStyle name="40% - Accent5 27 4" xfId="10175"/>
    <cellStyle name="40% - Accent5 28" xfId="1947"/>
    <cellStyle name="40% - Accent5 28 2" xfId="3984"/>
    <cellStyle name="40% - Accent5 28 2 2" xfId="8110"/>
    <cellStyle name="40% - Accent5 28 2 2 2" xfId="16350"/>
    <cellStyle name="40% - Accent5 28 2 3" xfId="12225"/>
    <cellStyle name="40% - Accent5 28 3" xfId="6074"/>
    <cellStyle name="40% - Accent5 28 3 2" xfId="14314"/>
    <cellStyle name="40% - Accent5 28 4" xfId="10189"/>
    <cellStyle name="40% - Accent5 29" xfId="1961"/>
    <cellStyle name="40% - Accent5 29 2" xfId="3998"/>
    <cellStyle name="40% - Accent5 29 2 2" xfId="8124"/>
    <cellStyle name="40% - Accent5 29 2 2 2" xfId="16364"/>
    <cellStyle name="40% - Accent5 29 2 3" xfId="12239"/>
    <cellStyle name="40% - Accent5 29 3" xfId="6088"/>
    <cellStyle name="40% - Accent5 29 3 2" xfId="14328"/>
    <cellStyle name="40% - Accent5 29 4" xfId="10203"/>
    <cellStyle name="40% - Accent5 3" xfId="66"/>
    <cellStyle name="40% - Accent5 3 2" xfId="274"/>
    <cellStyle name="40% - Accent5 3 2 2" xfId="731"/>
    <cellStyle name="40% - Accent5 3 2 2 2" xfId="1658"/>
    <cellStyle name="40% - Accent5 3 2 2 2 2" xfId="3695"/>
    <cellStyle name="40% - Accent5 3 2 2 2 2 2" xfId="7821"/>
    <cellStyle name="40% - Accent5 3 2 2 2 2 2 2" xfId="16061"/>
    <cellStyle name="40% - Accent5 3 2 2 2 2 3" xfId="11936"/>
    <cellStyle name="40% - Accent5 3 2 2 2 3" xfId="5785"/>
    <cellStyle name="40% - Accent5 3 2 2 2 3 2" xfId="14025"/>
    <cellStyle name="40% - Accent5 3 2 2 2 4" xfId="9900"/>
    <cellStyle name="40% - Accent5 3 2 2 3" xfId="2770"/>
    <cellStyle name="40% - Accent5 3 2 2 3 2" xfId="6896"/>
    <cellStyle name="40% - Accent5 3 2 2 3 2 2" xfId="15136"/>
    <cellStyle name="40% - Accent5 3 2 2 3 3" xfId="11011"/>
    <cellStyle name="40% - Accent5 3 2 2 4" xfId="4860"/>
    <cellStyle name="40% - Accent5 3 2 2 4 2" xfId="13100"/>
    <cellStyle name="40% - Accent5 3 2 2 5" xfId="8975"/>
    <cellStyle name="40% - Accent5 3 2 3" xfId="1201"/>
    <cellStyle name="40% - Accent5 3 2 3 2" xfId="3239"/>
    <cellStyle name="40% - Accent5 3 2 3 2 2" xfId="7365"/>
    <cellStyle name="40% - Accent5 3 2 3 2 2 2" xfId="15605"/>
    <cellStyle name="40% - Accent5 3 2 3 2 3" xfId="11480"/>
    <cellStyle name="40% - Accent5 3 2 3 3" xfId="5329"/>
    <cellStyle name="40% - Accent5 3 2 3 3 2" xfId="13569"/>
    <cellStyle name="40% - Accent5 3 2 3 4" xfId="9444"/>
    <cellStyle name="40% - Accent5 3 2 4" xfId="2313"/>
    <cellStyle name="40% - Accent5 3 2 4 2" xfId="6440"/>
    <cellStyle name="40% - Accent5 3 2 4 2 2" xfId="14680"/>
    <cellStyle name="40% - Accent5 3 2 4 3" xfId="10555"/>
    <cellStyle name="40% - Accent5 3 2 5" xfId="4403"/>
    <cellStyle name="40% - Accent5 3 2 5 2" xfId="12644"/>
    <cellStyle name="40% - Accent5 3 2 6" xfId="8518"/>
    <cellStyle name="40% - Accent5 3 3" xfId="523"/>
    <cellStyle name="40% - Accent5 3 3 2" xfId="1450"/>
    <cellStyle name="40% - Accent5 3 3 2 2" xfId="3487"/>
    <cellStyle name="40% - Accent5 3 3 2 2 2" xfId="7613"/>
    <cellStyle name="40% - Accent5 3 3 2 2 2 2" xfId="15853"/>
    <cellStyle name="40% - Accent5 3 3 2 2 3" xfId="11728"/>
    <cellStyle name="40% - Accent5 3 3 2 3" xfId="5577"/>
    <cellStyle name="40% - Accent5 3 3 2 3 2" xfId="13817"/>
    <cellStyle name="40% - Accent5 3 3 2 4" xfId="9692"/>
    <cellStyle name="40% - Accent5 3 3 3" xfId="2562"/>
    <cellStyle name="40% - Accent5 3 3 3 2" xfId="6688"/>
    <cellStyle name="40% - Accent5 3 3 3 2 2" xfId="14928"/>
    <cellStyle name="40% - Accent5 3 3 3 3" xfId="10803"/>
    <cellStyle name="40% - Accent5 3 3 4" xfId="4652"/>
    <cellStyle name="40% - Accent5 3 3 4 2" xfId="12892"/>
    <cellStyle name="40% - Accent5 3 3 5" xfId="8767"/>
    <cellStyle name="40% - Accent5 3 4" xfId="993"/>
    <cellStyle name="40% - Accent5 3 4 2" xfId="3031"/>
    <cellStyle name="40% - Accent5 3 4 2 2" xfId="7157"/>
    <cellStyle name="40% - Accent5 3 4 2 2 2" xfId="15397"/>
    <cellStyle name="40% - Accent5 3 4 2 3" xfId="11272"/>
    <cellStyle name="40% - Accent5 3 4 3" xfId="5121"/>
    <cellStyle name="40% - Accent5 3 4 3 2" xfId="13361"/>
    <cellStyle name="40% - Accent5 3 4 4" xfId="9236"/>
    <cellStyle name="40% - Accent5 3 5" xfId="2105"/>
    <cellStyle name="40% - Accent5 3 5 2" xfId="6232"/>
    <cellStyle name="40% - Accent5 3 5 2 2" xfId="14472"/>
    <cellStyle name="40% - Accent5 3 5 3" xfId="10347"/>
    <cellStyle name="40% - Accent5 3 6" xfId="4195"/>
    <cellStyle name="40% - Accent5 3 6 2" xfId="12436"/>
    <cellStyle name="40% - Accent5 3 7" xfId="8310"/>
    <cellStyle name="40% - Accent5 30" xfId="1975"/>
    <cellStyle name="40% - Accent5 30 2" xfId="4012"/>
    <cellStyle name="40% - Accent5 30 2 2" xfId="8138"/>
    <cellStyle name="40% - Accent5 30 2 2 2" xfId="16378"/>
    <cellStyle name="40% - Accent5 30 2 3" xfId="12253"/>
    <cellStyle name="40% - Accent5 30 3" xfId="6102"/>
    <cellStyle name="40% - Accent5 30 3 2" xfId="14342"/>
    <cellStyle name="40% - Accent5 30 4" xfId="10217"/>
    <cellStyle name="40% - Accent5 31" xfId="1988"/>
    <cellStyle name="40% - Accent5 31 2" xfId="4025"/>
    <cellStyle name="40% - Accent5 31 2 2" xfId="8151"/>
    <cellStyle name="40% - Accent5 31 2 2 2" xfId="16391"/>
    <cellStyle name="40% - Accent5 31 2 3" xfId="12266"/>
    <cellStyle name="40% - Accent5 31 3" xfId="6115"/>
    <cellStyle name="40% - Accent5 31 3 2" xfId="14355"/>
    <cellStyle name="40% - Accent5 31 4" xfId="10230"/>
    <cellStyle name="40% - Accent5 32" xfId="2001"/>
    <cellStyle name="40% - Accent5 32 2" xfId="4038"/>
    <cellStyle name="40% - Accent5 32 2 2" xfId="8164"/>
    <cellStyle name="40% - Accent5 32 2 2 2" xfId="16404"/>
    <cellStyle name="40% - Accent5 32 2 3" xfId="12279"/>
    <cellStyle name="40% - Accent5 32 3" xfId="6128"/>
    <cellStyle name="40% - Accent5 32 3 2" xfId="14368"/>
    <cellStyle name="40% - Accent5 32 4" xfId="10243"/>
    <cellStyle name="40% - Accent5 33" xfId="2014"/>
    <cellStyle name="40% - Accent5 33 2" xfId="4051"/>
    <cellStyle name="40% - Accent5 33 2 2" xfId="8177"/>
    <cellStyle name="40% - Accent5 33 2 2 2" xfId="16417"/>
    <cellStyle name="40% - Accent5 33 2 3" xfId="12292"/>
    <cellStyle name="40% - Accent5 33 3" xfId="6141"/>
    <cellStyle name="40% - Accent5 33 3 2" xfId="14381"/>
    <cellStyle name="40% - Accent5 33 4" xfId="10256"/>
    <cellStyle name="40% - Accent5 34" xfId="2027"/>
    <cellStyle name="40% - Accent5 34 2" xfId="4064"/>
    <cellStyle name="40% - Accent5 34 2 2" xfId="8190"/>
    <cellStyle name="40% - Accent5 34 2 2 2" xfId="16430"/>
    <cellStyle name="40% - Accent5 34 2 3" xfId="12305"/>
    <cellStyle name="40% - Accent5 34 3" xfId="6154"/>
    <cellStyle name="40% - Accent5 34 3 2" xfId="14394"/>
    <cellStyle name="40% - Accent5 34 4" xfId="10269"/>
    <cellStyle name="40% - Accent5 35" xfId="2040"/>
    <cellStyle name="40% - Accent5 35 2" xfId="4077"/>
    <cellStyle name="40% - Accent5 35 2 2" xfId="8203"/>
    <cellStyle name="40% - Accent5 35 2 2 2" xfId="16443"/>
    <cellStyle name="40% - Accent5 35 2 3" xfId="12318"/>
    <cellStyle name="40% - Accent5 35 3" xfId="6167"/>
    <cellStyle name="40% - Accent5 35 3 2" xfId="14407"/>
    <cellStyle name="40% - Accent5 35 4" xfId="10282"/>
    <cellStyle name="40% - Accent5 36" xfId="2053"/>
    <cellStyle name="40% - Accent5 36 2" xfId="4090"/>
    <cellStyle name="40% - Accent5 36 2 2" xfId="8216"/>
    <cellStyle name="40% - Accent5 36 2 2 2" xfId="16456"/>
    <cellStyle name="40% - Accent5 36 2 3" xfId="12331"/>
    <cellStyle name="40% - Accent5 36 3" xfId="6180"/>
    <cellStyle name="40% - Accent5 36 3 2" xfId="14420"/>
    <cellStyle name="40% - Accent5 36 4" xfId="10295"/>
    <cellStyle name="40% - Accent5 37" xfId="2079"/>
    <cellStyle name="40% - Accent5 37 2" xfId="6206"/>
    <cellStyle name="40% - Accent5 37 2 2" xfId="14446"/>
    <cellStyle name="40% - Accent5 37 3" xfId="10321"/>
    <cellStyle name="40% - Accent5 38" xfId="2066"/>
    <cellStyle name="40% - Accent5 38 2" xfId="6193"/>
    <cellStyle name="40% - Accent5 38 2 2" xfId="14433"/>
    <cellStyle name="40% - Accent5 38 3" xfId="10308"/>
    <cellStyle name="40% - Accent5 39" xfId="4103"/>
    <cellStyle name="40% - Accent5 39 2" xfId="8229"/>
    <cellStyle name="40% - Accent5 39 2 2" xfId="16469"/>
    <cellStyle name="40% - Accent5 39 3" xfId="12344"/>
    <cellStyle name="40% - Accent5 4" xfId="79"/>
    <cellStyle name="40% - Accent5 4 2" xfId="287"/>
    <cellStyle name="40% - Accent5 4 2 2" xfId="744"/>
    <cellStyle name="40% - Accent5 4 2 2 2" xfId="1671"/>
    <cellStyle name="40% - Accent5 4 2 2 2 2" xfId="3708"/>
    <cellStyle name="40% - Accent5 4 2 2 2 2 2" xfId="7834"/>
    <cellStyle name="40% - Accent5 4 2 2 2 2 2 2" xfId="16074"/>
    <cellStyle name="40% - Accent5 4 2 2 2 2 3" xfId="11949"/>
    <cellStyle name="40% - Accent5 4 2 2 2 3" xfId="5798"/>
    <cellStyle name="40% - Accent5 4 2 2 2 3 2" xfId="14038"/>
    <cellStyle name="40% - Accent5 4 2 2 2 4" xfId="9913"/>
    <cellStyle name="40% - Accent5 4 2 2 3" xfId="2783"/>
    <cellStyle name="40% - Accent5 4 2 2 3 2" xfId="6909"/>
    <cellStyle name="40% - Accent5 4 2 2 3 2 2" xfId="15149"/>
    <cellStyle name="40% - Accent5 4 2 2 3 3" xfId="11024"/>
    <cellStyle name="40% - Accent5 4 2 2 4" xfId="4873"/>
    <cellStyle name="40% - Accent5 4 2 2 4 2" xfId="13113"/>
    <cellStyle name="40% - Accent5 4 2 2 5" xfId="8988"/>
    <cellStyle name="40% - Accent5 4 2 3" xfId="1214"/>
    <cellStyle name="40% - Accent5 4 2 3 2" xfId="3252"/>
    <cellStyle name="40% - Accent5 4 2 3 2 2" xfId="7378"/>
    <cellStyle name="40% - Accent5 4 2 3 2 2 2" xfId="15618"/>
    <cellStyle name="40% - Accent5 4 2 3 2 3" xfId="11493"/>
    <cellStyle name="40% - Accent5 4 2 3 3" xfId="5342"/>
    <cellStyle name="40% - Accent5 4 2 3 3 2" xfId="13582"/>
    <cellStyle name="40% - Accent5 4 2 3 4" xfId="9457"/>
    <cellStyle name="40% - Accent5 4 2 4" xfId="2326"/>
    <cellStyle name="40% - Accent5 4 2 4 2" xfId="6453"/>
    <cellStyle name="40% - Accent5 4 2 4 2 2" xfId="14693"/>
    <cellStyle name="40% - Accent5 4 2 4 3" xfId="10568"/>
    <cellStyle name="40% - Accent5 4 2 5" xfId="4416"/>
    <cellStyle name="40% - Accent5 4 2 5 2" xfId="12657"/>
    <cellStyle name="40% - Accent5 4 2 6" xfId="8531"/>
    <cellStyle name="40% - Accent5 4 3" xfId="536"/>
    <cellStyle name="40% - Accent5 4 3 2" xfId="1463"/>
    <cellStyle name="40% - Accent5 4 3 2 2" xfId="3500"/>
    <cellStyle name="40% - Accent5 4 3 2 2 2" xfId="7626"/>
    <cellStyle name="40% - Accent5 4 3 2 2 2 2" xfId="15866"/>
    <cellStyle name="40% - Accent5 4 3 2 2 3" xfId="11741"/>
    <cellStyle name="40% - Accent5 4 3 2 3" xfId="5590"/>
    <cellStyle name="40% - Accent5 4 3 2 3 2" xfId="13830"/>
    <cellStyle name="40% - Accent5 4 3 2 4" xfId="9705"/>
    <cellStyle name="40% - Accent5 4 3 3" xfId="2575"/>
    <cellStyle name="40% - Accent5 4 3 3 2" xfId="6701"/>
    <cellStyle name="40% - Accent5 4 3 3 2 2" xfId="14941"/>
    <cellStyle name="40% - Accent5 4 3 3 3" xfId="10816"/>
    <cellStyle name="40% - Accent5 4 3 4" xfId="4665"/>
    <cellStyle name="40% - Accent5 4 3 4 2" xfId="12905"/>
    <cellStyle name="40% - Accent5 4 3 5" xfId="8780"/>
    <cellStyle name="40% - Accent5 4 4" xfId="1006"/>
    <cellStyle name="40% - Accent5 4 4 2" xfId="3044"/>
    <cellStyle name="40% - Accent5 4 4 2 2" xfId="7170"/>
    <cellStyle name="40% - Accent5 4 4 2 2 2" xfId="15410"/>
    <cellStyle name="40% - Accent5 4 4 2 3" xfId="11285"/>
    <cellStyle name="40% - Accent5 4 4 3" xfId="5134"/>
    <cellStyle name="40% - Accent5 4 4 3 2" xfId="13374"/>
    <cellStyle name="40% - Accent5 4 4 4" xfId="9249"/>
    <cellStyle name="40% - Accent5 4 5" xfId="2118"/>
    <cellStyle name="40% - Accent5 4 5 2" xfId="6245"/>
    <cellStyle name="40% - Accent5 4 5 2 2" xfId="14485"/>
    <cellStyle name="40% - Accent5 4 5 3" xfId="10360"/>
    <cellStyle name="40% - Accent5 4 6" xfId="4208"/>
    <cellStyle name="40% - Accent5 4 6 2" xfId="12449"/>
    <cellStyle name="40% - Accent5 4 7" xfId="8323"/>
    <cellStyle name="40% - Accent5 40" xfId="4116"/>
    <cellStyle name="40% - Accent5 40 2" xfId="8242"/>
    <cellStyle name="40% - Accent5 40 2 2" xfId="16482"/>
    <cellStyle name="40% - Accent5 40 3" xfId="12357"/>
    <cellStyle name="40% - Accent5 41" xfId="4129"/>
    <cellStyle name="40% - Accent5 41 2" xfId="8255"/>
    <cellStyle name="40% - Accent5 41 2 2" xfId="16495"/>
    <cellStyle name="40% - Accent5 41 3" xfId="12370"/>
    <cellStyle name="40% - Accent5 42" xfId="4143"/>
    <cellStyle name="40% - Accent5 42 2" xfId="8269"/>
    <cellStyle name="40% - Accent5 42 2 2" xfId="16509"/>
    <cellStyle name="40% - Accent5 42 3" xfId="12384"/>
    <cellStyle name="40% - Accent5 43" xfId="4156"/>
    <cellStyle name="40% - Accent5 43 2" xfId="12397"/>
    <cellStyle name="40% - Accent5 44" xfId="4169"/>
    <cellStyle name="40% - Accent5 44 2" xfId="12410"/>
    <cellStyle name="40% - Accent5 45" xfId="8283"/>
    <cellStyle name="40% - Accent5 46" xfId="16522"/>
    <cellStyle name="40% - Accent5 5" xfId="105"/>
    <cellStyle name="40% - Accent5 5 2" xfId="313"/>
    <cellStyle name="40% - Accent5 5 2 2" xfId="770"/>
    <cellStyle name="40% - Accent5 5 2 2 2" xfId="1697"/>
    <cellStyle name="40% - Accent5 5 2 2 2 2" xfId="3734"/>
    <cellStyle name="40% - Accent5 5 2 2 2 2 2" xfId="7860"/>
    <cellStyle name="40% - Accent5 5 2 2 2 2 2 2" xfId="16100"/>
    <cellStyle name="40% - Accent5 5 2 2 2 2 3" xfId="11975"/>
    <cellStyle name="40% - Accent5 5 2 2 2 3" xfId="5824"/>
    <cellStyle name="40% - Accent5 5 2 2 2 3 2" xfId="14064"/>
    <cellStyle name="40% - Accent5 5 2 2 2 4" xfId="9939"/>
    <cellStyle name="40% - Accent5 5 2 2 3" xfId="2809"/>
    <cellStyle name="40% - Accent5 5 2 2 3 2" xfId="6935"/>
    <cellStyle name="40% - Accent5 5 2 2 3 2 2" xfId="15175"/>
    <cellStyle name="40% - Accent5 5 2 2 3 3" xfId="11050"/>
    <cellStyle name="40% - Accent5 5 2 2 4" xfId="4899"/>
    <cellStyle name="40% - Accent5 5 2 2 4 2" xfId="13139"/>
    <cellStyle name="40% - Accent5 5 2 2 5" xfId="9014"/>
    <cellStyle name="40% - Accent5 5 2 3" xfId="1240"/>
    <cellStyle name="40% - Accent5 5 2 3 2" xfId="3278"/>
    <cellStyle name="40% - Accent5 5 2 3 2 2" xfId="7404"/>
    <cellStyle name="40% - Accent5 5 2 3 2 2 2" xfId="15644"/>
    <cellStyle name="40% - Accent5 5 2 3 2 3" xfId="11519"/>
    <cellStyle name="40% - Accent5 5 2 3 3" xfId="5368"/>
    <cellStyle name="40% - Accent5 5 2 3 3 2" xfId="13608"/>
    <cellStyle name="40% - Accent5 5 2 3 4" xfId="9483"/>
    <cellStyle name="40% - Accent5 5 2 4" xfId="2352"/>
    <cellStyle name="40% - Accent5 5 2 4 2" xfId="6479"/>
    <cellStyle name="40% - Accent5 5 2 4 2 2" xfId="14719"/>
    <cellStyle name="40% - Accent5 5 2 4 3" xfId="10594"/>
    <cellStyle name="40% - Accent5 5 2 5" xfId="4442"/>
    <cellStyle name="40% - Accent5 5 2 5 2" xfId="12683"/>
    <cellStyle name="40% - Accent5 5 2 6" xfId="8557"/>
    <cellStyle name="40% - Accent5 5 3" xfId="562"/>
    <cellStyle name="40% - Accent5 5 3 2" xfId="1489"/>
    <cellStyle name="40% - Accent5 5 3 2 2" xfId="3526"/>
    <cellStyle name="40% - Accent5 5 3 2 2 2" xfId="7652"/>
    <cellStyle name="40% - Accent5 5 3 2 2 2 2" xfId="15892"/>
    <cellStyle name="40% - Accent5 5 3 2 2 3" xfId="11767"/>
    <cellStyle name="40% - Accent5 5 3 2 3" xfId="5616"/>
    <cellStyle name="40% - Accent5 5 3 2 3 2" xfId="13856"/>
    <cellStyle name="40% - Accent5 5 3 2 4" xfId="9731"/>
    <cellStyle name="40% - Accent5 5 3 3" xfId="2601"/>
    <cellStyle name="40% - Accent5 5 3 3 2" xfId="6727"/>
    <cellStyle name="40% - Accent5 5 3 3 2 2" xfId="14967"/>
    <cellStyle name="40% - Accent5 5 3 3 3" xfId="10842"/>
    <cellStyle name="40% - Accent5 5 3 4" xfId="4691"/>
    <cellStyle name="40% - Accent5 5 3 4 2" xfId="12931"/>
    <cellStyle name="40% - Accent5 5 3 5" xfId="8806"/>
    <cellStyle name="40% - Accent5 5 4" xfId="1032"/>
    <cellStyle name="40% - Accent5 5 4 2" xfId="3070"/>
    <cellStyle name="40% - Accent5 5 4 2 2" xfId="7196"/>
    <cellStyle name="40% - Accent5 5 4 2 2 2" xfId="15436"/>
    <cellStyle name="40% - Accent5 5 4 2 3" xfId="11311"/>
    <cellStyle name="40% - Accent5 5 4 3" xfId="5160"/>
    <cellStyle name="40% - Accent5 5 4 3 2" xfId="13400"/>
    <cellStyle name="40% - Accent5 5 4 4" xfId="9275"/>
    <cellStyle name="40% - Accent5 5 5" xfId="2144"/>
    <cellStyle name="40% - Accent5 5 5 2" xfId="6271"/>
    <cellStyle name="40% - Accent5 5 5 2 2" xfId="14511"/>
    <cellStyle name="40% - Accent5 5 5 3" xfId="10386"/>
    <cellStyle name="40% - Accent5 5 6" xfId="4234"/>
    <cellStyle name="40% - Accent5 5 6 2" xfId="12475"/>
    <cellStyle name="40% - Accent5 5 7" xfId="8349"/>
    <cellStyle name="40% - Accent5 6" xfId="118"/>
    <cellStyle name="40% - Accent5 6 2" xfId="326"/>
    <cellStyle name="40% - Accent5 6 2 2" xfId="783"/>
    <cellStyle name="40% - Accent5 6 2 2 2" xfId="1710"/>
    <cellStyle name="40% - Accent5 6 2 2 2 2" xfId="3747"/>
    <cellStyle name="40% - Accent5 6 2 2 2 2 2" xfId="7873"/>
    <cellStyle name="40% - Accent5 6 2 2 2 2 2 2" xfId="16113"/>
    <cellStyle name="40% - Accent5 6 2 2 2 2 3" xfId="11988"/>
    <cellStyle name="40% - Accent5 6 2 2 2 3" xfId="5837"/>
    <cellStyle name="40% - Accent5 6 2 2 2 3 2" xfId="14077"/>
    <cellStyle name="40% - Accent5 6 2 2 2 4" xfId="9952"/>
    <cellStyle name="40% - Accent5 6 2 2 3" xfId="2822"/>
    <cellStyle name="40% - Accent5 6 2 2 3 2" xfId="6948"/>
    <cellStyle name="40% - Accent5 6 2 2 3 2 2" xfId="15188"/>
    <cellStyle name="40% - Accent5 6 2 2 3 3" xfId="11063"/>
    <cellStyle name="40% - Accent5 6 2 2 4" xfId="4912"/>
    <cellStyle name="40% - Accent5 6 2 2 4 2" xfId="13152"/>
    <cellStyle name="40% - Accent5 6 2 2 5" xfId="9027"/>
    <cellStyle name="40% - Accent5 6 2 3" xfId="1253"/>
    <cellStyle name="40% - Accent5 6 2 3 2" xfId="3291"/>
    <cellStyle name="40% - Accent5 6 2 3 2 2" xfId="7417"/>
    <cellStyle name="40% - Accent5 6 2 3 2 2 2" xfId="15657"/>
    <cellStyle name="40% - Accent5 6 2 3 2 3" xfId="11532"/>
    <cellStyle name="40% - Accent5 6 2 3 3" xfId="5381"/>
    <cellStyle name="40% - Accent5 6 2 3 3 2" xfId="13621"/>
    <cellStyle name="40% - Accent5 6 2 3 4" xfId="9496"/>
    <cellStyle name="40% - Accent5 6 2 4" xfId="2365"/>
    <cellStyle name="40% - Accent5 6 2 4 2" xfId="6492"/>
    <cellStyle name="40% - Accent5 6 2 4 2 2" xfId="14732"/>
    <cellStyle name="40% - Accent5 6 2 4 3" xfId="10607"/>
    <cellStyle name="40% - Accent5 6 2 5" xfId="4455"/>
    <cellStyle name="40% - Accent5 6 2 5 2" xfId="12696"/>
    <cellStyle name="40% - Accent5 6 2 6" xfId="8570"/>
    <cellStyle name="40% - Accent5 6 3" xfId="575"/>
    <cellStyle name="40% - Accent5 6 3 2" xfId="1502"/>
    <cellStyle name="40% - Accent5 6 3 2 2" xfId="3539"/>
    <cellStyle name="40% - Accent5 6 3 2 2 2" xfId="7665"/>
    <cellStyle name="40% - Accent5 6 3 2 2 2 2" xfId="15905"/>
    <cellStyle name="40% - Accent5 6 3 2 2 3" xfId="11780"/>
    <cellStyle name="40% - Accent5 6 3 2 3" xfId="5629"/>
    <cellStyle name="40% - Accent5 6 3 2 3 2" xfId="13869"/>
    <cellStyle name="40% - Accent5 6 3 2 4" xfId="9744"/>
    <cellStyle name="40% - Accent5 6 3 3" xfId="2614"/>
    <cellStyle name="40% - Accent5 6 3 3 2" xfId="6740"/>
    <cellStyle name="40% - Accent5 6 3 3 2 2" xfId="14980"/>
    <cellStyle name="40% - Accent5 6 3 3 3" xfId="10855"/>
    <cellStyle name="40% - Accent5 6 3 4" xfId="4704"/>
    <cellStyle name="40% - Accent5 6 3 4 2" xfId="12944"/>
    <cellStyle name="40% - Accent5 6 3 5" xfId="8819"/>
    <cellStyle name="40% - Accent5 6 4" xfId="1045"/>
    <cellStyle name="40% - Accent5 6 4 2" xfId="3083"/>
    <cellStyle name="40% - Accent5 6 4 2 2" xfId="7209"/>
    <cellStyle name="40% - Accent5 6 4 2 2 2" xfId="15449"/>
    <cellStyle name="40% - Accent5 6 4 2 3" xfId="11324"/>
    <cellStyle name="40% - Accent5 6 4 3" xfId="5173"/>
    <cellStyle name="40% - Accent5 6 4 3 2" xfId="13413"/>
    <cellStyle name="40% - Accent5 6 4 4" xfId="9288"/>
    <cellStyle name="40% - Accent5 6 5" xfId="2157"/>
    <cellStyle name="40% - Accent5 6 5 2" xfId="6284"/>
    <cellStyle name="40% - Accent5 6 5 2 2" xfId="14524"/>
    <cellStyle name="40% - Accent5 6 5 3" xfId="10399"/>
    <cellStyle name="40% - Accent5 6 6" xfId="4247"/>
    <cellStyle name="40% - Accent5 6 6 2" xfId="12488"/>
    <cellStyle name="40% - Accent5 6 7" xfId="8362"/>
    <cellStyle name="40% - Accent5 7" xfId="144"/>
    <cellStyle name="40% - Accent5 7 2" xfId="352"/>
    <cellStyle name="40% - Accent5 7 2 2" xfId="809"/>
    <cellStyle name="40% - Accent5 7 2 2 2" xfId="1736"/>
    <cellStyle name="40% - Accent5 7 2 2 2 2" xfId="3773"/>
    <cellStyle name="40% - Accent5 7 2 2 2 2 2" xfId="7899"/>
    <cellStyle name="40% - Accent5 7 2 2 2 2 2 2" xfId="16139"/>
    <cellStyle name="40% - Accent5 7 2 2 2 2 3" xfId="12014"/>
    <cellStyle name="40% - Accent5 7 2 2 2 3" xfId="5863"/>
    <cellStyle name="40% - Accent5 7 2 2 2 3 2" xfId="14103"/>
    <cellStyle name="40% - Accent5 7 2 2 2 4" xfId="9978"/>
    <cellStyle name="40% - Accent5 7 2 2 3" xfId="2848"/>
    <cellStyle name="40% - Accent5 7 2 2 3 2" xfId="6974"/>
    <cellStyle name="40% - Accent5 7 2 2 3 2 2" xfId="15214"/>
    <cellStyle name="40% - Accent5 7 2 2 3 3" xfId="11089"/>
    <cellStyle name="40% - Accent5 7 2 2 4" xfId="4938"/>
    <cellStyle name="40% - Accent5 7 2 2 4 2" xfId="13178"/>
    <cellStyle name="40% - Accent5 7 2 2 5" xfId="9053"/>
    <cellStyle name="40% - Accent5 7 2 3" xfId="1279"/>
    <cellStyle name="40% - Accent5 7 2 3 2" xfId="3317"/>
    <cellStyle name="40% - Accent5 7 2 3 2 2" xfId="7443"/>
    <cellStyle name="40% - Accent5 7 2 3 2 2 2" xfId="15683"/>
    <cellStyle name="40% - Accent5 7 2 3 2 3" xfId="11558"/>
    <cellStyle name="40% - Accent5 7 2 3 3" xfId="5407"/>
    <cellStyle name="40% - Accent5 7 2 3 3 2" xfId="13647"/>
    <cellStyle name="40% - Accent5 7 2 3 4" xfId="9522"/>
    <cellStyle name="40% - Accent5 7 2 4" xfId="2391"/>
    <cellStyle name="40% - Accent5 7 2 4 2" xfId="6518"/>
    <cellStyle name="40% - Accent5 7 2 4 2 2" xfId="14758"/>
    <cellStyle name="40% - Accent5 7 2 4 3" xfId="10633"/>
    <cellStyle name="40% - Accent5 7 2 5" xfId="4481"/>
    <cellStyle name="40% - Accent5 7 2 5 2" xfId="12722"/>
    <cellStyle name="40% - Accent5 7 2 6" xfId="8596"/>
    <cellStyle name="40% - Accent5 7 3" xfId="601"/>
    <cellStyle name="40% - Accent5 7 3 2" xfId="1528"/>
    <cellStyle name="40% - Accent5 7 3 2 2" xfId="3565"/>
    <cellStyle name="40% - Accent5 7 3 2 2 2" xfId="7691"/>
    <cellStyle name="40% - Accent5 7 3 2 2 2 2" xfId="15931"/>
    <cellStyle name="40% - Accent5 7 3 2 2 3" xfId="11806"/>
    <cellStyle name="40% - Accent5 7 3 2 3" xfId="5655"/>
    <cellStyle name="40% - Accent5 7 3 2 3 2" xfId="13895"/>
    <cellStyle name="40% - Accent5 7 3 2 4" xfId="9770"/>
    <cellStyle name="40% - Accent5 7 3 3" xfId="2640"/>
    <cellStyle name="40% - Accent5 7 3 3 2" xfId="6766"/>
    <cellStyle name="40% - Accent5 7 3 3 2 2" xfId="15006"/>
    <cellStyle name="40% - Accent5 7 3 3 3" xfId="10881"/>
    <cellStyle name="40% - Accent5 7 3 4" xfId="4730"/>
    <cellStyle name="40% - Accent5 7 3 4 2" xfId="12970"/>
    <cellStyle name="40% - Accent5 7 3 5" xfId="8845"/>
    <cellStyle name="40% - Accent5 7 4" xfId="1071"/>
    <cellStyle name="40% - Accent5 7 4 2" xfId="3109"/>
    <cellStyle name="40% - Accent5 7 4 2 2" xfId="7235"/>
    <cellStyle name="40% - Accent5 7 4 2 2 2" xfId="15475"/>
    <cellStyle name="40% - Accent5 7 4 2 3" xfId="11350"/>
    <cellStyle name="40% - Accent5 7 4 3" xfId="5199"/>
    <cellStyle name="40% - Accent5 7 4 3 2" xfId="13439"/>
    <cellStyle name="40% - Accent5 7 4 4" xfId="9314"/>
    <cellStyle name="40% - Accent5 7 5" xfId="2183"/>
    <cellStyle name="40% - Accent5 7 5 2" xfId="6310"/>
    <cellStyle name="40% - Accent5 7 5 2 2" xfId="14550"/>
    <cellStyle name="40% - Accent5 7 5 3" xfId="10425"/>
    <cellStyle name="40% - Accent5 7 6" xfId="4273"/>
    <cellStyle name="40% - Accent5 7 6 2" xfId="12514"/>
    <cellStyle name="40% - Accent5 7 7" xfId="8388"/>
    <cellStyle name="40% - Accent5 8" xfId="157"/>
    <cellStyle name="40% - Accent5 8 2" xfId="365"/>
    <cellStyle name="40% - Accent5 8 2 2" xfId="822"/>
    <cellStyle name="40% - Accent5 8 2 2 2" xfId="1749"/>
    <cellStyle name="40% - Accent5 8 2 2 2 2" xfId="3786"/>
    <cellStyle name="40% - Accent5 8 2 2 2 2 2" xfId="7912"/>
    <cellStyle name="40% - Accent5 8 2 2 2 2 2 2" xfId="16152"/>
    <cellStyle name="40% - Accent5 8 2 2 2 2 3" xfId="12027"/>
    <cellStyle name="40% - Accent5 8 2 2 2 3" xfId="5876"/>
    <cellStyle name="40% - Accent5 8 2 2 2 3 2" xfId="14116"/>
    <cellStyle name="40% - Accent5 8 2 2 2 4" xfId="9991"/>
    <cellStyle name="40% - Accent5 8 2 2 3" xfId="2861"/>
    <cellStyle name="40% - Accent5 8 2 2 3 2" xfId="6987"/>
    <cellStyle name="40% - Accent5 8 2 2 3 2 2" xfId="15227"/>
    <cellStyle name="40% - Accent5 8 2 2 3 3" xfId="11102"/>
    <cellStyle name="40% - Accent5 8 2 2 4" xfId="4951"/>
    <cellStyle name="40% - Accent5 8 2 2 4 2" xfId="13191"/>
    <cellStyle name="40% - Accent5 8 2 2 5" xfId="9066"/>
    <cellStyle name="40% - Accent5 8 2 3" xfId="1292"/>
    <cellStyle name="40% - Accent5 8 2 3 2" xfId="3330"/>
    <cellStyle name="40% - Accent5 8 2 3 2 2" xfId="7456"/>
    <cellStyle name="40% - Accent5 8 2 3 2 2 2" xfId="15696"/>
    <cellStyle name="40% - Accent5 8 2 3 2 3" xfId="11571"/>
    <cellStyle name="40% - Accent5 8 2 3 3" xfId="5420"/>
    <cellStyle name="40% - Accent5 8 2 3 3 2" xfId="13660"/>
    <cellStyle name="40% - Accent5 8 2 3 4" xfId="9535"/>
    <cellStyle name="40% - Accent5 8 2 4" xfId="2404"/>
    <cellStyle name="40% - Accent5 8 2 4 2" xfId="6531"/>
    <cellStyle name="40% - Accent5 8 2 4 2 2" xfId="14771"/>
    <cellStyle name="40% - Accent5 8 2 4 3" xfId="10646"/>
    <cellStyle name="40% - Accent5 8 2 5" xfId="4494"/>
    <cellStyle name="40% - Accent5 8 2 5 2" xfId="12735"/>
    <cellStyle name="40% - Accent5 8 2 6" xfId="8609"/>
    <cellStyle name="40% - Accent5 8 3" xfId="614"/>
    <cellStyle name="40% - Accent5 8 3 2" xfId="1541"/>
    <cellStyle name="40% - Accent5 8 3 2 2" xfId="3578"/>
    <cellStyle name="40% - Accent5 8 3 2 2 2" xfId="7704"/>
    <cellStyle name="40% - Accent5 8 3 2 2 2 2" xfId="15944"/>
    <cellStyle name="40% - Accent5 8 3 2 2 3" xfId="11819"/>
    <cellStyle name="40% - Accent5 8 3 2 3" xfId="5668"/>
    <cellStyle name="40% - Accent5 8 3 2 3 2" xfId="13908"/>
    <cellStyle name="40% - Accent5 8 3 2 4" xfId="9783"/>
    <cellStyle name="40% - Accent5 8 3 3" xfId="2653"/>
    <cellStyle name="40% - Accent5 8 3 3 2" xfId="6779"/>
    <cellStyle name="40% - Accent5 8 3 3 2 2" xfId="15019"/>
    <cellStyle name="40% - Accent5 8 3 3 3" xfId="10894"/>
    <cellStyle name="40% - Accent5 8 3 4" xfId="4743"/>
    <cellStyle name="40% - Accent5 8 3 4 2" xfId="12983"/>
    <cellStyle name="40% - Accent5 8 3 5" xfId="8858"/>
    <cellStyle name="40% - Accent5 8 4" xfId="1084"/>
    <cellStyle name="40% - Accent5 8 4 2" xfId="3122"/>
    <cellStyle name="40% - Accent5 8 4 2 2" xfId="7248"/>
    <cellStyle name="40% - Accent5 8 4 2 2 2" xfId="15488"/>
    <cellStyle name="40% - Accent5 8 4 2 3" xfId="11363"/>
    <cellStyle name="40% - Accent5 8 4 3" xfId="5212"/>
    <cellStyle name="40% - Accent5 8 4 3 2" xfId="13452"/>
    <cellStyle name="40% - Accent5 8 4 4" xfId="9327"/>
    <cellStyle name="40% - Accent5 8 5" xfId="2196"/>
    <cellStyle name="40% - Accent5 8 5 2" xfId="6323"/>
    <cellStyle name="40% - Accent5 8 5 2 2" xfId="14563"/>
    <cellStyle name="40% - Accent5 8 5 3" xfId="10438"/>
    <cellStyle name="40% - Accent5 8 6" xfId="4286"/>
    <cellStyle name="40% - Accent5 8 6 2" xfId="12527"/>
    <cellStyle name="40% - Accent5 8 7" xfId="8401"/>
    <cellStyle name="40% - Accent5 9" xfId="170"/>
    <cellStyle name="40% - Accent5 9 2" xfId="378"/>
    <cellStyle name="40% - Accent5 9 2 2" xfId="835"/>
    <cellStyle name="40% - Accent5 9 2 2 2" xfId="1762"/>
    <cellStyle name="40% - Accent5 9 2 2 2 2" xfId="3799"/>
    <cellStyle name="40% - Accent5 9 2 2 2 2 2" xfId="7925"/>
    <cellStyle name="40% - Accent5 9 2 2 2 2 2 2" xfId="16165"/>
    <cellStyle name="40% - Accent5 9 2 2 2 2 3" xfId="12040"/>
    <cellStyle name="40% - Accent5 9 2 2 2 3" xfId="5889"/>
    <cellStyle name="40% - Accent5 9 2 2 2 3 2" xfId="14129"/>
    <cellStyle name="40% - Accent5 9 2 2 2 4" xfId="10004"/>
    <cellStyle name="40% - Accent5 9 2 2 3" xfId="2874"/>
    <cellStyle name="40% - Accent5 9 2 2 3 2" xfId="7000"/>
    <cellStyle name="40% - Accent5 9 2 2 3 2 2" xfId="15240"/>
    <cellStyle name="40% - Accent5 9 2 2 3 3" xfId="11115"/>
    <cellStyle name="40% - Accent5 9 2 2 4" xfId="4964"/>
    <cellStyle name="40% - Accent5 9 2 2 4 2" xfId="13204"/>
    <cellStyle name="40% - Accent5 9 2 2 5" xfId="9079"/>
    <cellStyle name="40% - Accent5 9 2 3" xfId="1305"/>
    <cellStyle name="40% - Accent5 9 2 3 2" xfId="3343"/>
    <cellStyle name="40% - Accent5 9 2 3 2 2" xfId="7469"/>
    <cellStyle name="40% - Accent5 9 2 3 2 2 2" xfId="15709"/>
    <cellStyle name="40% - Accent5 9 2 3 2 3" xfId="11584"/>
    <cellStyle name="40% - Accent5 9 2 3 3" xfId="5433"/>
    <cellStyle name="40% - Accent5 9 2 3 3 2" xfId="13673"/>
    <cellStyle name="40% - Accent5 9 2 3 4" xfId="9548"/>
    <cellStyle name="40% - Accent5 9 2 4" xfId="2417"/>
    <cellStyle name="40% - Accent5 9 2 4 2" xfId="6544"/>
    <cellStyle name="40% - Accent5 9 2 4 2 2" xfId="14784"/>
    <cellStyle name="40% - Accent5 9 2 4 3" xfId="10659"/>
    <cellStyle name="40% - Accent5 9 2 5" xfId="4507"/>
    <cellStyle name="40% - Accent5 9 2 5 2" xfId="12748"/>
    <cellStyle name="40% - Accent5 9 2 6" xfId="8622"/>
    <cellStyle name="40% - Accent5 9 3" xfId="627"/>
    <cellStyle name="40% - Accent5 9 3 2" xfId="1554"/>
    <cellStyle name="40% - Accent5 9 3 2 2" xfId="3591"/>
    <cellStyle name="40% - Accent5 9 3 2 2 2" xfId="7717"/>
    <cellStyle name="40% - Accent5 9 3 2 2 2 2" xfId="15957"/>
    <cellStyle name="40% - Accent5 9 3 2 2 3" xfId="11832"/>
    <cellStyle name="40% - Accent5 9 3 2 3" xfId="5681"/>
    <cellStyle name="40% - Accent5 9 3 2 3 2" xfId="13921"/>
    <cellStyle name="40% - Accent5 9 3 2 4" xfId="9796"/>
    <cellStyle name="40% - Accent5 9 3 3" xfId="2666"/>
    <cellStyle name="40% - Accent5 9 3 3 2" xfId="6792"/>
    <cellStyle name="40% - Accent5 9 3 3 2 2" xfId="15032"/>
    <cellStyle name="40% - Accent5 9 3 3 3" xfId="10907"/>
    <cellStyle name="40% - Accent5 9 3 4" xfId="4756"/>
    <cellStyle name="40% - Accent5 9 3 4 2" xfId="12996"/>
    <cellStyle name="40% - Accent5 9 3 5" xfId="8871"/>
    <cellStyle name="40% - Accent5 9 4" xfId="1097"/>
    <cellStyle name="40% - Accent5 9 4 2" xfId="3135"/>
    <cellStyle name="40% - Accent5 9 4 2 2" xfId="7261"/>
    <cellStyle name="40% - Accent5 9 4 2 2 2" xfId="15501"/>
    <cellStyle name="40% - Accent5 9 4 2 3" xfId="11376"/>
    <cellStyle name="40% - Accent5 9 4 3" xfId="5225"/>
    <cellStyle name="40% - Accent5 9 4 3 2" xfId="13465"/>
    <cellStyle name="40% - Accent5 9 4 4" xfId="9340"/>
    <cellStyle name="40% - Accent5 9 5" xfId="2209"/>
    <cellStyle name="40% - Accent5 9 5 2" xfId="6336"/>
    <cellStyle name="40% - Accent5 9 5 2 2" xfId="14576"/>
    <cellStyle name="40% - Accent5 9 5 3" xfId="10451"/>
    <cellStyle name="40% - Accent5 9 6" xfId="4299"/>
    <cellStyle name="40% - Accent5 9 6 2" xfId="12540"/>
    <cellStyle name="40% - Accent5 9 7" xfId="8414"/>
    <cellStyle name="40% - Accent6" xfId="40" builtinId="51" customBuiltin="1"/>
    <cellStyle name="40% - Accent6 10" xfId="185"/>
    <cellStyle name="40% - Accent6 10 2" xfId="393"/>
    <cellStyle name="40% - Accent6 10 2 2" xfId="850"/>
    <cellStyle name="40% - Accent6 10 2 2 2" xfId="1777"/>
    <cellStyle name="40% - Accent6 10 2 2 2 2" xfId="3814"/>
    <cellStyle name="40% - Accent6 10 2 2 2 2 2" xfId="7940"/>
    <cellStyle name="40% - Accent6 10 2 2 2 2 2 2" xfId="16180"/>
    <cellStyle name="40% - Accent6 10 2 2 2 2 3" xfId="12055"/>
    <cellStyle name="40% - Accent6 10 2 2 2 3" xfId="5904"/>
    <cellStyle name="40% - Accent6 10 2 2 2 3 2" xfId="14144"/>
    <cellStyle name="40% - Accent6 10 2 2 2 4" xfId="10019"/>
    <cellStyle name="40% - Accent6 10 2 2 3" xfId="2889"/>
    <cellStyle name="40% - Accent6 10 2 2 3 2" xfId="7015"/>
    <cellStyle name="40% - Accent6 10 2 2 3 2 2" xfId="15255"/>
    <cellStyle name="40% - Accent6 10 2 2 3 3" xfId="11130"/>
    <cellStyle name="40% - Accent6 10 2 2 4" xfId="4979"/>
    <cellStyle name="40% - Accent6 10 2 2 4 2" xfId="13219"/>
    <cellStyle name="40% - Accent6 10 2 2 5" xfId="9094"/>
    <cellStyle name="40% - Accent6 10 2 3" xfId="1320"/>
    <cellStyle name="40% - Accent6 10 2 3 2" xfId="3358"/>
    <cellStyle name="40% - Accent6 10 2 3 2 2" xfId="7484"/>
    <cellStyle name="40% - Accent6 10 2 3 2 2 2" xfId="15724"/>
    <cellStyle name="40% - Accent6 10 2 3 2 3" xfId="11599"/>
    <cellStyle name="40% - Accent6 10 2 3 3" xfId="5448"/>
    <cellStyle name="40% - Accent6 10 2 3 3 2" xfId="13688"/>
    <cellStyle name="40% - Accent6 10 2 3 4" xfId="9563"/>
    <cellStyle name="40% - Accent6 10 2 4" xfId="2432"/>
    <cellStyle name="40% - Accent6 10 2 4 2" xfId="6559"/>
    <cellStyle name="40% - Accent6 10 2 4 2 2" xfId="14799"/>
    <cellStyle name="40% - Accent6 10 2 4 3" xfId="10674"/>
    <cellStyle name="40% - Accent6 10 2 5" xfId="4522"/>
    <cellStyle name="40% - Accent6 10 2 5 2" xfId="12763"/>
    <cellStyle name="40% - Accent6 10 2 6" xfId="8637"/>
    <cellStyle name="40% - Accent6 10 3" xfId="642"/>
    <cellStyle name="40% - Accent6 10 3 2" xfId="1569"/>
    <cellStyle name="40% - Accent6 10 3 2 2" xfId="3606"/>
    <cellStyle name="40% - Accent6 10 3 2 2 2" xfId="7732"/>
    <cellStyle name="40% - Accent6 10 3 2 2 2 2" xfId="15972"/>
    <cellStyle name="40% - Accent6 10 3 2 2 3" xfId="11847"/>
    <cellStyle name="40% - Accent6 10 3 2 3" xfId="5696"/>
    <cellStyle name="40% - Accent6 10 3 2 3 2" xfId="13936"/>
    <cellStyle name="40% - Accent6 10 3 2 4" xfId="9811"/>
    <cellStyle name="40% - Accent6 10 3 3" xfId="2681"/>
    <cellStyle name="40% - Accent6 10 3 3 2" xfId="6807"/>
    <cellStyle name="40% - Accent6 10 3 3 2 2" xfId="15047"/>
    <cellStyle name="40% - Accent6 10 3 3 3" xfId="10922"/>
    <cellStyle name="40% - Accent6 10 3 4" xfId="4771"/>
    <cellStyle name="40% - Accent6 10 3 4 2" xfId="13011"/>
    <cellStyle name="40% - Accent6 10 3 5" xfId="8886"/>
    <cellStyle name="40% - Accent6 10 4" xfId="1112"/>
    <cellStyle name="40% - Accent6 10 4 2" xfId="3150"/>
    <cellStyle name="40% - Accent6 10 4 2 2" xfId="7276"/>
    <cellStyle name="40% - Accent6 10 4 2 2 2" xfId="15516"/>
    <cellStyle name="40% - Accent6 10 4 2 3" xfId="11391"/>
    <cellStyle name="40% - Accent6 10 4 3" xfId="5240"/>
    <cellStyle name="40% - Accent6 10 4 3 2" xfId="13480"/>
    <cellStyle name="40% - Accent6 10 4 4" xfId="9355"/>
    <cellStyle name="40% - Accent6 10 5" xfId="2224"/>
    <cellStyle name="40% - Accent6 10 5 2" xfId="6351"/>
    <cellStyle name="40% - Accent6 10 5 2 2" xfId="14591"/>
    <cellStyle name="40% - Accent6 10 5 3" xfId="10466"/>
    <cellStyle name="40% - Accent6 10 6" xfId="4314"/>
    <cellStyle name="40% - Accent6 10 6 2" xfId="12555"/>
    <cellStyle name="40% - Accent6 10 7" xfId="8429"/>
    <cellStyle name="40% - Accent6 11" xfId="198"/>
    <cellStyle name="40% - Accent6 11 2" xfId="406"/>
    <cellStyle name="40% - Accent6 11 2 2" xfId="863"/>
    <cellStyle name="40% - Accent6 11 2 2 2" xfId="1790"/>
    <cellStyle name="40% - Accent6 11 2 2 2 2" xfId="3827"/>
    <cellStyle name="40% - Accent6 11 2 2 2 2 2" xfId="7953"/>
    <cellStyle name="40% - Accent6 11 2 2 2 2 2 2" xfId="16193"/>
    <cellStyle name="40% - Accent6 11 2 2 2 2 3" xfId="12068"/>
    <cellStyle name="40% - Accent6 11 2 2 2 3" xfId="5917"/>
    <cellStyle name="40% - Accent6 11 2 2 2 3 2" xfId="14157"/>
    <cellStyle name="40% - Accent6 11 2 2 2 4" xfId="10032"/>
    <cellStyle name="40% - Accent6 11 2 2 3" xfId="2902"/>
    <cellStyle name="40% - Accent6 11 2 2 3 2" xfId="7028"/>
    <cellStyle name="40% - Accent6 11 2 2 3 2 2" xfId="15268"/>
    <cellStyle name="40% - Accent6 11 2 2 3 3" xfId="11143"/>
    <cellStyle name="40% - Accent6 11 2 2 4" xfId="4992"/>
    <cellStyle name="40% - Accent6 11 2 2 4 2" xfId="13232"/>
    <cellStyle name="40% - Accent6 11 2 2 5" xfId="9107"/>
    <cellStyle name="40% - Accent6 11 2 3" xfId="1333"/>
    <cellStyle name="40% - Accent6 11 2 3 2" xfId="3371"/>
    <cellStyle name="40% - Accent6 11 2 3 2 2" xfId="7497"/>
    <cellStyle name="40% - Accent6 11 2 3 2 2 2" xfId="15737"/>
    <cellStyle name="40% - Accent6 11 2 3 2 3" xfId="11612"/>
    <cellStyle name="40% - Accent6 11 2 3 3" xfId="5461"/>
    <cellStyle name="40% - Accent6 11 2 3 3 2" xfId="13701"/>
    <cellStyle name="40% - Accent6 11 2 3 4" xfId="9576"/>
    <cellStyle name="40% - Accent6 11 2 4" xfId="2445"/>
    <cellStyle name="40% - Accent6 11 2 4 2" xfId="6572"/>
    <cellStyle name="40% - Accent6 11 2 4 2 2" xfId="14812"/>
    <cellStyle name="40% - Accent6 11 2 4 3" xfId="10687"/>
    <cellStyle name="40% - Accent6 11 2 5" xfId="4535"/>
    <cellStyle name="40% - Accent6 11 2 5 2" xfId="12776"/>
    <cellStyle name="40% - Accent6 11 2 6" xfId="8650"/>
    <cellStyle name="40% - Accent6 11 3" xfId="655"/>
    <cellStyle name="40% - Accent6 11 3 2" xfId="1582"/>
    <cellStyle name="40% - Accent6 11 3 2 2" xfId="3619"/>
    <cellStyle name="40% - Accent6 11 3 2 2 2" xfId="7745"/>
    <cellStyle name="40% - Accent6 11 3 2 2 2 2" xfId="15985"/>
    <cellStyle name="40% - Accent6 11 3 2 2 3" xfId="11860"/>
    <cellStyle name="40% - Accent6 11 3 2 3" xfId="5709"/>
    <cellStyle name="40% - Accent6 11 3 2 3 2" xfId="13949"/>
    <cellStyle name="40% - Accent6 11 3 2 4" xfId="9824"/>
    <cellStyle name="40% - Accent6 11 3 3" xfId="2694"/>
    <cellStyle name="40% - Accent6 11 3 3 2" xfId="6820"/>
    <cellStyle name="40% - Accent6 11 3 3 2 2" xfId="15060"/>
    <cellStyle name="40% - Accent6 11 3 3 3" xfId="10935"/>
    <cellStyle name="40% - Accent6 11 3 4" xfId="4784"/>
    <cellStyle name="40% - Accent6 11 3 4 2" xfId="13024"/>
    <cellStyle name="40% - Accent6 11 3 5" xfId="8899"/>
    <cellStyle name="40% - Accent6 11 4" xfId="1125"/>
    <cellStyle name="40% - Accent6 11 4 2" xfId="3163"/>
    <cellStyle name="40% - Accent6 11 4 2 2" xfId="7289"/>
    <cellStyle name="40% - Accent6 11 4 2 2 2" xfId="15529"/>
    <cellStyle name="40% - Accent6 11 4 2 3" xfId="11404"/>
    <cellStyle name="40% - Accent6 11 4 3" xfId="5253"/>
    <cellStyle name="40% - Accent6 11 4 3 2" xfId="13493"/>
    <cellStyle name="40% - Accent6 11 4 4" xfId="9368"/>
    <cellStyle name="40% - Accent6 11 5" xfId="2237"/>
    <cellStyle name="40% - Accent6 11 5 2" xfId="6364"/>
    <cellStyle name="40% - Accent6 11 5 2 2" xfId="14604"/>
    <cellStyle name="40% - Accent6 11 5 3" xfId="10479"/>
    <cellStyle name="40% - Accent6 11 6" xfId="4327"/>
    <cellStyle name="40% - Accent6 11 6 2" xfId="12568"/>
    <cellStyle name="40% - Accent6 11 7" xfId="8442"/>
    <cellStyle name="40% - Accent6 12" xfId="211"/>
    <cellStyle name="40% - Accent6 12 2" xfId="419"/>
    <cellStyle name="40% - Accent6 12 2 2" xfId="876"/>
    <cellStyle name="40% - Accent6 12 2 2 2" xfId="1803"/>
    <cellStyle name="40% - Accent6 12 2 2 2 2" xfId="3840"/>
    <cellStyle name="40% - Accent6 12 2 2 2 2 2" xfId="7966"/>
    <cellStyle name="40% - Accent6 12 2 2 2 2 2 2" xfId="16206"/>
    <cellStyle name="40% - Accent6 12 2 2 2 2 3" xfId="12081"/>
    <cellStyle name="40% - Accent6 12 2 2 2 3" xfId="5930"/>
    <cellStyle name="40% - Accent6 12 2 2 2 3 2" xfId="14170"/>
    <cellStyle name="40% - Accent6 12 2 2 2 4" xfId="10045"/>
    <cellStyle name="40% - Accent6 12 2 2 3" xfId="2915"/>
    <cellStyle name="40% - Accent6 12 2 2 3 2" xfId="7041"/>
    <cellStyle name="40% - Accent6 12 2 2 3 2 2" xfId="15281"/>
    <cellStyle name="40% - Accent6 12 2 2 3 3" xfId="11156"/>
    <cellStyle name="40% - Accent6 12 2 2 4" xfId="5005"/>
    <cellStyle name="40% - Accent6 12 2 2 4 2" xfId="13245"/>
    <cellStyle name="40% - Accent6 12 2 2 5" xfId="9120"/>
    <cellStyle name="40% - Accent6 12 2 3" xfId="1346"/>
    <cellStyle name="40% - Accent6 12 2 3 2" xfId="3384"/>
    <cellStyle name="40% - Accent6 12 2 3 2 2" xfId="7510"/>
    <cellStyle name="40% - Accent6 12 2 3 2 2 2" xfId="15750"/>
    <cellStyle name="40% - Accent6 12 2 3 2 3" xfId="11625"/>
    <cellStyle name="40% - Accent6 12 2 3 3" xfId="5474"/>
    <cellStyle name="40% - Accent6 12 2 3 3 2" xfId="13714"/>
    <cellStyle name="40% - Accent6 12 2 3 4" xfId="9589"/>
    <cellStyle name="40% - Accent6 12 2 4" xfId="2458"/>
    <cellStyle name="40% - Accent6 12 2 4 2" xfId="6585"/>
    <cellStyle name="40% - Accent6 12 2 4 2 2" xfId="14825"/>
    <cellStyle name="40% - Accent6 12 2 4 3" xfId="10700"/>
    <cellStyle name="40% - Accent6 12 2 5" xfId="4548"/>
    <cellStyle name="40% - Accent6 12 2 5 2" xfId="12789"/>
    <cellStyle name="40% - Accent6 12 2 6" xfId="8663"/>
    <cellStyle name="40% - Accent6 12 3" xfId="668"/>
    <cellStyle name="40% - Accent6 12 3 2" xfId="1595"/>
    <cellStyle name="40% - Accent6 12 3 2 2" xfId="3632"/>
    <cellStyle name="40% - Accent6 12 3 2 2 2" xfId="7758"/>
    <cellStyle name="40% - Accent6 12 3 2 2 2 2" xfId="15998"/>
    <cellStyle name="40% - Accent6 12 3 2 2 3" xfId="11873"/>
    <cellStyle name="40% - Accent6 12 3 2 3" xfId="5722"/>
    <cellStyle name="40% - Accent6 12 3 2 3 2" xfId="13962"/>
    <cellStyle name="40% - Accent6 12 3 2 4" xfId="9837"/>
    <cellStyle name="40% - Accent6 12 3 3" xfId="2707"/>
    <cellStyle name="40% - Accent6 12 3 3 2" xfId="6833"/>
    <cellStyle name="40% - Accent6 12 3 3 2 2" xfId="15073"/>
    <cellStyle name="40% - Accent6 12 3 3 3" xfId="10948"/>
    <cellStyle name="40% - Accent6 12 3 4" xfId="4797"/>
    <cellStyle name="40% - Accent6 12 3 4 2" xfId="13037"/>
    <cellStyle name="40% - Accent6 12 3 5" xfId="8912"/>
    <cellStyle name="40% - Accent6 12 4" xfId="1138"/>
    <cellStyle name="40% - Accent6 12 4 2" xfId="3176"/>
    <cellStyle name="40% - Accent6 12 4 2 2" xfId="7302"/>
    <cellStyle name="40% - Accent6 12 4 2 2 2" xfId="15542"/>
    <cellStyle name="40% - Accent6 12 4 2 3" xfId="11417"/>
    <cellStyle name="40% - Accent6 12 4 3" xfId="5266"/>
    <cellStyle name="40% - Accent6 12 4 3 2" xfId="13506"/>
    <cellStyle name="40% - Accent6 12 4 4" xfId="9381"/>
    <cellStyle name="40% - Accent6 12 5" xfId="2250"/>
    <cellStyle name="40% - Accent6 12 5 2" xfId="6377"/>
    <cellStyle name="40% - Accent6 12 5 2 2" xfId="14617"/>
    <cellStyle name="40% - Accent6 12 5 3" xfId="10492"/>
    <cellStyle name="40% - Accent6 12 6" xfId="4340"/>
    <cellStyle name="40% - Accent6 12 6 2" xfId="12581"/>
    <cellStyle name="40% - Accent6 12 7" xfId="8455"/>
    <cellStyle name="40% - Accent6 13" xfId="224"/>
    <cellStyle name="40% - Accent6 13 2" xfId="432"/>
    <cellStyle name="40% - Accent6 13 2 2" xfId="889"/>
    <cellStyle name="40% - Accent6 13 2 2 2" xfId="1816"/>
    <cellStyle name="40% - Accent6 13 2 2 2 2" xfId="3853"/>
    <cellStyle name="40% - Accent6 13 2 2 2 2 2" xfId="7979"/>
    <cellStyle name="40% - Accent6 13 2 2 2 2 2 2" xfId="16219"/>
    <cellStyle name="40% - Accent6 13 2 2 2 2 3" xfId="12094"/>
    <cellStyle name="40% - Accent6 13 2 2 2 3" xfId="5943"/>
    <cellStyle name="40% - Accent6 13 2 2 2 3 2" xfId="14183"/>
    <cellStyle name="40% - Accent6 13 2 2 2 4" xfId="10058"/>
    <cellStyle name="40% - Accent6 13 2 2 3" xfId="2928"/>
    <cellStyle name="40% - Accent6 13 2 2 3 2" xfId="7054"/>
    <cellStyle name="40% - Accent6 13 2 2 3 2 2" xfId="15294"/>
    <cellStyle name="40% - Accent6 13 2 2 3 3" xfId="11169"/>
    <cellStyle name="40% - Accent6 13 2 2 4" xfId="5018"/>
    <cellStyle name="40% - Accent6 13 2 2 4 2" xfId="13258"/>
    <cellStyle name="40% - Accent6 13 2 2 5" xfId="9133"/>
    <cellStyle name="40% - Accent6 13 2 3" xfId="1359"/>
    <cellStyle name="40% - Accent6 13 2 3 2" xfId="3397"/>
    <cellStyle name="40% - Accent6 13 2 3 2 2" xfId="7523"/>
    <cellStyle name="40% - Accent6 13 2 3 2 2 2" xfId="15763"/>
    <cellStyle name="40% - Accent6 13 2 3 2 3" xfId="11638"/>
    <cellStyle name="40% - Accent6 13 2 3 3" xfId="5487"/>
    <cellStyle name="40% - Accent6 13 2 3 3 2" xfId="13727"/>
    <cellStyle name="40% - Accent6 13 2 3 4" xfId="9602"/>
    <cellStyle name="40% - Accent6 13 2 4" xfId="2471"/>
    <cellStyle name="40% - Accent6 13 2 4 2" xfId="6598"/>
    <cellStyle name="40% - Accent6 13 2 4 2 2" xfId="14838"/>
    <cellStyle name="40% - Accent6 13 2 4 3" xfId="10713"/>
    <cellStyle name="40% - Accent6 13 2 5" xfId="4561"/>
    <cellStyle name="40% - Accent6 13 2 5 2" xfId="12802"/>
    <cellStyle name="40% - Accent6 13 2 6" xfId="8676"/>
    <cellStyle name="40% - Accent6 13 3" xfId="681"/>
    <cellStyle name="40% - Accent6 13 3 2" xfId="1608"/>
    <cellStyle name="40% - Accent6 13 3 2 2" xfId="3645"/>
    <cellStyle name="40% - Accent6 13 3 2 2 2" xfId="7771"/>
    <cellStyle name="40% - Accent6 13 3 2 2 2 2" xfId="16011"/>
    <cellStyle name="40% - Accent6 13 3 2 2 3" xfId="11886"/>
    <cellStyle name="40% - Accent6 13 3 2 3" xfId="5735"/>
    <cellStyle name="40% - Accent6 13 3 2 3 2" xfId="13975"/>
    <cellStyle name="40% - Accent6 13 3 2 4" xfId="9850"/>
    <cellStyle name="40% - Accent6 13 3 3" xfId="2720"/>
    <cellStyle name="40% - Accent6 13 3 3 2" xfId="6846"/>
    <cellStyle name="40% - Accent6 13 3 3 2 2" xfId="15086"/>
    <cellStyle name="40% - Accent6 13 3 3 3" xfId="10961"/>
    <cellStyle name="40% - Accent6 13 3 4" xfId="4810"/>
    <cellStyle name="40% - Accent6 13 3 4 2" xfId="13050"/>
    <cellStyle name="40% - Accent6 13 3 5" xfId="8925"/>
    <cellStyle name="40% - Accent6 13 4" xfId="1151"/>
    <cellStyle name="40% - Accent6 13 4 2" xfId="3189"/>
    <cellStyle name="40% - Accent6 13 4 2 2" xfId="7315"/>
    <cellStyle name="40% - Accent6 13 4 2 2 2" xfId="15555"/>
    <cellStyle name="40% - Accent6 13 4 2 3" xfId="11430"/>
    <cellStyle name="40% - Accent6 13 4 3" xfId="5279"/>
    <cellStyle name="40% - Accent6 13 4 3 2" xfId="13519"/>
    <cellStyle name="40% - Accent6 13 4 4" xfId="9394"/>
    <cellStyle name="40% - Accent6 13 5" xfId="2263"/>
    <cellStyle name="40% - Accent6 13 5 2" xfId="6390"/>
    <cellStyle name="40% - Accent6 13 5 2 2" xfId="14630"/>
    <cellStyle name="40% - Accent6 13 5 3" xfId="10505"/>
    <cellStyle name="40% - Accent6 13 6" xfId="4353"/>
    <cellStyle name="40% - Accent6 13 6 2" xfId="12594"/>
    <cellStyle name="40% - Accent6 13 7" xfId="8468"/>
    <cellStyle name="40% - Accent6 14" xfId="237"/>
    <cellStyle name="40% - Accent6 14 2" xfId="445"/>
    <cellStyle name="40% - Accent6 14 2 2" xfId="902"/>
    <cellStyle name="40% - Accent6 14 2 2 2" xfId="1829"/>
    <cellStyle name="40% - Accent6 14 2 2 2 2" xfId="3866"/>
    <cellStyle name="40% - Accent6 14 2 2 2 2 2" xfId="7992"/>
    <cellStyle name="40% - Accent6 14 2 2 2 2 2 2" xfId="16232"/>
    <cellStyle name="40% - Accent6 14 2 2 2 2 3" xfId="12107"/>
    <cellStyle name="40% - Accent6 14 2 2 2 3" xfId="5956"/>
    <cellStyle name="40% - Accent6 14 2 2 2 3 2" xfId="14196"/>
    <cellStyle name="40% - Accent6 14 2 2 2 4" xfId="10071"/>
    <cellStyle name="40% - Accent6 14 2 2 3" xfId="2941"/>
    <cellStyle name="40% - Accent6 14 2 2 3 2" xfId="7067"/>
    <cellStyle name="40% - Accent6 14 2 2 3 2 2" xfId="15307"/>
    <cellStyle name="40% - Accent6 14 2 2 3 3" xfId="11182"/>
    <cellStyle name="40% - Accent6 14 2 2 4" xfId="5031"/>
    <cellStyle name="40% - Accent6 14 2 2 4 2" xfId="13271"/>
    <cellStyle name="40% - Accent6 14 2 2 5" xfId="9146"/>
    <cellStyle name="40% - Accent6 14 2 3" xfId="1372"/>
    <cellStyle name="40% - Accent6 14 2 3 2" xfId="3410"/>
    <cellStyle name="40% - Accent6 14 2 3 2 2" xfId="7536"/>
    <cellStyle name="40% - Accent6 14 2 3 2 2 2" xfId="15776"/>
    <cellStyle name="40% - Accent6 14 2 3 2 3" xfId="11651"/>
    <cellStyle name="40% - Accent6 14 2 3 3" xfId="5500"/>
    <cellStyle name="40% - Accent6 14 2 3 3 2" xfId="13740"/>
    <cellStyle name="40% - Accent6 14 2 3 4" xfId="9615"/>
    <cellStyle name="40% - Accent6 14 2 4" xfId="2484"/>
    <cellStyle name="40% - Accent6 14 2 4 2" xfId="6611"/>
    <cellStyle name="40% - Accent6 14 2 4 2 2" xfId="14851"/>
    <cellStyle name="40% - Accent6 14 2 4 3" xfId="10726"/>
    <cellStyle name="40% - Accent6 14 2 5" xfId="4574"/>
    <cellStyle name="40% - Accent6 14 2 5 2" xfId="12815"/>
    <cellStyle name="40% - Accent6 14 2 6" xfId="8689"/>
    <cellStyle name="40% - Accent6 14 3" xfId="694"/>
    <cellStyle name="40% - Accent6 14 3 2" xfId="1621"/>
    <cellStyle name="40% - Accent6 14 3 2 2" xfId="3658"/>
    <cellStyle name="40% - Accent6 14 3 2 2 2" xfId="7784"/>
    <cellStyle name="40% - Accent6 14 3 2 2 2 2" xfId="16024"/>
    <cellStyle name="40% - Accent6 14 3 2 2 3" xfId="11899"/>
    <cellStyle name="40% - Accent6 14 3 2 3" xfId="5748"/>
    <cellStyle name="40% - Accent6 14 3 2 3 2" xfId="13988"/>
    <cellStyle name="40% - Accent6 14 3 2 4" xfId="9863"/>
    <cellStyle name="40% - Accent6 14 3 3" xfId="2733"/>
    <cellStyle name="40% - Accent6 14 3 3 2" xfId="6859"/>
    <cellStyle name="40% - Accent6 14 3 3 2 2" xfId="15099"/>
    <cellStyle name="40% - Accent6 14 3 3 3" xfId="10974"/>
    <cellStyle name="40% - Accent6 14 3 4" xfId="4823"/>
    <cellStyle name="40% - Accent6 14 3 4 2" xfId="13063"/>
    <cellStyle name="40% - Accent6 14 3 5" xfId="8938"/>
    <cellStyle name="40% - Accent6 14 4" xfId="1164"/>
    <cellStyle name="40% - Accent6 14 4 2" xfId="3202"/>
    <cellStyle name="40% - Accent6 14 4 2 2" xfId="7328"/>
    <cellStyle name="40% - Accent6 14 4 2 2 2" xfId="15568"/>
    <cellStyle name="40% - Accent6 14 4 2 3" xfId="11443"/>
    <cellStyle name="40% - Accent6 14 4 3" xfId="5292"/>
    <cellStyle name="40% - Accent6 14 4 3 2" xfId="13532"/>
    <cellStyle name="40% - Accent6 14 4 4" xfId="9407"/>
    <cellStyle name="40% - Accent6 14 5" xfId="2276"/>
    <cellStyle name="40% - Accent6 14 5 2" xfId="6403"/>
    <cellStyle name="40% - Accent6 14 5 2 2" xfId="14643"/>
    <cellStyle name="40% - Accent6 14 5 3" xfId="10518"/>
    <cellStyle name="40% - Accent6 14 6" xfId="4366"/>
    <cellStyle name="40% - Accent6 14 6 2" xfId="12607"/>
    <cellStyle name="40% - Accent6 14 7" xfId="8481"/>
    <cellStyle name="40% - Accent6 15" xfId="250"/>
    <cellStyle name="40% - Accent6 15 2" xfId="707"/>
    <cellStyle name="40% - Accent6 15 2 2" xfId="1634"/>
    <cellStyle name="40% - Accent6 15 2 2 2" xfId="3671"/>
    <cellStyle name="40% - Accent6 15 2 2 2 2" xfId="7797"/>
    <cellStyle name="40% - Accent6 15 2 2 2 2 2" xfId="16037"/>
    <cellStyle name="40% - Accent6 15 2 2 2 3" xfId="11912"/>
    <cellStyle name="40% - Accent6 15 2 2 3" xfId="5761"/>
    <cellStyle name="40% - Accent6 15 2 2 3 2" xfId="14001"/>
    <cellStyle name="40% - Accent6 15 2 2 4" xfId="9876"/>
    <cellStyle name="40% - Accent6 15 2 3" xfId="2746"/>
    <cellStyle name="40% - Accent6 15 2 3 2" xfId="6872"/>
    <cellStyle name="40% - Accent6 15 2 3 2 2" xfId="15112"/>
    <cellStyle name="40% - Accent6 15 2 3 3" xfId="10987"/>
    <cellStyle name="40% - Accent6 15 2 4" xfId="4836"/>
    <cellStyle name="40% - Accent6 15 2 4 2" xfId="13076"/>
    <cellStyle name="40% - Accent6 15 2 5" xfId="8951"/>
    <cellStyle name="40% - Accent6 15 3" xfId="1177"/>
    <cellStyle name="40% - Accent6 15 3 2" xfId="3215"/>
    <cellStyle name="40% - Accent6 15 3 2 2" xfId="7341"/>
    <cellStyle name="40% - Accent6 15 3 2 2 2" xfId="15581"/>
    <cellStyle name="40% - Accent6 15 3 2 3" xfId="11456"/>
    <cellStyle name="40% - Accent6 15 3 3" xfId="5305"/>
    <cellStyle name="40% - Accent6 15 3 3 2" xfId="13545"/>
    <cellStyle name="40% - Accent6 15 3 4" xfId="9420"/>
    <cellStyle name="40% - Accent6 15 4" xfId="2289"/>
    <cellStyle name="40% - Accent6 15 4 2" xfId="6416"/>
    <cellStyle name="40% - Accent6 15 4 2 2" xfId="14656"/>
    <cellStyle name="40% - Accent6 15 4 3" xfId="10531"/>
    <cellStyle name="40% - Accent6 15 5" xfId="4379"/>
    <cellStyle name="40% - Accent6 15 5 2" xfId="12620"/>
    <cellStyle name="40% - Accent6 15 6" xfId="8494"/>
    <cellStyle name="40% - Accent6 16" xfId="458"/>
    <cellStyle name="40% - Accent6 16 2" xfId="915"/>
    <cellStyle name="40% - Accent6 16 2 2" xfId="1842"/>
    <cellStyle name="40% - Accent6 16 2 2 2" xfId="3879"/>
    <cellStyle name="40% - Accent6 16 2 2 2 2" xfId="8005"/>
    <cellStyle name="40% - Accent6 16 2 2 2 2 2" xfId="16245"/>
    <cellStyle name="40% - Accent6 16 2 2 2 3" xfId="12120"/>
    <cellStyle name="40% - Accent6 16 2 2 3" xfId="5969"/>
    <cellStyle name="40% - Accent6 16 2 2 3 2" xfId="14209"/>
    <cellStyle name="40% - Accent6 16 2 2 4" xfId="10084"/>
    <cellStyle name="40% - Accent6 16 2 3" xfId="2954"/>
    <cellStyle name="40% - Accent6 16 2 3 2" xfId="7080"/>
    <cellStyle name="40% - Accent6 16 2 3 2 2" xfId="15320"/>
    <cellStyle name="40% - Accent6 16 2 3 3" xfId="11195"/>
    <cellStyle name="40% - Accent6 16 2 4" xfId="5044"/>
    <cellStyle name="40% - Accent6 16 2 4 2" xfId="13284"/>
    <cellStyle name="40% - Accent6 16 2 5" xfId="9159"/>
    <cellStyle name="40% - Accent6 16 3" xfId="1385"/>
    <cellStyle name="40% - Accent6 16 3 2" xfId="3423"/>
    <cellStyle name="40% - Accent6 16 3 2 2" xfId="7549"/>
    <cellStyle name="40% - Accent6 16 3 2 2 2" xfId="15789"/>
    <cellStyle name="40% - Accent6 16 3 2 3" xfId="11664"/>
    <cellStyle name="40% - Accent6 16 3 3" xfId="5513"/>
    <cellStyle name="40% - Accent6 16 3 3 2" xfId="13753"/>
    <cellStyle name="40% - Accent6 16 3 4" xfId="9628"/>
    <cellStyle name="40% - Accent6 16 4" xfId="2497"/>
    <cellStyle name="40% - Accent6 16 4 2" xfId="6624"/>
    <cellStyle name="40% - Accent6 16 4 2 2" xfId="14864"/>
    <cellStyle name="40% - Accent6 16 4 3" xfId="10739"/>
    <cellStyle name="40% - Accent6 16 5" xfId="4587"/>
    <cellStyle name="40% - Accent6 16 5 2" xfId="12828"/>
    <cellStyle name="40% - Accent6 16 6" xfId="8702"/>
    <cellStyle name="40% - Accent6 17" xfId="473"/>
    <cellStyle name="40% - Accent6 17 2" xfId="930"/>
    <cellStyle name="40% - Accent6 17 2 2" xfId="1856"/>
    <cellStyle name="40% - Accent6 17 2 2 2" xfId="3893"/>
    <cellStyle name="40% - Accent6 17 2 2 2 2" xfId="8019"/>
    <cellStyle name="40% - Accent6 17 2 2 2 2 2" xfId="16259"/>
    <cellStyle name="40% - Accent6 17 2 2 2 3" xfId="12134"/>
    <cellStyle name="40% - Accent6 17 2 2 3" xfId="5983"/>
    <cellStyle name="40% - Accent6 17 2 2 3 2" xfId="14223"/>
    <cellStyle name="40% - Accent6 17 2 2 4" xfId="10098"/>
    <cellStyle name="40% - Accent6 17 2 3" xfId="2968"/>
    <cellStyle name="40% - Accent6 17 2 3 2" xfId="7094"/>
    <cellStyle name="40% - Accent6 17 2 3 2 2" xfId="15334"/>
    <cellStyle name="40% - Accent6 17 2 3 3" xfId="11209"/>
    <cellStyle name="40% - Accent6 17 2 4" xfId="5058"/>
    <cellStyle name="40% - Accent6 17 2 4 2" xfId="13298"/>
    <cellStyle name="40% - Accent6 17 2 5" xfId="9173"/>
    <cellStyle name="40% - Accent6 17 3" xfId="1400"/>
    <cellStyle name="40% - Accent6 17 3 2" xfId="3437"/>
    <cellStyle name="40% - Accent6 17 3 2 2" xfId="7563"/>
    <cellStyle name="40% - Accent6 17 3 2 2 2" xfId="15803"/>
    <cellStyle name="40% - Accent6 17 3 2 3" xfId="11678"/>
    <cellStyle name="40% - Accent6 17 3 3" xfId="5527"/>
    <cellStyle name="40% - Accent6 17 3 3 2" xfId="13767"/>
    <cellStyle name="40% - Accent6 17 3 4" xfId="9642"/>
    <cellStyle name="40% - Accent6 17 4" xfId="2512"/>
    <cellStyle name="40% - Accent6 17 4 2" xfId="6638"/>
    <cellStyle name="40% - Accent6 17 4 2 2" xfId="14878"/>
    <cellStyle name="40% - Accent6 17 4 3" xfId="10753"/>
    <cellStyle name="40% - Accent6 17 5" xfId="4602"/>
    <cellStyle name="40% - Accent6 17 5 2" xfId="12842"/>
    <cellStyle name="40% - Accent6 17 6" xfId="8717"/>
    <cellStyle name="40% - Accent6 18" xfId="486"/>
    <cellStyle name="40% - Accent6 18 2" xfId="1413"/>
    <cellStyle name="40% - Accent6 18 2 2" xfId="3450"/>
    <cellStyle name="40% - Accent6 18 2 2 2" xfId="7576"/>
    <cellStyle name="40% - Accent6 18 2 2 2 2" xfId="15816"/>
    <cellStyle name="40% - Accent6 18 2 2 3" xfId="11691"/>
    <cellStyle name="40% - Accent6 18 2 3" xfId="5540"/>
    <cellStyle name="40% - Accent6 18 2 3 2" xfId="13780"/>
    <cellStyle name="40% - Accent6 18 2 4" xfId="9655"/>
    <cellStyle name="40% - Accent6 18 3" xfId="2525"/>
    <cellStyle name="40% - Accent6 18 3 2" xfId="6651"/>
    <cellStyle name="40% - Accent6 18 3 2 2" xfId="14891"/>
    <cellStyle name="40% - Accent6 18 3 3" xfId="10766"/>
    <cellStyle name="40% - Accent6 18 4" xfId="4615"/>
    <cellStyle name="40% - Accent6 18 4 2" xfId="12855"/>
    <cellStyle name="40% - Accent6 18 5" xfId="8730"/>
    <cellStyle name="40% - Accent6 19" xfId="499"/>
    <cellStyle name="40% - Accent6 19 2" xfId="1426"/>
    <cellStyle name="40% - Accent6 19 2 2" xfId="3463"/>
    <cellStyle name="40% - Accent6 19 2 2 2" xfId="7589"/>
    <cellStyle name="40% - Accent6 19 2 2 2 2" xfId="15829"/>
    <cellStyle name="40% - Accent6 19 2 2 3" xfId="11704"/>
    <cellStyle name="40% - Accent6 19 2 3" xfId="5553"/>
    <cellStyle name="40% - Accent6 19 2 3 2" xfId="13793"/>
    <cellStyle name="40% - Accent6 19 2 4" xfId="9668"/>
    <cellStyle name="40% - Accent6 19 3" xfId="2538"/>
    <cellStyle name="40% - Accent6 19 3 2" xfId="6664"/>
    <cellStyle name="40% - Accent6 19 3 2 2" xfId="14904"/>
    <cellStyle name="40% - Accent6 19 3 3" xfId="10779"/>
    <cellStyle name="40% - Accent6 19 4" xfId="4628"/>
    <cellStyle name="40% - Accent6 19 4 2" xfId="12868"/>
    <cellStyle name="40% - Accent6 19 5" xfId="8743"/>
    <cellStyle name="40% - Accent6 2" xfId="54"/>
    <cellStyle name="40% - Accent6 2 2" xfId="94"/>
    <cellStyle name="40% - Accent6 2 2 2" xfId="302"/>
    <cellStyle name="40% - Accent6 2 2 2 2" xfId="759"/>
    <cellStyle name="40% - Accent6 2 2 2 2 2" xfId="1686"/>
    <cellStyle name="40% - Accent6 2 2 2 2 2 2" xfId="3723"/>
    <cellStyle name="40% - Accent6 2 2 2 2 2 2 2" xfId="7849"/>
    <cellStyle name="40% - Accent6 2 2 2 2 2 2 2 2" xfId="16089"/>
    <cellStyle name="40% - Accent6 2 2 2 2 2 2 3" xfId="11964"/>
    <cellStyle name="40% - Accent6 2 2 2 2 2 3" xfId="5813"/>
    <cellStyle name="40% - Accent6 2 2 2 2 2 3 2" xfId="14053"/>
    <cellStyle name="40% - Accent6 2 2 2 2 2 4" xfId="9928"/>
    <cellStyle name="40% - Accent6 2 2 2 2 3" xfId="2798"/>
    <cellStyle name="40% - Accent6 2 2 2 2 3 2" xfId="6924"/>
    <cellStyle name="40% - Accent6 2 2 2 2 3 2 2" xfId="15164"/>
    <cellStyle name="40% - Accent6 2 2 2 2 3 3" xfId="11039"/>
    <cellStyle name="40% - Accent6 2 2 2 2 4" xfId="4888"/>
    <cellStyle name="40% - Accent6 2 2 2 2 4 2" xfId="13128"/>
    <cellStyle name="40% - Accent6 2 2 2 2 5" xfId="9003"/>
    <cellStyle name="40% - Accent6 2 2 2 3" xfId="1229"/>
    <cellStyle name="40% - Accent6 2 2 2 3 2" xfId="3267"/>
    <cellStyle name="40% - Accent6 2 2 2 3 2 2" xfId="7393"/>
    <cellStyle name="40% - Accent6 2 2 2 3 2 2 2" xfId="15633"/>
    <cellStyle name="40% - Accent6 2 2 2 3 2 3" xfId="11508"/>
    <cellStyle name="40% - Accent6 2 2 2 3 3" xfId="5357"/>
    <cellStyle name="40% - Accent6 2 2 2 3 3 2" xfId="13597"/>
    <cellStyle name="40% - Accent6 2 2 2 3 4" xfId="9472"/>
    <cellStyle name="40% - Accent6 2 2 2 4" xfId="2341"/>
    <cellStyle name="40% - Accent6 2 2 2 4 2" xfId="6468"/>
    <cellStyle name="40% - Accent6 2 2 2 4 2 2" xfId="14708"/>
    <cellStyle name="40% - Accent6 2 2 2 4 3" xfId="10583"/>
    <cellStyle name="40% - Accent6 2 2 2 5" xfId="4431"/>
    <cellStyle name="40% - Accent6 2 2 2 5 2" xfId="12672"/>
    <cellStyle name="40% - Accent6 2 2 2 6" xfId="8546"/>
    <cellStyle name="40% - Accent6 2 2 3" xfId="551"/>
    <cellStyle name="40% - Accent6 2 2 3 2" xfId="1478"/>
    <cellStyle name="40% - Accent6 2 2 3 2 2" xfId="3515"/>
    <cellStyle name="40% - Accent6 2 2 3 2 2 2" xfId="7641"/>
    <cellStyle name="40% - Accent6 2 2 3 2 2 2 2" xfId="15881"/>
    <cellStyle name="40% - Accent6 2 2 3 2 2 3" xfId="11756"/>
    <cellStyle name="40% - Accent6 2 2 3 2 3" xfId="5605"/>
    <cellStyle name="40% - Accent6 2 2 3 2 3 2" xfId="13845"/>
    <cellStyle name="40% - Accent6 2 2 3 2 4" xfId="9720"/>
    <cellStyle name="40% - Accent6 2 2 3 3" xfId="2590"/>
    <cellStyle name="40% - Accent6 2 2 3 3 2" xfId="6716"/>
    <cellStyle name="40% - Accent6 2 2 3 3 2 2" xfId="14956"/>
    <cellStyle name="40% - Accent6 2 2 3 3 3" xfId="10831"/>
    <cellStyle name="40% - Accent6 2 2 3 4" xfId="4680"/>
    <cellStyle name="40% - Accent6 2 2 3 4 2" xfId="12920"/>
    <cellStyle name="40% - Accent6 2 2 3 5" xfId="8795"/>
    <cellStyle name="40% - Accent6 2 2 4" xfId="1021"/>
    <cellStyle name="40% - Accent6 2 2 4 2" xfId="3059"/>
    <cellStyle name="40% - Accent6 2 2 4 2 2" xfId="7185"/>
    <cellStyle name="40% - Accent6 2 2 4 2 2 2" xfId="15425"/>
    <cellStyle name="40% - Accent6 2 2 4 2 3" xfId="11300"/>
    <cellStyle name="40% - Accent6 2 2 4 3" xfId="5149"/>
    <cellStyle name="40% - Accent6 2 2 4 3 2" xfId="13389"/>
    <cellStyle name="40% - Accent6 2 2 4 4" xfId="9264"/>
    <cellStyle name="40% - Accent6 2 2 5" xfId="2133"/>
    <cellStyle name="40% - Accent6 2 2 5 2" xfId="6260"/>
    <cellStyle name="40% - Accent6 2 2 5 2 2" xfId="14500"/>
    <cellStyle name="40% - Accent6 2 2 5 3" xfId="10375"/>
    <cellStyle name="40% - Accent6 2 2 6" xfId="4223"/>
    <cellStyle name="40% - Accent6 2 2 6 2" xfId="12464"/>
    <cellStyle name="40% - Accent6 2 2 7" xfId="8338"/>
    <cellStyle name="40% - Accent6 2 3" xfId="133"/>
    <cellStyle name="40% - Accent6 2 3 2" xfId="341"/>
    <cellStyle name="40% - Accent6 2 3 2 2" xfId="798"/>
    <cellStyle name="40% - Accent6 2 3 2 2 2" xfId="1725"/>
    <cellStyle name="40% - Accent6 2 3 2 2 2 2" xfId="3762"/>
    <cellStyle name="40% - Accent6 2 3 2 2 2 2 2" xfId="7888"/>
    <cellStyle name="40% - Accent6 2 3 2 2 2 2 2 2" xfId="16128"/>
    <cellStyle name="40% - Accent6 2 3 2 2 2 2 3" xfId="12003"/>
    <cellStyle name="40% - Accent6 2 3 2 2 2 3" xfId="5852"/>
    <cellStyle name="40% - Accent6 2 3 2 2 2 3 2" xfId="14092"/>
    <cellStyle name="40% - Accent6 2 3 2 2 2 4" xfId="9967"/>
    <cellStyle name="40% - Accent6 2 3 2 2 3" xfId="2837"/>
    <cellStyle name="40% - Accent6 2 3 2 2 3 2" xfId="6963"/>
    <cellStyle name="40% - Accent6 2 3 2 2 3 2 2" xfId="15203"/>
    <cellStyle name="40% - Accent6 2 3 2 2 3 3" xfId="11078"/>
    <cellStyle name="40% - Accent6 2 3 2 2 4" xfId="4927"/>
    <cellStyle name="40% - Accent6 2 3 2 2 4 2" xfId="13167"/>
    <cellStyle name="40% - Accent6 2 3 2 2 5" xfId="9042"/>
    <cellStyle name="40% - Accent6 2 3 2 3" xfId="1268"/>
    <cellStyle name="40% - Accent6 2 3 2 3 2" xfId="3306"/>
    <cellStyle name="40% - Accent6 2 3 2 3 2 2" xfId="7432"/>
    <cellStyle name="40% - Accent6 2 3 2 3 2 2 2" xfId="15672"/>
    <cellStyle name="40% - Accent6 2 3 2 3 2 3" xfId="11547"/>
    <cellStyle name="40% - Accent6 2 3 2 3 3" xfId="5396"/>
    <cellStyle name="40% - Accent6 2 3 2 3 3 2" xfId="13636"/>
    <cellStyle name="40% - Accent6 2 3 2 3 4" xfId="9511"/>
    <cellStyle name="40% - Accent6 2 3 2 4" xfId="2380"/>
    <cellStyle name="40% - Accent6 2 3 2 4 2" xfId="6507"/>
    <cellStyle name="40% - Accent6 2 3 2 4 2 2" xfId="14747"/>
    <cellStyle name="40% - Accent6 2 3 2 4 3" xfId="10622"/>
    <cellStyle name="40% - Accent6 2 3 2 5" xfId="4470"/>
    <cellStyle name="40% - Accent6 2 3 2 5 2" xfId="12711"/>
    <cellStyle name="40% - Accent6 2 3 2 6" xfId="8585"/>
    <cellStyle name="40% - Accent6 2 3 3" xfId="590"/>
    <cellStyle name="40% - Accent6 2 3 3 2" xfId="1517"/>
    <cellStyle name="40% - Accent6 2 3 3 2 2" xfId="3554"/>
    <cellStyle name="40% - Accent6 2 3 3 2 2 2" xfId="7680"/>
    <cellStyle name="40% - Accent6 2 3 3 2 2 2 2" xfId="15920"/>
    <cellStyle name="40% - Accent6 2 3 3 2 2 3" xfId="11795"/>
    <cellStyle name="40% - Accent6 2 3 3 2 3" xfId="5644"/>
    <cellStyle name="40% - Accent6 2 3 3 2 3 2" xfId="13884"/>
    <cellStyle name="40% - Accent6 2 3 3 2 4" xfId="9759"/>
    <cellStyle name="40% - Accent6 2 3 3 3" xfId="2629"/>
    <cellStyle name="40% - Accent6 2 3 3 3 2" xfId="6755"/>
    <cellStyle name="40% - Accent6 2 3 3 3 2 2" xfId="14995"/>
    <cellStyle name="40% - Accent6 2 3 3 3 3" xfId="10870"/>
    <cellStyle name="40% - Accent6 2 3 3 4" xfId="4719"/>
    <cellStyle name="40% - Accent6 2 3 3 4 2" xfId="12959"/>
    <cellStyle name="40% - Accent6 2 3 3 5" xfId="8834"/>
    <cellStyle name="40% - Accent6 2 3 4" xfId="1060"/>
    <cellStyle name="40% - Accent6 2 3 4 2" xfId="3098"/>
    <cellStyle name="40% - Accent6 2 3 4 2 2" xfId="7224"/>
    <cellStyle name="40% - Accent6 2 3 4 2 2 2" xfId="15464"/>
    <cellStyle name="40% - Accent6 2 3 4 2 3" xfId="11339"/>
    <cellStyle name="40% - Accent6 2 3 4 3" xfId="5188"/>
    <cellStyle name="40% - Accent6 2 3 4 3 2" xfId="13428"/>
    <cellStyle name="40% - Accent6 2 3 4 4" xfId="9303"/>
    <cellStyle name="40% - Accent6 2 3 5" xfId="2172"/>
    <cellStyle name="40% - Accent6 2 3 5 2" xfId="6299"/>
    <cellStyle name="40% - Accent6 2 3 5 2 2" xfId="14539"/>
    <cellStyle name="40% - Accent6 2 3 5 3" xfId="10414"/>
    <cellStyle name="40% - Accent6 2 3 6" xfId="4262"/>
    <cellStyle name="40% - Accent6 2 3 6 2" xfId="12503"/>
    <cellStyle name="40% - Accent6 2 3 7" xfId="8377"/>
    <cellStyle name="40% - Accent6 2 4" xfId="263"/>
    <cellStyle name="40% - Accent6 2 4 2" xfId="720"/>
    <cellStyle name="40% - Accent6 2 4 2 2" xfId="1647"/>
    <cellStyle name="40% - Accent6 2 4 2 2 2" xfId="3684"/>
    <cellStyle name="40% - Accent6 2 4 2 2 2 2" xfId="7810"/>
    <cellStyle name="40% - Accent6 2 4 2 2 2 2 2" xfId="16050"/>
    <cellStyle name="40% - Accent6 2 4 2 2 2 3" xfId="11925"/>
    <cellStyle name="40% - Accent6 2 4 2 2 3" xfId="5774"/>
    <cellStyle name="40% - Accent6 2 4 2 2 3 2" xfId="14014"/>
    <cellStyle name="40% - Accent6 2 4 2 2 4" xfId="9889"/>
    <cellStyle name="40% - Accent6 2 4 2 3" xfId="2759"/>
    <cellStyle name="40% - Accent6 2 4 2 3 2" xfId="6885"/>
    <cellStyle name="40% - Accent6 2 4 2 3 2 2" xfId="15125"/>
    <cellStyle name="40% - Accent6 2 4 2 3 3" xfId="11000"/>
    <cellStyle name="40% - Accent6 2 4 2 4" xfId="4849"/>
    <cellStyle name="40% - Accent6 2 4 2 4 2" xfId="13089"/>
    <cellStyle name="40% - Accent6 2 4 2 5" xfId="8964"/>
    <cellStyle name="40% - Accent6 2 4 3" xfId="1190"/>
    <cellStyle name="40% - Accent6 2 4 3 2" xfId="3228"/>
    <cellStyle name="40% - Accent6 2 4 3 2 2" xfId="7354"/>
    <cellStyle name="40% - Accent6 2 4 3 2 2 2" xfId="15594"/>
    <cellStyle name="40% - Accent6 2 4 3 2 3" xfId="11469"/>
    <cellStyle name="40% - Accent6 2 4 3 3" xfId="5318"/>
    <cellStyle name="40% - Accent6 2 4 3 3 2" xfId="13558"/>
    <cellStyle name="40% - Accent6 2 4 3 4" xfId="9433"/>
    <cellStyle name="40% - Accent6 2 4 4" xfId="2302"/>
    <cellStyle name="40% - Accent6 2 4 4 2" xfId="6429"/>
    <cellStyle name="40% - Accent6 2 4 4 2 2" xfId="14669"/>
    <cellStyle name="40% - Accent6 2 4 4 3" xfId="10544"/>
    <cellStyle name="40% - Accent6 2 4 5" xfId="4392"/>
    <cellStyle name="40% - Accent6 2 4 5 2" xfId="12633"/>
    <cellStyle name="40% - Accent6 2 4 6" xfId="8507"/>
    <cellStyle name="40% - Accent6 2 5" xfId="512"/>
    <cellStyle name="40% - Accent6 2 5 2" xfId="1439"/>
    <cellStyle name="40% - Accent6 2 5 2 2" xfId="3476"/>
    <cellStyle name="40% - Accent6 2 5 2 2 2" xfId="7602"/>
    <cellStyle name="40% - Accent6 2 5 2 2 2 2" xfId="15842"/>
    <cellStyle name="40% - Accent6 2 5 2 2 3" xfId="11717"/>
    <cellStyle name="40% - Accent6 2 5 2 3" xfId="5566"/>
    <cellStyle name="40% - Accent6 2 5 2 3 2" xfId="13806"/>
    <cellStyle name="40% - Accent6 2 5 2 4" xfId="9681"/>
    <cellStyle name="40% - Accent6 2 5 3" xfId="2551"/>
    <cellStyle name="40% - Accent6 2 5 3 2" xfId="6677"/>
    <cellStyle name="40% - Accent6 2 5 3 2 2" xfId="14917"/>
    <cellStyle name="40% - Accent6 2 5 3 3" xfId="10792"/>
    <cellStyle name="40% - Accent6 2 5 4" xfId="4641"/>
    <cellStyle name="40% - Accent6 2 5 4 2" xfId="12881"/>
    <cellStyle name="40% - Accent6 2 5 5" xfId="8756"/>
    <cellStyle name="40% - Accent6 2 6" xfId="982"/>
    <cellStyle name="40% - Accent6 2 6 2" xfId="3020"/>
    <cellStyle name="40% - Accent6 2 6 2 2" xfId="7146"/>
    <cellStyle name="40% - Accent6 2 6 2 2 2" xfId="15386"/>
    <cellStyle name="40% - Accent6 2 6 2 3" xfId="11261"/>
    <cellStyle name="40% - Accent6 2 6 3" xfId="5110"/>
    <cellStyle name="40% - Accent6 2 6 3 2" xfId="13350"/>
    <cellStyle name="40% - Accent6 2 6 4" xfId="9225"/>
    <cellStyle name="40% - Accent6 2 7" xfId="2094"/>
    <cellStyle name="40% - Accent6 2 7 2" xfId="6221"/>
    <cellStyle name="40% - Accent6 2 7 2 2" xfId="14461"/>
    <cellStyle name="40% - Accent6 2 7 3" xfId="10336"/>
    <cellStyle name="40% - Accent6 2 8" xfId="4184"/>
    <cellStyle name="40% - Accent6 2 8 2" xfId="12425"/>
    <cellStyle name="40% - Accent6 2 9" xfId="8299"/>
    <cellStyle name="40% - Accent6 20" xfId="943"/>
    <cellStyle name="40% - Accent6 20 2" xfId="1869"/>
    <cellStyle name="40% - Accent6 20 2 2" xfId="3906"/>
    <cellStyle name="40% - Accent6 20 2 2 2" xfId="8032"/>
    <cellStyle name="40% - Accent6 20 2 2 2 2" xfId="16272"/>
    <cellStyle name="40% - Accent6 20 2 2 3" xfId="12147"/>
    <cellStyle name="40% - Accent6 20 2 3" xfId="5996"/>
    <cellStyle name="40% - Accent6 20 2 3 2" xfId="14236"/>
    <cellStyle name="40% - Accent6 20 2 4" xfId="10111"/>
    <cellStyle name="40% - Accent6 20 3" xfId="2981"/>
    <cellStyle name="40% - Accent6 20 3 2" xfId="7107"/>
    <cellStyle name="40% - Accent6 20 3 2 2" xfId="15347"/>
    <cellStyle name="40% - Accent6 20 3 3" xfId="11222"/>
    <cellStyle name="40% - Accent6 20 4" xfId="5071"/>
    <cellStyle name="40% - Accent6 20 4 2" xfId="13311"/>
    <cellStyle name="40% - Accent6 20 5" xfId="9186"/>
    <cellStyle name="40% - Accent6 21" xfId="956"/>
    <cellStyle name="40% - Accent6 21 2" xfId="2994"/>
    <cellStyle name="40% - Accent6 21 2 2" xfId="7120"/>
    <cellStyle name="40% - Accent6 21 2 2 2" xfId="15360"/>
    <cellStyle name="40% - Accent6 21 2 3" xfId="11235"/>
    <cellStyle name="40% - Accent6 21 3" xfId="5084"/>
    <cellStyle name="40% - Accent6 21 3 2" xfId="13324"/>
    <cellStyle name="40% - Accent6 21 4" xfId="9199"/>
    <cellStyle name="40% - Accent6 22" xfId="969"/>
    <cellStyle name="40% - Accent6 22 2" xfId="3007"/>
    <cellStyle name="40% - Accent6 22 2 2" xfId="7133"/>
    <cellStyle name="40% - Accent6 22 2 2 2" xfId="15373"/>
    <cellStyle name="40% - Accent6 22 2 3" xfId="11248"/>
    <cellStyle name="40% - Accent6 22 3" xfId="5097"/>
    <cellStyle name="40% - Accent6 22 3 2" xfId="13337"/>
    <cellStyle name="40% - Accent6 22 4" xfId="9212"/>
    <cellStyle name="40% - Accent6 23" xfId="1882"/>
    <cellStyle name="40% - Accent6 23 2" xfId="3919"/>
    <cellStyle name="40% - Accent6 23 2 2" xfId="8045"/>
    <cellStyle name="40% - Accent6 23 2 2 2" xfId="16285"/>
    <cellStyle name="40% - Accent6 23 2 3" xfId="12160"/>
    <cellStyle name="40% - Accent6 23 3" xfId="6009"/>
    <cellStyle name="40% - Accent6 23 3 2" xfId="14249"/>
    <cellStyle name="40% - Accent6 23 4" xfId="10124"/>
    <cellStyle name="40% - Accent6 24" xfId="1895"/>
    <cellStyle name="40% - Accent6 24 2" xfId="3932"/>
    <cellStyle name="40% - Accent6 24 2 2" xfId="8058"/>
    <cellStyle name="40% - Accent6 24 2 2 2" xfId="16298"/>
    <cellStyle name="40% - Accent6 24 2 3" xfId="12173"/>
    <cellStyle name="40% - Accent6 24 3" xfId="6022"/>
    <cellStyle name="40% - Accent6 24 3 2" xfId="14262"/>
    <cellStyle name="40% - Accent6 24 4" xfId="10137"/>
    <cellStyle name="40% - Accent6 25" xfId="1908"/>
    <cellStyle name="40% - Accent6 25 2" xfId="3945"/>
    <cellStyle name="40% - Accent6 25 2 2" xfId="8071"/>
    <cellStyle name="40% - Accent6 25 2 2 2" xfId="16311"/>
    <cellStyle name="40% - Accent6 25 2 3" xfId="12186"/>
    <cellStyle name="40% - Accent6 25 3" xfId="6035"/>
    <cellStyle name="40% - Accent6 25 3 2" xfId="14275"/>
    <cellStyle name="40% - Accent6 25 4" xfId="10150"/>
    <cellStyle name="40% - Accent6 26" xfId="1922"/>
    <cellStyle name="40% - Accent6 26 2" xfId="3959"/>
    <cellStyle name="40% - Accent6 26 2 2" xfId="8085"/>
    <cellStyle name="40% - Accent6 26 2 2 2" xfId="16325"/>
    <cellStyle name="40% - Accent6 26 2 3" xfId="12200"/>
    <cellStyle name="40% - Accent6 26 3" xfId="6049"/>
    <cellStyle name="40% - Accent6 26 3 2" xfId="14289"/>
    <cellStyle name="40% - Accent6 26 4" xfId="10164"/>
    <cellStyle name="40% - Accent6 27" xfId="1935"/>
    <cellStyle name="40% - Accent6 27 2" xfId="3972"/>
    <cellStyle name="40% - Accent6 27 2 2" xfId="8098"/>
    <cellStyle name="40% - Accent6 27 2 2 2" xfId="16338"/>
    <cellStyle name="40% - Accent6 27 2 3" xfId="12213"/>
    <cellStyle name="40% - Accent6 27 3" xfId="6062"/>
    <cellStyle name="40% - Accent6 27 3 2" xfId="14302"/>
    <cellStyle name="40% - Accent6 27 4" xfId="10177"/>
    <cellStyle name="40% - Accent6 28" xfId="1949"/>
    <cellStyle name="40% - Accent6 28 2" xfId="3986"/>
    <cellStyle name="40% - Accent6 28 2 2" xfId="8112"/>
    <cellStyle name="40% - Accent6 28 2 2 2" xfId="16352"/>
    <cellStyle name="40% - Accent6 28 2 3" xfId="12227"/>
    <cellStyle name="40% - Accent6 28 3" xfId="6076"/>
    <cellStyle name="40% - Accent6 28 3 2" xfId="14316"/>
    <cellStyle name="40% - Accent6 28 4" xfId="10191"/>
    <cellStyle name="40% - Accent6 29" xfId="1963"/>
    <cellStyle name="40% - Accent6 29 2" xfId="4000"/>
    <cellStyle name="40% - Accent6 29 2 2" xfId="8126"/>
    <cellStyle name="40% - Accent6 29 2 2 2" xfId="16366"/>
    <cellStyle name="40% - Accent6 29 2 3" xfId="12241"/>
    <cellStyle name="40% - Accent6 29 3" xfId="6090"/>
    <cellStyle name="40% - Accent6 29 3 2" xfId="14330"/>
    <cellStyle name="40% - Accent6 29 4" xfId="10205"/>
    <cellStyle name="40% - Accent6 3" xfId="68"/>
    <cellStyle name="40% - Accent6 3 2" xfId="276"/>
    <cellStyle name="40% - Accent6 3 2 2" xfId="733"/>
    <cellStyle name="40% - Accent6 3 2 2 2" xfId="1660"/>
    <cellStyle name="40% - Accent6 3 2 2 2 2" xfId="3697"/>
    <cellStyle name="40% - Accent6 3 2 2 2 2 2" xfId="7823"/>
    <cellStyle name="40% - Accent6 3 2 2 2 2 2 2" xfId="16063"/>
    <cellStyle name="40% - Accent6 3 2 2 2 2 3" xfId="11938"/>
    <cellStyle name="40% - Accent6 3 2 2 2 3" xfId="5787"/>
    <cellStyle name="40% - Accent6 3 2 2 2 3 2" xfId="14027"/>
    <cellStyle name="40% - Accent6 3 2 2 2 4" xfId="9902"/>
    <cellStyle name="40% - Accent6 3 2 2 3" xfId="2772"/>
    <cellStyle name="40% - Accent6 3 2 2 3 2" xfId="6898"/>
    <cellStyle name="40% - Accent6 3 2 2 3 2 2" xfId="15138"/>
    <cellStyle name="40% - Accent6 3 2 2 3 3" xfId="11013"/>
    <cellStyle name="40% - Accent6 3 2 2 4" xfId="4862"/>
    <cellStyle name="40% - Accent6 3 2 2 4 2" xfId="13102"/>
    <cellStyle name="40% - Accent6 3 2 2 5" xfId="8977"/>
    <cellStyle name="40% - Accent6 3 2 3" xfId="1203"/>
    <cellStyle name="40% - Accent6 3 2 3 2" xfId="3241"/>
    <cellStyle name="40% - Accent6 3 2 3 2 2" xfId="7367"/>
    <cellStyle name="40% - Accent6 3 2 3 2 2 2" xfId="15607"/>
    <cellStyle name="40% - Accent6 3 2 3 2 3" xfId="11482"/>
    <cellStyle name="40% - Accent6 3 2 3 3" xfId="5331"/>
    <cellStyle name="40% - Accent6 3 2 3 3 2" xfId="13571"/>
    <cellStyle name="40% - Accent6 3 2 3 4" xfId="9446"/>
    <cellStyle name="40% - Accent6 3 2 4" xfId="2315"/>
    <cellStyle name="40% - Accent6 3 2 4 2" xfId="6442"/>
    <cellStyle name="40% - Accent6 3 2 4 2 2" xfId="14682"/>
    <cellStyle name="40% - Accent6 3 2 4 3" xfId="10557"/>
    <cellStyle name="40% - Accent6 3 2 5" xfId="4405"/>
    <cellStyle name="40% - Accent6 3 2 5 2" xfId="12646"/>
    <cellStyle name="40% - Accent6 3 2 6" xfId="8520"/>
    <cellStyle name="40% - Accent6 3 3" xfId="525"/>
    <cellStyle name="40% - Accent6 3 3 2" xfId="1452"/>
    <cellStyle name="40% - Accent6 3 3 2 2" xfId="3489"/>
    <cellStyle name="40% - Accent6 3 3 2 2 2" xfId="7615"/>
    <cellStyle name="40% - Accent6 3 3 2 2 2 2" xfId="15855"/>
    <cellStyle name="40% - Accent6 3 3 2 2 3" xfId="11730"/>
    <cellStyle name="40% - Accent6 3 3 2 3" xfId="5579"/>
    <cellStyle name="40% - Accent6 3 3 2 3 2" xfId="13819"/>
    <cellStyle name="40% - Accent6 3 3 2 4" xfId="9694"/>
    <cellStyle name="40% - Accent6 3 3 3" xfId="2564"/>
    <cellStyle name="40% - Accent6 3 3 3 2" xfId="6690"/>
    <cellStyle name="40% - Accent6 3 3 3 2 2" xfId="14930"/>
    <cellStyle name="40% - Accent6 3 3 3 3" xfId="10805"/>
    <cellStyle name="40% - Accent6 3 3 4" xfId="4654"/>
    <cellStyle name="40% - Accent6 3 3 4 2" xfId="12894"/>
    <cellStyle name="40% - Accent6 3 3 5" xfId="8769"/>
    <cellStyle name="40% - Accent6 3 4" xfId="995"/>
    <cellStyle name="40% - Accent6 3 4 2" xfId="3033"/>
    <cellStyle name="40% - Accent6 3 4 2 2" xfId="7159"/>
    <cellStyle name="40% - Accent6 3 4 2 2 2" xfId="15399"/>
    <cellStyle name="40% - Accent6 3 4 2 3" xfId="11274"/>
    <cellStyle name="40% - Accent6 3 4 3" xfId="5123"/>
    <cellStyle name="40% - Accent6 3 4 3 2" xfId="13363"/>
    <cellStyle name="40% - Accent6 3 4 4" xfId="9238"/>
    <cellStyle name="40% - Accent6 3 5" xfId="2107"/>
    <cellStyle name="40% - Accent6 3 5 2" xfId="6234"/>
    <cellStyle name="40% - Accent6 3 5 2 2" xfId="14474"/>
    <cellStyle name="40% - Accent6 3 5 3" xfId="10349"/>
    <cellStyle name="40% - Accent6 3 6" xfId="4197"/>
    <cellStyle name="40% - Accent6 3 6 2" xfId="12438"/>
    <cellStyle name="40% - Accent6 3 7" xfId="8312"/>
    <cellStyle name="40% - Accent6 30" xfId="1977"/>
    <cellStyle name="40% - Accent6 30 2" xfId="4014"/>
    <cellStyle name="40% - Accent6 30 2 2" xfId="8140"/>
    <cellStyle name="40% - Accent6 30 2 2 2" xfId="16380"/>
    <cellStyle name="40% - Accent6 30 2 3" xfId="12255"/>
    <cellStyle name="40% - Accent6 30 3" xfId="6104"/>
    <cellStyle name="40% - Accent6 30 3 2" xfId="14344"/>
    <cellStyle name="40% - Accent6 30 4" xfId="10219"/>
    <cellStyle name="40% - Accent6 31" xfId="1990"/>
    <cellStyle name="40% - Accent6 31 2" xfId="4027"/>
    <cellStyle name="40% - Accent6 31 2 2" xfId="8153"/>
    <cellStyle name="40% - Accent6 31 2 2 2" xfId="16393"/>
    <cellStyle name="40% - Accent6 31 2 3" xfId="12268"/>
    <cellStyle name="40% - Accent6 31 3" xfId="6117"/>
    <cellStyle name="40% - Accent6 31 3 2" xfId="14357"/>
    <cellStyle name="40% - Accent6 31 4" xfId="10232"/>
    <cellStyle name="40% - Accent6 32" xfId="2003"/>
    <cellStyle name="40% - Accent6 32 2" xfId="4040"/>
    <cellStyle name="40% - Accent6 32 2 2" xfId="8166"/>
    <cellStyle name="40% - Accent6 32 2 2 2" xfId="16406"/>
    <cellStyle name="40% - Accent6 32 2 3" xfId="12281"/>
    <cellStyle name="40% - Accent6 32 3" xfId="6130"/>
    <cellStyle name="40% - Accent6 32 3 2" xfId="14370"/>
    <cellStyle name="40% - Accent6 32 4" xfId="10245"/>
    <cellStyle name="40% - Accent6 33" xfId="2016"/>
    <cellStyle name="40% - Accent6 33 2" xfId="4053"/>
    <cellStyle name="40% - Accent6 33 2 2" xfId="8179"/>
    <cellStyle name="40% - Accent6 33 2 2 2" xfId="16419"/>
    <cellStyle name="40% - Accent6 33 2 3" xfId="12294"/>
    <cellStyle name="40% - Accent6 33 3" xfId="6143"/>
    <cellStyle name="40% - Accent6 33 3 2" xfId="14383"/>
    <cellStyle name="40% - Accent6 33 4" xfId="10258"/>
    <cellStyle name="40% - Accent6 34" xfId="2029"/>
    <cellStyle name="40% - Accent6 34 2" xfId="4066"/>
    <cellStyle name="40% - Accent6 34 2 2" xfId="8192"/>
    <cellStyle name="40% - Accent6 34 2 2 2" xfId="16432"/>
    <cellStyle name="40% - Accent6 34 2 3" xfId="12307"/>
    <cellStyle name="40% - Accent6 34 3" xfId="6156"/>
    <cellStyle name="40% - Accent6 34 3 2" xfId="14396"/>
    <cellStyle name="40% - Accent6 34 4" xfId="10271"/>
    <cellStyle name="40% - Accent6 35" xfId="2042"/>
    <cellStyle name="40% - Accent6 35 2" xfId="4079"/>
    <cellStyle name="40% - Accent6 35 2 2" xfId="8205"/>
    <cellStyle name="40% - Accent6 35 2 2 2" xfId="16445"/>
    <cellStyle name="40% - Accent6 35 2 3" xfId="12320"/>
    <cellStyle name="40% - Accent6 35 3" xfId="6169"/>
    <cellStyle name="40% - Accent6 35 3 2" xfId="14409"/>
    <cellStyle name="40% - Accent6 35 4" xfId="10284"/>
    <cellStyle name="40% - Accent6 36" xfId="2055"/>
    <cellStyle name="40% - Accent6 36 2" xfId="4092"/>
    <cellStyle name="40% - Accent6 36 2 2" xfId="8218"/>
    <cellStyle name="40% - Accent6 36 2 2 2" xfId="16458"/>
    <cellStyle name="40% - Accent6 36 2 3" xfId="12333"/>
    <cellStyle name="40% - Accent6 36 3" xfId="6182"/>
    <cellStyle name="40% - Accent6 36 3 2" xfId="14422"/>
    <cellStyle name="40% - Accent6 36 4" xfId="10297"/>
    <cellStyle name="40% - Accent6 37" xfId="2081"/>
    <cellStyle name="40% - Accent6 37 2" xfId="6208"/>
    <cellStyle name="40% - Accent6 37 2 2" xfId="14448"/>
    <cellStyle name="40% - Accent6 37 3" xfId="10323"/>
    <cellStyle name="40% - Accent6 38" xfId="2068"/>
    <cellStyle name="40% - Accent6 38 2" xfId="6195"/>
    <cellStyle name="40% - Accent6 38 2 2" xfId="14435"/>
    <cellStyle name="40% - Accent6 38 3" xfId="10310"/>
    <cellStyle name="40% - Accent6 39" xfId="4105"/>
    <cellStyle name="40% - Accent6 39 2" xfId="8231"/>
    <cellStyle name="40% - Accent6 39 2 2" xfId="16471"/>
    <cellStyle name="40% - Accent6 39 3" xfId="12346"/>
    <cellStyle name="40% - Accent6 4" xfId="81"/>
    <cellStyle name="40% - Accent6 4 2" xfId="289"/>
    <cellStyle name="40% - Accent6 4 2 2" xfId="746"/>
    <cellStyle name="40% - Accent6 4 2 2 2" xfId="1673"/>
    <cellStyle name="40% - Accent6 4 2 2 2 2" xfId="3710"/>
    <cellStyle name="40% - Accent6 4 2 2 2 2 2" xfId="7836"/>
    <cellStyle name="40% - Accent6 4 2 2 2 2 2 2" xfId="16076"/>
    <cellStyle name="40% - Accent6 4 2 2 2 2 3" xfId="11951"/>
    <cellStyle name="40% - Accent6 4 2 2 2 3" xfId="5800"/>
    <cellStyle name="40% - Accent6 4 2 2 2 3 2" xfId="14040"/>
    <cellStyle name="40% - Accent6 4 2 2 2 4" xfId="9915"/>
    <cellStyle name="40% - Accent6 4 2 2 3" xfId="2785"/>
    <cellStyle name="40% - Accent6 4 2 2 3 2" xfId="6911"/>
    <cellStyle name="40% - Accent6 4 2 2 3 2 2" xfId="15151"/>
    <cellStyle name="40% - Accent6 4 2 2 3 3" xfId="11026"/>
    <cellStyle name="40% - Accent6 4 2 2 4" xfId="4875"/>
    <cellStyle name="40% - Accent6 4 2 2 4 2" xfId="13115"/>
    <cellStyle name="40% - Accent6 4 2 2 5" xfId="8990"/>
    <cellStyle name="40% - Accent6 4 2 3" xfId="1216"/>
    <cellStyle name="40% - Accent6 4 2 3 2" xfId="3254"/>
    <cellStyle name="40% - Accent6 4 2 3 2 2" xfId="7380"/>
    <cellStyle name="40% - Accent6 4 2 3 2 2 2" xfId="15620"/>
    <cellStyle name="40% - Accent6 4 2 3 2 3" xfId="11495"/>
    <cellStyle name="40% - Accent6 4 2 3 3" xfId="5344"/>
    <cellStyle name="40% - Accent6 4 2 3 3 2" xfId="13584"/>
    <cellStyle name="40% - Accent6 4 2 3 4" xfId="9459"/>
    <cellStyle name="40% - Accent6 4 2 4" xfId="2328"/>
    <cellStyle name="40% - Accent6 4 2 4 2" xfId="6455"/>
    <cellStyle name="40% - Accent6 4 2 4 2 2" xfId="14695"/>
    <cellStyle name="40% - Accent6 4 2 4 3" xfId="10570"/>
    <cellStyle name="40% - Accent6 4 2 5" xfId="4418"/>
    <cellStyle name="40% - Accent6 4 2 5 2" xfId="12659"/>
    <cellStyle name="40% - Accent6 4 2 6" xfId="8533"/>
    <cellStyle name="40% - Accent6 4 3" xfId="538"/>
    <cellStyle name="40% - Accent6 4 3 2" xfId="1465"/>
    <cellStyle name="40% - Accent6 4 3 2 2" xfId="3502"/>
    <cellStyle name="40% - Accent6 4 3 2 2 2" xfId="7628"/>
    <cellStyle name="40% - Accent6 4 3 2 2 2 2" xfId="15868"/>
    <cellStyle name="40% - Accent6 4 3 2 2 3" xfId="11743"/>
    <cellStyle name="40% - Accent6 4 3 2 3" xfId="5592"/>
    <cellStyle name="40% - Accent6 4 3 2 3 2" xfId="13832"/>
    <cellStyle name="40% - Accent6 4 3 2 4" xfId="9707"/>
    <cellStyle name="40% - Accent6 4 3 3" xfId="2577"/>
    <cellStyle name="40% - Accent6 4 3 3 2" xfId="6703"/>
    <cellStyle name="40% - Accent6 4 3 3 2 2" xfId="14943"/>
    <cellStyle name="40% - Accent6 4 3 3 3" xfId="10818"/>
    <cellStyle name="40% - Accent6 4 3 4" xfId="4667"/>
    <cellStyle name="40% - Accent6 4 3 4 2" xfId="12907"/>
    <cellStyle name="40% - Accent6 4 3 5" xfId="8782"/>
    <cellStyle name="40% - Accent6 4 4" xfId="1008"/>
    <cellStyle name="40% - Accent6 4 4 2" xfId="3046"/>
    <cellStyle name="40% - Accent6 4 4 2 2" xfId="7172"/>
    <cellStyle name="40% - Accent6 4 4 2 2 2" xfId="15412"/>
    <cellStyle name="40% - Accent6 4 4 2 3" xfId="11287"/>
    <cellStyle name="40% - Accent6 4 4 3" xfId="5136"/>
    <cellStyle name="40% - Accent6 4 4 3 2" xfId="13376"/>
    <cellStyle name="40% - Accent6 4 4 4" xfId="9251"/>
    <cellStyle name="40% - Accent6 4 5" xfId="2120"/>
    <cellStyle name="40% - Accent6 4 5 2" xfId="6247"/>
    <cellStyle name="40% - Accent6 4 5 2 2" xfId="14487"/>
    <cellStyle name="40% - Accent6 4 5 3" xfId="10362"/>
    <cellStyle name="40% - Accent6 4 6" xfId="4210"/>
    <cellStyle name="40% - Accent6 4 6 2" xfId="12451"/>
    <cellStyle name="40% - Accent6 4 7" xfId="8325"/>
    <cellStyle name="40% - Accent6 40" xfId="4118"/>
    <cellStyle name="40% - Accent6 40 2" xfId="8244"/>
    <cellStyle name="40% - Accent6 40 2 2" xfId="16484"/>
    <cellStyle name="40% - Accent6 40 3" xfId="12359"/>
    <cellStyle name="40% - Accent6 41" xfId="4131"/>
    <cellStyle name="40% - Accent6 41 2" xfId="8257"/>
    <cellStyle name="40% - Accent6 41 2 2" xfId="16497"/>
    <cellStyle name="40% - Accent6 41 3" xfId="12372"/>
    <cellStyle name="40% - Accent6 42" xfId="4145"/>
    <cellStyle name="40% - Accent6 42 2" xfId="8271"/>
    <cellStyle name="40% - Accent6 42 2 2" xfId="16511"/>
    <cellStyle name="40% - Accent6 42 3" xfId="12386"/>
    <cellStyle name="40% - Accent6 43" xfId="4158"/>
    <cellStyle name="40% - Accent6 43 2" xfId="12399"/>
    <cellStyle name="40% - Accent6 44" xfId="4171"/>
    <cellStyle name="40% - Accent6 44 2" xfId="12412"/>
    <cellStyle name="40% - Accent6 45" xfId="8285"/>
    <cellStyle name="40% - Accent6 46" xfId="16524"/>
    <cellStyle name="40% - Accent6 5" xfId="107"/>
    <cellStyle name="40% - Accent6 5 2" xfId="315"/>
    <cellStyle name="40% - Accent6 5 2 2" xfId="772"/>
    <cellStyle name="40% - Accent6 5 2 2 2" xfId="1699"/>
    <cellStyle name="40% - Accent6 5 2 2 2 2" xfId="3736"/>
    <cellStyle name="40% - Accent6 5 2 2 2 2 2" xfId="7862"/>
    <cellStyle name="40% - Accent6 5 2 2 2 2 2 2" xfId="16102"/>
    <cellStyle name="40% - Accent6 5 2 2 2 2 3" xfId="11977"/>
    <cellStyle name="40% - Accent6 5 2 2 2 3" xfId="5826"/>
    <cellStyle name="40% - Accent6 5 2 2 2 3 2" xfId="14066"/>
    <cellStyle name="40% - Accent6 5 2 2 2 4" xfId="9941"/>
    <cellStyle name="40% - Accent6 5 2 2 3" xfId="2811"/>
    <cellStyle name="40% - Accent6 5 2 2 3 2" xfId="6937"/>
    <cellStyle name="40% - Accent6 5 2 2 3 2 2" xfId="15177"/>
    <cellStyle name="40% - Accent6 5 2 2 3 3" xfId="11052"/>
    <cellStyle name="40% - Accent6 5 2 2 4" xfId="4901"/>
    <cellStyle name="40% - Accent6 5 2 2 4 2" xfId="13141"/>
    <cellStyle name="40% - Accent6 5 2 2 5" xfId="9016"/>
    <cellStyle name="40% - Accent6 5 2 3" xfId="1242"/>
    <cellStyle name="40% - Accent6 5 2 3 2" xfId="3280"/>
    <cellStyle name="40% - Accent6 5 2 3 2 2" xfId="7406"/>
    <cellStyle name="40% - Accent6 5 2 3 2 2 2" xfId="15646"/>
    <cellStyle name="40% - Accent6 5 2 3 2 3" xfId="11521"/>
    <cellStyle name="40% - Accent6 5 2 3 3" xfId="5370"/>
    <cellStyle name="40% - Accent6 5 2 3 3 2" xfId="13610"/>
    <cellStyle name="40% - Accent6 5 2 3 4" xfId="9485"/>
    <cellStyle name="40% - Accent6 5 2 4" xfId="2354"/>
    <cellStyle name="40% - Accent6 5 2 4 2" xfId="6481"/>
    <cellStyle name="40% - Accent6 5 2 4 2 2" xfId="14721"/>
    <cellStyle name="40% - Accent6 5 2 4 3" xfId="10596"/>
    <cellStyle name="40% - Accent6 5 2 5" xfId="4444"/>
    <cellStyle name="40% - Accent6 5 2 5 2" xfId="12685"/>
    <cellStyle name="40% - Accent6 5 2 6" xfId="8559"/>
    <cellStyle name="40% - Accent6 5 3" xfId="564"/>
    <cellStyle name="40% - Accent6 5 3 2" xfId="1491"/>
    <cellStyle name="40% - Accent6 5 3 2 2" xfId="3528"/>
    <cellStyle name="40% - Accent6 5 3 2 2 2" xfId="7654"/>
    <cellStyle name="40% - Accent6 5 3 2 2 2 2" xfId="15894"/>
    <cellStyle name="40% - Accent6 5 3 2 2 3" xfId="11769"/>
    <cellStyle name="40% - Accent6 5 3 2 3" xfId="5618"/>
    <cellStyle name="40% - Accent6 5 3 2 3 2" xfId="13858"/>
    <cellStyle name="40% - Accent6 5 3 2 4" xfId="9733"/>
    <cellStyle name="40% - Accent6 5 3 3" xfId="2603"/>
    <cellStyle name="40% - Accent6 5 3 3 2" xfId="6729"/>
    <cellStyle name="40% - Accent6 5 3 3 2 2" xfId="14969"/>
    <cellStyle name="40% - Accent6 5 3 3 3" xfId="10844"/>
    <cellStyle name="40% - Accent6 5 3 4" xfId="4693"/>
    <cellStyle name="40% - Accent6 5 3 4 2" xfId="12933"/>
    <cellStyle name="40% - Accent6 5 3 5" xfId="8808"/>
    <cellStyle name="40% - Accent6 5 4" xfId="1034"/>
    <cellStyle name="40% - Accent6 5 4 2" xfId="3072"/>
    <cellStyle name="40% - Accent6 5 4 2 2" xfId="7198"/>
    <cellStyle name="40% - Accent6 5 4 2 2 2" xfId="15438"/>
    <cellStyle name="40% - Accent6 5 4 2 3" xfId="11313"/>
    <cellStyle name="40% - Accent6 5 4 3" xfId="5162"/>
    <cellStyle name="40% - Accent6 5 4 3 2" xfId="13402"/>
    <cellStyle name="40% - Accent6 5 4 4" xfId="9277"/>
    <cellStyle name="40% - Accent6 5 5" xfId="2146"/>
    <cellStyle name="40% - Accent6 5 5 2" xfId="6273"/>
    <cellStyle name="40% - Accent6 5 5 2 2" xfId="14513"/>
    <cellStyle name="40% - Accent6 5 5 3" xfId="10388"/>
    <cellStyle name="40% - Accent6 5 6" xfId="4236"/>
    <cellStyle name="40% - Accent6 5 6 2" xfId="12477"/>
    <cellStyle name="40% - Accent6 5 7" xfId="8351"/>
    <cellStyle name="40% - Accent6 6" xfId="120"/>
    <cellStyle name="40% - Accent6 6 2" xfId="328"/>
    <cellStyle name="40% - Accent6 6 2 2" xfId="785"/>
    <cellStyle name="40% - Accent6 6 2 2 2" xfId="1712"/>
    <cellStyle name="40% - Accent6 6 2 2 2 2" xfId="3749"/>
    <cellStyle name="40% - Accent6 6 2 2 2 2 2" xfId="7875"/>
    <cellStyle name="40% - Accent6 6 2 2 2 2 2 2" xfId="16115"/>
    <cellStyle name="40% - Accent6 6 2 2 2 2 3" xfId="11990"/>
    <cellStyle name="40% - Accent6 6 2 2 2 3" xfId="5839"/>
    <cellStyle name="40% - Accent6 6 2 2 2 3 2" xfId="14079"/>
    <cellStyle name="40% - Accent6 6 2 2 2 4" xfId="9954"/>
    <cellStyle name="40% - Accent6 6 2 2 3" xfId="2824"/>
    <cellStyle name="40% - Accent6 6 2 2 3 2" xfId="6950"/>
    <cellStyle name="40% - Accent6 6 2 2 3 2 2" xfId="15190"/>
    <cellStyle name="40% - Accent6 6 2 2 3 3" xfId="11065"/>
    <cellStyle name="40% - Accent6 6 2 2 4" xfId="4914"/>
    <cellStyle name="40% - Accent6 6 2 2 4 2" xfId="13154"/>
    <cellStyle name="40% - Accent6 6 2 2 5" xfId="9029"/>
    <cellStyle name="40% - Accent6 6 2 3" xfId="1255"/>
    <cellStyle name="40% - Accent6 6 2 3 2" xfId="3293"/>
    <cellStyle name="40% - Accent6 6 2 3 2 2" xfId="7419"/>
    <cellStyle name="40% - Accent6 6 2 3 2 2 2" xfId="15659"/>
    <cellStyle name="40% - Accent6 6 2 3 2 3" xfId="11534"/>
    <cellStyle name="40% - Accent6 6 2 3 3" xfId="5383"/>
    <cellStyle name="40% - Accent6 6 2 3 3 2" xfId="13623"/>
    <cellStyle name="40% - Accent6 6 2 3 4" xfId="9498"/>
    <cellStyle name="40% - Accent6 6 2 4" xfId="2367"/>
    <cellStyle name="40% - Accent6 6 2 4 2" xfId="6494"/>
    <cellStyle name="40% - Accent6 6 2 4 2 2" xfId="14734"/>
    <cellStyle name="40% - Accent6 6 2 4 3" xfId="10609"/>
    <cellStyle name="40% - Accent6 6 2 5" xfId="4457"/>
    <cellStyle name="40% - Accent6 6 2 5 2" xfId="12698"/>
    <cellStyle name="40% - Accent6 6 2 6" xfId="8572"/>
    <cellStyle name="40% - Accent6 6 3" xfId="577"/>
    <cellStyle name="40% - Accent6 6 3 2" xfId="1504"/>
    <cellStyle name="40% - Accent6 6 3 2 2" xfId="3541"/>
    <cellStyle name="40% - Accent6 6 3 2 2 2" xfId="7667"/>
    <cellStyle name="40% - Accent6 6 3 2 2 2 2" xfId="15907"/>
    <cellStyle name="40% - Accent6 6 3 2 2 3" xfId="11782"/>
    <cellStyle name="40% - Accent6 6 3 2 3" xfId="5631"/>
    <cellStyle name="40% - Accent6 6 3 2 3 2" xfId="13871"/>
    <cellStyle name="40% - Accent6 6 3 2 4" xfId="9746"/>
    <cellStyle name="40% - Accent6 6 3 3" xfId="2616"/>
    <cellStyle name="40% - Accent6 6 3 3 2" xfId="6742"/>
    <cellStyle name="40% - Accent6 6 3 3 2 2" xfId="14982"/>
    <cellStyle name="40% - Accent6 6 3 3 3" xfId="10857"/>
    <cellStyle name="40% - Accent6 6 3 4" xfId="4706"/>
    <cellStyle name="40% - Accent6 6 3 4 2" xfId="12946"/>
    <cellStyle name="40% - Accent6 6 3 5" xfId="8821"/>
    <cellStyle name="40% - Accent6 6 4" xfId="1047"/>
    <cellStyle name="40% - Accent6 6 4 2" xfId="3085"/>
    <cellStyle name="40% - Accent6 6 4 2 2" xfId="7211"/>
    <cellStyle name="40% - Accent6 6 4 2 2 2" xfId="15451"/>
    <cellStyle name="40% - Accent6 6 4 2 3" xfId="11326"/>
    <cellStyle name="40% - Accent6 6 4 3" xfId="5175"/>
    <cellStyle name="40% - Accent6 6 4 3 2" xfId="13415"/>
    <cellStyle name="40% - Accent6 6 4 4" xfId="9290"/>
    <cellStyle name="40% - Accent6 6 5" xfId="2159"/>
    <cellStyle name="40% - Accent6 6 5 2" xfId="6286"/>
    <cellStyle name="40% - Accent6 6 5 2 2" xfId="14526"/>
    <cellStyle name="40% - Accent6 6 5 3" xfId="10401"/>
    <cellStyle name="40% - Accent6 6 6" xfId="4249"/>
    <cellStyle name="40% - Accent6 6 6 2" xfId="12490"/>
    <cellStyle name="40% - Accent6 6 7" xfId="8364"/>
    <cellStyle name="40% - Accent6 7" xfId="146"/>
    <cellStyle name="40% - Accent6 7 2" xfId="354"/>
    <cellStyle name="40% - Accent6 7 2 2" xfId="811"/>
    <cellStyle name="40% - Accent6 7 2 2 2" xfId="1738"/>
    <cellStyle name="40% - Accent6 7 2 2 2 2" xfId="3775"/>
    <cellStyle name="40% - Accent6 7 2 2 2 2 2" xfId="7901"/>
    <cellStyle name="40% - Accent6 7 2 2 2 2 2 2" xfId="16141"/>
    <cellStyle name="40% - Accent6 7 2 2 2 2 3" xfId="12016"/>
    <cellStyle name="40% - Accent6 7 2 2 2 3" xfId="5865"/>
    <cellStyle name="40% - Accent6 7 2 2 2 3 2" xfId="14105"/>
    <cellStyle name="40% - Accent6 7 2 2 2 4" xfId="9980"/>
    <cellStyle name="40% - Accent6 7 2 2 3" xfId="2850"/>
    <cellStyle name="40% - Accent6 7 2 2 3 2" xfId="6976"/>
    <cellStyle name="40% - Accent6 7 2 2 3 2 2" xfId="15216"/>
    <cellStyle name="40% - Accent6 7 2 2 3 3" xfId="11091"/>
    <cellStyle name="40% - Accent6 7 2 2 4" xfId="4940"/>
    <cellStyle name="40% - Accent6 7 2 2 4 2" xfId="13180"/>
    <cellStyle name="40% - Accent6 7 2 2 5" xfId="9055"/>
    <cellStyle name="40% - Accent6 7 2 3" xfId="1281"/>
    <cellStyle name="40% - Accent6 7 2 3 2" xfId="3319"/>
    <cellStyle name="40% - Accent6 7 2 3 2 2" xfId="7445"/>
    <cellStyle name="40% - Accent6 7 2 3 2 2 2" xfId="15685"/>
    <cellStyle name="40% - Accent6 7 2 3 2 3" xfId="11560"/>
    <cellStyle name="40% - Accent6 7 2 3 3" xfId="5409"/>
    <cellStyle name="40% - Accent6 7 2 3 3 2" xfId="13649"/>
    <cellStyle name="40% - Accent6 7 2 3 4" xfId="9524"/>
    <cellStyle name="40% - Accent6 7 2 4" xfId="2393"/>
    <cellStyle name="40% - Accent6 7 2 4 2" xfId="6520"/>
    <cellStyle name="40% - Accent6 7 2 4 2 2" xfId="14760"/>
    <cellStyle name="40% - Accent6 7 2 4 3" xfId="10635"/>
    <cellStyle name="40% - Accent6 7 2 5" xfId="4483"/>
    <cellStyle name="40% - Accent6 7 2 5 2" xfId="12724"/>
    <cellStyle name="40% - Accent6 7 2 6" xfId="8598"/>
    <cellStyle name="40% - Accent6 7 3" xfId="603"/>
    <cellStyle name="40% - Accent6 7 3 2" xfId="1530"/>
    <cellStyle name="40% - Accent6 7 3 2 2" xfId="3567"/>
    <cellStyle name="40% - Accent6 7 3 2 2 2" xfId="7693"/>
    <cellStyle name="40% - Accent6 7 3 2 2 2 2" xfId="15933"/>
    <cellStyle name="40% - Accent6 7 3 2 2 3" xfId="11808"/>
    <cellStyle name="40% - Accent6 7 3 2 3" xfId="5657"/>
    <cellStyle name="40% - Accent6 7 3 2 3 2" xfId="13897"/>
    <cellStyle name="40% - Accent6 7 3 2 4" xfId="9772"/>
    <cellStyle name="40% - Accent6 7 3 3" xfId="2642"/>
    <cellStyle name="40% - Accent6 7 3 3 2" xfId="6768"/>
    <cellStyle name="40% - Accent6 7 3 3 2 2" xfId="15008"/>
    <cellStyle name="40% - Accent6 7 3 3 3" xfId="10883"/>
    <cellStyle name="40% - Accent6 7 3 4" xfId="4732"/>
    <cellStyle name="40% - Accent6 7 3 4 2" xfId="12972"/>
    <cellStyle name="40% - Accent6 7 3 5" xfId="8847"/>
    <cellStyle name="40% - Accent6 7 4" xfId="1073"/>
    <cellStyle name="40% - Accent6 7 4 2" xfId="3111"/>
    <cellStyle name="40% - Accent6 7 4 2 2" xfId="7237"/>
    <cellStyle name="40% - Accent6 7 4 2 2 2" xfId="15477"/>
    <cellStyle name="40% - Accent6 7 4 2 3" xfId="11352"/>
    <cellStyle name="40% - Accent6 7 4 3" xfId="5201"/>
    <cellStyle name="40% - Accent6 7 4 3 2" xfId="13441"/>
    <cellStyle name="40% - Accent6 7 4 4" xfId="9316"/>
    <cellStyle name="40% - Accent6 7 5" xfId="2185"/>
    <cellStyle name="40% - Accent6 7 5 2" xfId="6312"/>
    <cellStyle name="40% - Accent6 7 5 2 2" xfId="14552"/>
    <cellStyle name="40% - Accent6 7 5 3" xfId="10427"/>
    <cellStyle name="40% - Accent6 7 6" xfId="4275"/>
    <cellStyle name="40% - Accent6 7 6 2" xfId="12516"/>
    <cellStyle name="40% - Accent6 7 7" xfId="8390"/>
    <cellStyle name="40% - Accent6 8" xfId="159"/>
    <cellStyle name="40% - Accent6 8 2" xfId="367"/>
    <cellStyle name="40% - Accent6 8 2 2" xfId="824"/>
    <cellStyle name="40% - Accent6 8 2 2 2" xfId="1751"/>
    <cellStyle name="40% - Accent6 8 2 2 2 2" xfId="3788"/>
    <cellStyle name="40% - Accent6 8 2 2 2 2 2" xfId="7914"/>
    <cellStyle name="40% - Accent6 8 2 2 2 2 2 2" xfId="16154"/>
    <cellStyle name="40% - Accent6 8 2 2 2 2 3" xfId="12029"/>
    <cellStyle name="40% - Accent6 8 2 2 2 3" xfId="5878"/>
    <cellStyle name="40% - Accent6 8 2 2 2 3 2" xfId="14118"/>
    <cellStyle name="40% - Accent6 8 2 2 2 4" xfId="9993"/>
    <cellStyle name="40% - Accent6 8 2 2 3" xfId="2863"/>
    <cellStyle name="40% - Accent6 8 2 2 3 2" xfId="6989"/>
    <cellStyle name="40% - Accent6 8 2 2 3 2 2" xfId="15229"/>
    <cellStyle name="40% - Accent6 8 2 2 3 3" xfId="11104"/>
    <cellStyle name="40% - Accent6 8 2 2 4" xfId="4953"/>
    <cellStyle name="40% - Accent6 8 2 2 4 2" xfId="13193"/>
    <cellStyle name="40% - Accent6 8 2 2 5" xfId="9068"/>
    <cellStyle name="40% - Accent6 8 2 3" xfId="1294"/>
    <cellStyle name="40% - Accent6 8 2 3 2" xfId="3332"/>
    <cellStyle name="40% - Accent6 8 2 3 2 2" xfId="7458"/>
    <cellStyle name="40% - Accent6 8 2 3 2 2 2" xfId="15698"/>
    <cellStyle name="40% - Accent6 8 2 3 2 3" xfId="11573"/>
    <cellStyle name="40% - Accent6 8 2 3 3" xfId="5422"/>
    <cellStyle name="40% - Accent6 8 2 3 3 2" xfId="13662"/>
    <cellStyle name="40% - Accent6 8 2 3 4" xfId="9537"/>
    <cellStyle name="40% - Accent6 8 2 4" xfId="2406"/>
    <cellStyle name="40% - Accent6 8 2 4 2" xfId="6533"/>
    <cellStyle name="40% - Accent6 8 2 4 2 2" xfId="14773"/>
    <cellStyle name="40% - Accent6 8 2 4 3" xfId="10648"/>
    <cellStyle name="40% - Accent6 8 2 5" xfId="4496"/>
    <cellStyle name="40% - Accent6 8 2 5 2" xfId="12737"/>
    <cellStyle name="40% - Accent6 8 2 6" xfId="8611"/>
    <cellStyle name="40% - Accent6 8 3" xfId="616"/>
    <cellStyle name="40% - Accent6 8 3 2" xfId="1543"/>
    <cellStyle name="40% - Accent6 8 3 2 2" xfId="3580"/>
    <cellStyle name="40% - Accent6 8 3 2 2 2" xfId="7706"/>
    <cellStyle name="40% - Accent6 8 3 2 2 2 2" xfId="15946"/>
    <cellStyle name="40% - Accent6 8 3 2 2 3" xfId="11821"/>
    <cellStyle name="40% - Accent6 8 3 2 3" xfId="5670"/>
    <cellStyle name="40% - Accent6 8 3 2 3 2" xfId="13910"/>
    <cellStyle name="40% - Accent6 8 3 2 4" xfId="9785"/>
    <cellStyle name="40% - Accent6 8 3 3" xfId="2655"/>
    <cellStyle name="40% - Accent6 8 3 3 2" xfId="6781"/>
    <cellStyle name="40% - Accent6 8 3 3 2 2" xfId="15021"/>
    <cellStyle name="40% - Accent6 8 3 3 3" xfId="10896"/>
    <cellStyle name="40% - Accent6 8 3 4" xfId="4745"/>
    <cellStyle name="40% - Accent6 8 3 4 2" xfId="12985"/>
    <cellStyle name="40% - Accent6 8 3 5" xfId="8860"/>
    <cellStyle name="40% - Accent6 8 4" xfId="1086"/>
    <cellStyle name="40% - Accent6 8 4 2" xfId="3124"/>
    <cellStyle name="40% - Accent6 8 4 2 2" xfId="7250"/>
    <cellStyle name="40% - Accent6 8 4 2 2 2" xfId="15490"/>
    <cellStyle name="40% - Accent6 8 4 2 3" xfId="11365"/>
    <cellStyle name="40% - Accent6 8 4 3" xfId="5214"/>
    <cellStyle name="40% - Accent6 8 4 3 2" xfId="13454"/>
    <cellStyle name="40% - Accent6 8 4 4" xfId="9329"/>
    <cellStyle name="40% - Accent6 8 5" xfId="2198"/>
    <cellStyle name="40% - Accent6 8 5 2" xfId="6325"/>
    <cellStyle name="40% - Accent6 8 5 2 2" xfId="14565"/>
    <cellStyle name="40% - Accent6 8 5 3" xfId="10440"/>
    <cellStyle name="40% - Accent6 8 6" xfId="4288"/>
    <cellStyle name="40% - Accent6 8 6 2" xfId="12529"/>
    <cellStyle name="40% - Accent6 8 7" xfId="8403"/>
    <cellStyle name="40% - Accent6 9" xfId="172"/>
    <cellStyle name="40% - Accent6 9 2" xfId="380"/>
    <cellStyle name="40% - Accent6 9 2 2" xfId="837"/>
    <cellStyle name="40% - Accent6 9 2 2 2" xfId="1764"/>
    <cellStyle name="40% - Accent6 9 2 2 2 2" xfId="3801"/>
    <cellStyle name="40% - Accent6 9 2 2 2 2 2" xfId="7927"/>
    <cellStyle name="40% - Accent6 9 2 2 2 2 2 2" xfId="16167"/>
    <cellStyle name="40% - Accent6 9 2 2 2 2 3" xfId="12042"/>
    <cellStyle name="40% - Accent6 9 2 2 2 3" xfId="5891"/>
    <cellStyle name="40% - Accent6 9 2 2 2 3 2" xfId="14131"/>
    <cellStyle name="40% - Accent6 9 2 2 2 4" xfId="10006"/>
    <cellStyle name="40% - Accent6 9 2 2 3" xfId="2876"/>
    <cellStyle name="40% - Accent6 9 2 2 3 2" xfId="7002"/>
    <cellStyle name="40% - Accent6 9 2 2 3 2 2" xfId="15242"/>
    <cellStyle name="40% - Accent6 9 2 2 3 3" xfId="11117"/>
    <cellStyle name="40% - Accent6 9 2 2 4" xfId="4966"/>
    <cellStyle name="40% - Accent6 9 2 2 4 2" xfId="13206"/>
    <cellStyle name="40% - Accent6 9 2 2 5" xfId="9081"/>
    <cellStyle name="40% - Accent6 9 2 3" xfId="1307"/>
    <cellStyle name="40% - Accent6 9 2 3 2" xfId="3345"/>
    <cellStyle name="40% - Accent6 9 2 3 2 2" xfId="7471"/>
    <cellStyle name="40% - Accent6 9 2 3 2 2 2" xfId="15711"/>
    <cellStyle name="40% - Accent6 9 2 3 2 3" xfId="11586"/>
    <cellStyle name="40% - Accent6 9 2 3 3" xfId="5435"/>
    <cellStyle name="40% - Accent6 9 2 3 3 2" xfId="13675"/>
    <cellStyle name="40% - Accent6 9 2 3 4" xfId="9550"/>
    <cellStyle name="40% - Accent6 9 2 4" xfId="2419"/>
    <cellStyle name="40% - Accent6 9 2 4 2" xfId="6546"/>
    <cellStyle name="40% - Accent6 9 2 4 2 2" xfId="14786"/>
    <cellStyle name="40% - Accent6 9 2 4 3" xfId="10661"/>
    <cellStyle name="40% - Accent6 9 2 5" xfId="4509"/>
    <cellStyle name="40% - Accent6 9 2 5 2" xfId="12750"/>
    <cellStyle name="40% - Accent6 9 2 6" xfId="8624"/>
    <cellStyle name="40% - Accent6 9 3" xfId="629"/>
    <cellStyle name="40% - Accent6 9 3 2" xfId="1556"/>
    <cellStyle name="40% - Accent6 9 3 2 2" xfId="3593"/>
    <cellStyle name="40% - Accent6 9 3 2 2 2" xfId="7719"/>
    <cellStyle name="40% - Accent6 9 3 2 2 2 2" xfId="15959"/>
    <cellStyle name="40% - Accent6 9 3 2 2 3" xfId="11834"/>
    <cellStyle name="40% - Accent6 9 3 2 3" xfId="5683"/>
    <cellStyle name="40% - Accent6 9 3 2 3 2" xfId="13923"/>
    <cellStyle name="40% - Accent6 9 3 2 4" xfId="9798"/>
    <cellStyle name="40% - Accent6 9 3 3" xfId="2668"/>
    <cellStyle name="40% - Accent6 9 3 3 2" xfId="6794"/>
    <cellStyle name="40% - Accent6 9 3 3 2 2" xfId="15034"/>
    <cellStyle name="40% - Accent6 9 3 3 3" xfId="10909"/>
    <cellStyle name="40% - Accent6 9 3 4" xfId="4758"/>
    <cellStyle name="40% - Accent6 9 3 4 2" xfId="12998"/>
    <cellStyle name="40% - Accent6 9 3 5" xfId="8873"/>
    <cellStyle name="40% - Accent6 9 4" xfId="1099"/>
    <cellStyle name="40% - Accent6 9 4 2" xfId="3137"/>
    <cellStyle name="40% - Accent6 9 4 2 2" xfId="7263"/>
    <cellStyle name="40% - Accent6 9 4 2 2 2" xfId="15503"/>
    <cellStyle name="40% - Accent6 9 4 2 3" xfId="11378"/>
    <cellStyle name="40% - Accent6 9 4 3" xfId="5227"/>
    <cellStyle name="40% - Accent6 9 4 3 2" xfId="13467"/>
    <cellStyle name="40% - Accent6 9 4 4" xfId="9342"/>
    <cellStyle name="40% - Accent6 9 5" xfId="2211"/>
    <cellStyle name="40% - Accent6 9 5 2" xfId="6338"/>
    <cellStyle name="40% - Accent6 9 5 2 2" xfId="14578"/>
    <cellStyle name="40% - Accent6 9 5 3" xfId="10453"/>
    <cellStyle name="40% - Accent6 9 6" xfId="4301"/>
    <cellStyle name="40% - Accent6 9 6 2" xfId="12542"/>
    <cellStyle name="40% - Accent6 9 7" xfId="841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9" builtinId="3"/>
    <cellStyle name="Comma 2" xfId="916"/>
    <cellStyle name="Comma 3" xfId="1386"/>
    <cellStyle name="Comma 4" xfId="1909"/>
    <cellStyle name="Comma 4 2" xfId="3946"/>
    <cellStyle name="Comma 4 2 2" xfId="8072"/>
    <cellStyle name="Comma 4 2 2 2" xfId="16312"/>
    <cellStyle name="Comma 4 2 3" xfId="12187"/>
    <cellStyle name="Comma 4 3" xfId="6036"/>
    <cellStyle name="Comma 4 3 2" xfId="14276"/>
    <cellStyle name="Comma 4 4" xfId="10151"/>
    <cellStyle name="Comma 5" xfId="2498"/>
    <cellStyle name="Comma 6" xfId="4137"/>
    <cellStyle name="Comma 6 2" xfId="8263"/>
    <cellStyle name="Comma 6 2 2" xfId="16503"/>
    <cellStyle name="Comma 6 3" xfId="12378"/>
    <cellStyle name="Comma 7" xfId="4588"/>
    <cellStyle name="Comma 8" xfId="870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/>
    <cellStyle name="Normal 3" xfId="460"/>
    <cellStyle name="Normal 3 2" xfId="917"/>
    <cellStyle name="Normal 3 2 2" xfId="1843"/>
    <cellStyle name="Normal 3 2 2 2" xfId="3880"/>
    <cellStyle name="Normal 3 2 2 2 2" xfId="8006"/>
    <cellStyle name="Normal 3 2 2 2 2 2" xfId="16246"/>
    <cellStyle name="Normal 3 2 2 2 3" xfId="12121"/>
    <cellStyle name="Normal 3 2 2 3" xfId="5970"/>
    <cellStyle name="Normal 3 2 2 3 2" xfId="14210"/>
    <cellStyle name="Normal 3 2 2 4" xfId="10085"/>
    <cellStyle name="Normal 3 2 3" xfId="2955"/>
    <cellStyle name="Normal 3 2 3 2" xfId="7081"/>
    <cellStyle name="Normal 3 2 3 2 2" xfId="15321"/>
    <cellStyle name="Normal 3 2 3 3" xfId="11196"/>
    <cellStyle name="Normal 3 2 4" xfId="5045"/>
    <cellStyle name="Normal 3 2 4 2" xfId="13285"/>
    <cellStyle name="Normal 3 2 5" xfId="9160"/>
    <cellStyle name="Normal 3 3" xfId="1387"/>
    <cellStyle name="Normal 3 3 2" xfId="3424"/>
    <cellStyle name="Normal 3 3 2 2" xfId="7550"/>
    <cellStyle name="Normal 3 3 2 2 2" xfId="15790"/>
    <cellStyle name="Normal 3 3 2 3" xfId="11665"/>
    <cellStyle name="Normal 3 3 3" xfId="5514"/>
    <cellStyle name="Normal 3 3 3 2" xfId="13754"/>
    <cellStyle name="Normal 3 3 4" xfId="9629"/>
    <cellStyle name="Normal 3 4" xfId="2499"/>
    <cellStyle name="Normal 3 4 2" xfId="6625"/>
    <cellStyle name="Normal 3 4 2 2" xfId="14865"/>
    <cellStyle name="Normal 3 4 3" xfId="10740"/>
    <cellStyle name="Normal 3 5" xfId="4589"/>
    <cellStyle name="Normal 3 5 2" xfId="12829"/>
    <cellStyle name="Normal 3 6" xfId="8704"/>
    <cellStyle name="Normal 4" xfId="1936"/>
    <cellStyle name="Normal 4 2" xfId="3973"/>
    <cellStyle name="Normal 4 2 2" xfId="8099"/>
    <cellStyle name="Normal 4 2 2 2" xfId="16339"/>
    <cellStyle name="Normal 4 2 3" xfId="12214"/>
    <cellStyle name="Normal 4 3" xfId="6063"/>
    <cellStyle name="Normal 4 3 2" xfId="14303"/>
    <cellStyle name="Normal 4 4" xfId="10178"/>
    <cellStyle name="Normal 5" xfId="1950"/>
    <cellStyle name="Normal 5 2" xfId="3987"/>
    <cellStyle name="Normal 5 2 2" xfId="8113"/>
    <cellStyle name="Normal 5 2 2 2" xfId="16353"/>
    <cellStyle name="Normal 5 2 3" xfId="12228"/>
    <cellStyle name="Normal 5 3" xfId="6077"/>
    <cellStyle name="Normal 5 3 2" xfId="14317"/>
    <cellStyle name="Normal 5 4" xfId="10192"/>
    <cellStyle name="Normal 6" xfId="1964"/>
    <cellStyle name="Normal 6 2" xfId="4001"/>
    <cellStyle name="Normal 6 2 2" xfId="8127"/>
    <cellStyle name="Normal 6 2 2 2" xfId="16367"/>
    <cellStyle name="Normal 6 2 3" xfId="12242"/>
    <cellStyle name="Normal 6 3" xfId="6091"/>
    <cellStyle name="Normal 6 3 2" xfId="14331"/>
    <cellStyle name="Normal 6 4" xfId="10206"/>
    <cellStyle name="Normal 7" xfId="8286"/>
    <cellStyle name="Normal 8" xfId="8272"/>
    <cellStyle name="Normal 9" xfId="16525"/>
    <cellStyle name="Note" xfId="15" builtinId="10" customBuiltin="1"/>
    <cellStyle name="Note 10" xfId="173"/>
    <cellStyle name="Note 10 2" xfId="381"/>
    <cellStyle name="Note 10 2 2" xfId="838"/>
    <cellStyle name="Note 10 2 2 2" xfId="1765"/>
    <cellStyle name="Note 10 2 2 2 2" xfId="3802"/>
    <cellStyle name="Note 10 2 2 2 2 2" xfId="7928"/>
    <cellStyle name="Note 10 2 2 2 2 2 2" xfId="16168"/>
    <cellStyle name="Note 10 2 2 2 2 3" xfId="12043"/>
    <cellStyle name="Note 10 2 2 2 3" xfId="5892"/>
    <cellStyle name="Note 10 2 2 2 3 2" xfId="14132"/>
    <cellStyle name="Note 10 2 2 2 4" xfId="10007"/>
    <cellStyle name="Note 10 2 2 3" xfId="2877"/>
    <cellStyle name="Note 10 2 2 3 2" xfId="7003"/>
    <cellStyle name="Note 10 2 2 3 2 2" xfId="15243"/>
    <cellStyle name="Note 10 2 2 3 3" xfId="11118"/>
    <cellStyle name="Note 10 2 2 4" xfId="4967"/>
    <cellStyle name="Note 10 2 2 4 2" xfId="13207"/>
    <cellStyle name="Note 10 2 2 5" xfId="9082"/>
    <cellStyle name="Note 10 2 3" xfId="1308"/>
    <cellStyle name="Note 10 2 3 2" xfId="3346"/>
    <cellStyle name="Note 10 2 3 2 2" xfId="7472"/>
    <cellStyle name="Note 10 2 3 2 2 2" xfId="15712"/>
    <cellStyle name="Note 10 2 3 2 3" xfId="11587"/>
    <cellStyle name="Note 10 2 3 3" xfId="5436"/>
    <cellStyle name="Note 10 2 3 3 2" xfId="13676"/>
    <cellStyle name="Note 10 2 3 4" xfId="9551"/>
    <cellStyle name="Note 10 2 4" xfId="2420"/>
    <cellStyle name="Note 10 2 4 2" xfId="6547"/>
    <cellStyle name="Note 10 2 4 2 2" xfId="14787"/>
    <cellStyle name="Note 10 2 4 3" xfId="10662"/>
    <cellStyle name="Note 10 2 5" xfId="4510"/>
    <cellStyle name="Note 10 2 5 2" xfId="12751"/>
    <cellStyle name="Note 10 2 6" xfId="8625"/>
    <cellStyle name="Note 10 3" xfId="630"/>
    <cellStyle name="Note 10 3 2" xfId="1557"/>
    <cellStyle name="Note 10 3 2 2" xfId="3594"/>
    <cellStyle name="Note 10 3 2 2 2" xfId="7720"/>
    <cellStyle name="Note 10 3 2 2 2 2" xfId="15960"/>
    <cellStyle name="Note 10 3 2 2 3" xfId="11835"/>
    <cellStyle name="Note 10 3 2 3" xfId="5684"/>
    <cellStyle name="Note 10 3 2 3 2" xfId="13924"/>
    <cellStyle name="Note 10 3 2 4" xfId="9799"/>
    <cellStyle name="Note 10 3 3" xfId="2669"/>
    <cellStyle name="Note 10 3 3 2" xfId="6795"/>
    <cellStyle name="Note 10 3 3 2 2" xfId="15035"/>
    <cellStyle name="Note 10 3 3 3" xfId="10910"/>
    <cellStyle name="Note 10 3 4" xfId="4759"/>
    <cellStyle name="Note 10 3 4 2" xfId="12999"/>
    <cellStyle name="Note 10 3 5" xfId="8874"/>
    <cellStyle name="Note 10 4" xfId="1100"/>
    <cellStyle name="Note 10 4 2" xfId="3138"/>
    <cellStyle name="Note 10 4 2 2" xfId="7264"/>
    <cellStyle name="Note 10 4 2 2 2" xfId="15504"/>
    <cellStyle name="Note 10 4 2 3" xfId="11379"/>
    <cellStyle name="Note 10 4 3" xfId="5228"/>
    <cellStyle name="Note 10 4 3 2" xfId="13468"/>
    <cellStyle name="Note 10 4 4" xfId="9343"/>
    <cellStyle name="Note 10 5" xfId="2212"/>
    <cellStyle name="Note 10 5 2" xfId="6339"/>
    <cellStyle name="Note 10 5 2 2" xfId="14579"/>
    <cellStyle name="Note 10 5 3" xfId="10454"/>
    <cellStyle name="Note 10 6" xfId="4302"/>
    <cellStyle name="Note 10 6 2" xfId="12543"/>
    <cellStyle name="Note 10 7" xfId="8417"/>
    <cellStyle name="Note 11" xfId="186"/>
    <cellStyle name="Note 11 2" xfId="394"/>
    <cellStyle name="Note 11 2 2" xfId="851"/>
    <cellStyle name="Note 11 2 2 2" xfId="1778"/>
    <cellStyle name="Note 11 2 2 2 2" xfId="3815"/>
    <cellStyle name="Note 11 2 2 2 2 2" xfId="7941"/>
    <cellStyle name="Note 11 2 2 2 2 2 2" xfId="16181"/>
    <cellStyle name="Note 11 2 2 2 2 3" xfId="12056"/>
    <cellStyle name="Note 11 2 2 2 3" xfId="5905"/>
    <cellStyle name="Note 11 2 2 2 3 2" xfId="14145"/>
    <cellStyle name="Note 11 2 2 2 4" xfId="10020"/>
    <cellStyle name="Note 11 2 2 3" xfId="2890"/>
    <cellStyle name="Note 11 2 2 3 2" xfId="7016"/>
    <cellStyle name="Note 11 2 2 3 2 2" xfId="15256"/>
    <cellStyle name="Note 11 2 2 3 3" xfId="11131"/>
    <cellStyle name="Note 11 2 2 4" xfId="4980"/>
    <cellStyle name="Note 11 2 2 4 2" xfId="13220"/>
    <cellStyle name="Note 11 2 2 5" xfId="9095"/>
    <cellStyle name="Note 11 2 3" xfId="1321"/>
    <cellStyle name="Note 11 2 3 2" xfId="3359"/>
    <cellStyle name="Note 11 2 3 2 2" xfId="7485"/>
    <cellStyle name="Note 11 2 3 2 2 2" xfId="15725"/>
    <cellStyle name="Note 11 2 3 2 3" xfId="11600"/>
    <cellStyle name="Note 11 2 3 3" xfId="5449"/>
    <cellStyle name="Note 11 2 3 3 2" xfId="13689"/>
    <cellStyle name="Note 11 2 3 4" xfId="9564"/>
    <cellStyle name="Note 11 2 4" xfId="2433"/>
    <cellStyle name="Note 11 2 4 2" xfId="6560"/>
    <cellStyle name="Note 11 2 4 2 2" xfId="14800"/>
    <cellStyle name="Note 11 2 4 3" xfId="10675"/>
    <cellStyle name="Note 11 2 5" xfId="4523"/>
    <cellStyle name="Note 11 2 5 2" xfId="12764"/>
    <cellStyle name="Note 11 2 6" xfId="8638"/>
    <cellStyle name="Note 11 3" xfId="643"/>
    <cellStyle name="Note 11 3 2" xfId="1570"/>
    <cellStyle name="Note 11 3 2 2" xfId="3607"/>
    <cellStyle name="Note 11 3 2 2 2" xfId="7733"/>
    <cellStyle name="Note 11 3 2 2 2 2" xfId="15973"/>
    <cellStyle name="Note 11 3 2 2 3" xfId="11848"/>
    <cellStyle name="Note 11 3 2 3" xfId="5697"/>
    <cellStyle name="Note 11 3 2 3 2" xfId="13937"/>
    <cellStyle name="Note 11 3 2 4" xfId="9812"/>
    <cellStyle name="Note 11 3 3" xfId="2682"/>
    <cellStyle name="Note 11 3 3 2" xfId="6808"/>
    <cellStyle name="Note 11 3 3 2 2" xfId="15048"/>
    <cellStyle name="Note 11 3 3 3" xfId="10923"/>
    <cellStyle name="Note 11 3 4" xfId="4772"/>
    <cellStyle name="Note 11 3 4 2" xfId="13012"/>
    <cellStyle name="Note 11 3 5" xfId="8887"/>
    <cellStyle name="Note 11 4" xfId="1113"/>
    <cellStyle name="Note 11 4 2" xfId="3151"/>
    <cellStyle name="Note 11 4 2 2" xfId="7277"/>
    <cellStyle name="Note 11 4 2 2 2" xfId="15517"/>
    <cellStyle name="Note 11 4 2 3" xfId="11392"/>
    <cellStyle name="Note 11 4 3" xfId="5241"/>
    <cellStyle name="Note 11 4 3 2" xfId="13481"/>
    <cellStyle name="Note 11 4 4" xfId="9356"/>
    <cellStyle name="Note 11 5" xfId="2225"/>
    <cellStyle name="Note 11 5 2" xfId="6352"/>
    <cellStyle name="Note 11 5 2 2" xfId="14592"/>
    <cellStyle name="Note 11 5 3" xfId="10467"/>
    <cellStyle name="Note 11 6" xfId="4315"/>
    <cellStyle name="Note 11 6 2" xfId="12556"/>
    <cellStyle name="Note 11 7" xfId="8430"/>
    <cellStyle name="Note 12" xfId="199"/>
    <cellStyle name="Note 12 2" xfId="407"/>
    <cellStyle name="Note 12 2 2" xfId="864"/>
    <cellStyle name="Note 12 2 2 2" xfId="1791"/>
    <cellStyle name="Note 12 2 2 2 2" xfId="3828"/>
    <cellStyle name="Note 12 2 2 2 2 2" xfId="7954"/>
    <cellStyle name="Note 12 2 2 2 2 2 2" xfId="16194"/>
    <cellStyle name="Note 12 2 2 2 2 3" xfId="12069"/>
    <cellStyle name="Note 12 2 2 2 3" xfId="5918"/>
    <cellStyle name="Note 12 2 2 2 3 2" xfId="14158"/>
    <cellStyle name="Note 12 2 2 2 4" xfId="10033"/>
    <cellStyle name="Note 12 2 2 3" xfId="2903"/>
    <cellStyle name="Note 12 2 2 3 2" xfId="7029"/>
    <cellStyle name="Note 12 2 2 3 2 2" xfId="15269"/>
    <cellStyle name="Note 12 2 2 3 3" xfId="11144"/>
    <cellStyle name="Note 12 2 2 4" xfId="4993"/>
    <cellStyle name="Note 12 2 2 4 2" xfId="13233"/>
    <cellStyle name="Note 12 2 2 5" xfId="9108"/>
    <cellStyle name="Note 12 2 3" xfId="1334"/>
    <cellStyle name="Note 12 2 3 2" xfId="3372"/>
    <cellStyle name="Note 12 2 3 2 2" xfId="7498"/>
    <cellStyle name="Note 12 2 3 2 2 2" xfId="15738"/>
    <cellStyle name="Note 12 2 3 2 3" xfId="11613"/>
    <cellStyle name="Note 12 2 3 3" xfId="5462"/>
    <cellStyle name="Note 12 2 3 3 2" xfId="13702"/>
    <cellStyle name="Note 12 2 3 4" xfId="9577"/>
    <cellStyle name="Note 12 2 4" xfId="2446"/>
    <cellStyle name="Note 12 2 4 2" xfId="6573"/>
    <cellStyle name="Note 12 2 4 2 2" xfId="14813"/>
    <cellStyle name="Note 12 2 4 3" xfId="10688"/>
    <cellStyle name="Note 12 2 5" xfId="4536"/>
    <cellStyle name="Note 12 2 5 2" xfId="12777"/>
    <cellStyle name="Note 12 2 6" xfId="8651"/>
    <cellStyle name="Note 12 3" xfId="656"/>
    <cellStyle name="Note 12 3 2" xfId="1583"/>
    <cellStyle name="Note 12 3 2 2" xfId="3620"/>
    <cellStyle name="Note 12 3 2 2 2" xfId="7746"/>
    <cellStyle name="Note 12 3 2 2 2 2" xfId="15986"/>
    <cellStyle name="Note 12 3 2 2 3" xfId="11861"/>
    <cellStyle name="Note 12 3 2 3" xfId="5710"/>
    <cellStyle name="Note 12 3 2 3 2" xfId="13950"/>
    <cellStyle name="Note 12 3 2 4" xfId="9825"/>
    <cellStyle name="Note 12 3 3" xfId="2695"/>
    <cellStyle name="Note 12 3 3 2" xfId="6821"/>
    <cellStyle name="Note 12 3 3 2 2" xfId="15061"/>
    <cellStyle name="Note 12 3 3 3" xfId="10936"/>
    <cellStyle name="Note 12 3 4" xfId="4785"/>
    <cellStyle name="Note 12 3 4 2" xfId="13025"/>
    <cellStyle name="Note 12 3 5" xfId="8900"/>
    <cellStyle name="Note 12 4" xfId="1126"/>
    <cellStyle name="Note 12 4 2" xfId="3164"/>
    <cellStyle name="Note 12 4 2 2" xfId="7290"/>
    <cellStyle name="Note 12 4 2 2 2" xfId="15530"/>
    <cellStyle name="Note 12 4 2 3" xfId="11405"/>
    <cellStyle name="Note 12 4 3" xfId="5254"/>
    <cellStyle name="Note 12 4 3 2" xfId="13494"/>
    <cellStyle name="Note 12 4 4" xfId="9369"/>
    <cellStyle name="Note 12 5" xfId="2238"/>
    <cellStyle name="Note 12 5 2" xfId="6365"/>
    <cellStyle name="Note 12 5 2 2" xfId="14605"/>
    <cellStyle name="Note 12 5 3" xfId="10480"/>
    <cellStyle name="Note 12 6" xfId="4328"/>
    <cellStyle name="Note 12 6 2" xfId="12569"/>
    <cellStyle name="Note 12 7" xfId="8443"/>
    <cellStyle name="Note 13" xfId="212"/>
    <cellStyle name="Note 13 2" xfId="420"/>
    <cellStyle name="Note 13 2 2" xfId="877"/>
    <cellStyle name="Note 13 2 2 2" xfId="1804"/>
    <cellStyle name="Note 13 2 2 2 2" xfId="3841"/>
    <cellStyle name="Note 13 2 2 2 2 2" xfId="7967"/>
    <cellStyle name="Note 13 2 2 2 2 2 2" xfId="16207"/>
    <cellStyle name="Note 13 2 2 2 2 3" xfId="12082"/>
    <cellStyle name="Note 13 2 2 2 3" xfId="5931"/>
    <cellStyle name="Note 13 2 2 2 3 2" xfId="14171"/>
    <cellStyle name="Note 13 2 2 2 4" xfId="10046"/>
    <cellStyle name="Note 13 2 2 3" xfId="2916"/>
    <cellStyle name="Note 13 2 2 3 2" xfId="7042"/>
    <cellStyle name="Note 13 2 2 3 2 2" xfId="15282"/>
    <cellStyle name="Note 13 2 2 3 3" xfId="11157"/>
    <cellStyle name="Note 13 2 2 4" xfId="5006"/>
    <cellStyle name="Note 13 2 2 4 2" xfId="13246"/>
    <cellStyle name="Note 13 2 2 5" xfId="9121"/>
    <cellStyle name="Note 13 2 3" xfId="1347"/>
    <cellStyle name="Note 13 2 3 2" xfId="3385"/>
    <cellStyle name="Note 13 2 3 2 2" xfId="7511"/>
    <cellStyle name="Note 13 2 3 2 2 2" xfId="15751"/>
    <cellStyle name="Note 13 2 3 2 3" xfId="11626"/>
    <cellStyle name="Note 13 2 3 3" xfId="5475"/>
    <cellStyle name="Note 13 2 3 3 2" xfId="13715"/>
    <cellStyle name="Note 13 2 3 4" xfId="9590"/>
    <cellStyle name="Note 13 2 4" xfId="2459"/>
    <cellStyle name="Note 13 2 4 2" xfId="6586"/>
    <cellStyle name="Note 13 2 4 2 2" xfId="14826"/>
    <cellStyle name="Note 13 2 4 3" xfId="10701"/>
    <cellStyle name="Note 13 2 5" xfId="4549"/>
    <cellStyle name="Note 13 2 5 2" xfId="12790"/>
    <cellStyle name="Note 13 2 6" xfId="8664"/>
    <cellStyle name="Note 13 3" xfId="669"/>
    <cellStyle name="Note 13 3 2" xfId="1596"/>
    <cellStyle name="Note 13 3 2 2" xfId="3633"/>
    <cellStyle name="Note 13 3 2 2 2" xfId="7759"/>
    <cellStyle name="Note 13 3 2 2 2 2" xfId="15999"/>
    <cellStyle name="Note 13 3 2 2 3" xfId="11874"/>
    <cellStyle name="Note 13 3 2 3" xfId="5723"/>
    <cellStyle name="Note 13 3 2 3 2" xfId="13963"/>
    <cellStyle name="Note 13 3 2 4" xfId="9838"/>
    <cellStyle name="Note 13 3 3" xfId="2708"/>
    <cellStyle name="Note 13 3 3 2" xfId="6834"/>
    <cellStyle name="Note 13 3 3 2 2" xfId="15074"/>
    <cellStyle name="Note 13 3 3 3" xfId="10949"/>
    <cellStyle name="Note 13 3 4" xfId="4798"/>
    <cellStyle name="Note 13 3 4 2" xfId="13038"/>
    <cellStyle name="Note 13 3 5" xfId="8913"/>
    <cellStyle name="Note 13 4" xfId="1139"/>
    <cellStyle name="Note 13 4 2" xfId="3177"/>
    <cellStyle name="Note 13 4 2 2" xfId="7303"/>
    <cellStyle name="Note 13 4 2 2 2" xfId="15543"/>
    <cellStyle name="Note 13 4 2 3" xfId="11418"/>
    <cellStyle name="Note 13 4 3" xfId="5267"/>
    <cellStyle name="Note 13 4 3 2" xfId="13507"/>
    <cellStyle name="Note 13 4 4" xfId="9382"/>
    <cellStyle name="Note 13 5" xfId="2251"/>
    <cellStyle name="Note 13 5 2" xfId="6378"/>
    <cellStyle name="Note 13 5 2 2" xfId="14618"/>
    <cellStyle name="Note 13 5 3" xfId="10493"/>
    <cellStyle name="Note 13 6" xfId="4341"/>
    <cellStyle name="Note 13 6 2" xfId="12582"/>
    <cellStyle name="Note 13 7" xfId="8456"/>
    <cellStyle name="Note 14" xfId="225"/>
    <cellStyle name="Note 14 2" xfId="433"/>
    <cellStyle name="Note 14 2 2" xfId="890"/>
    <cellStyle name="Note 14 2 2 2" xfId="1817"/>
    <cellStyle name="Note 14 2 2 2 2" xfId="3854"/>
    <cellStyle name="Note 14 2 2 2 2 2" xfId="7980"/>
    <cellStyle name="Note 14 2 2 2 2 2 2" xfId="16220"/>
    <cellStyle name="Note 14 2 2 2 2 3" xfId="12095"/>
    <cellStyle name="Note 14 2 2 2 3" xfId="5944"/>
    <cellStyle name="Note 14 2 2 2 3 2" xfId="14184"/>
    <cellStyle name="Note 14 2 2 2 4" xfId="10059"/>
    <cellStyle name="Note 14 2 2 3" xfId="2929"/>
    <cellStyle name="Note 14 2 2 3 2" xfId="7055"/>
    <cellStyle name="Note 14 2 2 3 2 2" xfId="15295"/>
    <cellStyle name="Note 14 2 2 3 3" xfId="11170"/>
    <cellStyle name="Note 14 2 2 4" xfId="5019"/>
    <cellStyle name="Note 14 2 2 4 2" xfId="13259"/>
    <cellStyle name="Note 14 2 2 5" xfId="9134"/>
    <cellStyle name="Note 14 2 3" xfId="1360"/>
    <cellStyle name="Note 14 2 3 2" xfId="3398"/>
    <cellStyle name="Note 14 2 3 2 2" xfId="7524"/>
    <cellStyle name="Note 14 2 3 2 2 2" xfId="15764"/>
    <cellStyle name="Note 14 2 3 2 3" xfId="11639"/>
    <cellStyle name="Note 14 2 3 3" xfId="5488"/>
    <cellStyle name="Note 14 2 3 3 2" xfId="13728"/>
    <cellStyle name="Note 14 2 3 4" xfId="9603"/>
    <cellStyle name="Note 14 2 4" xfId="2472"/>
    <cellStyle name="Note 14 2 4 2" xfId="6599"/>
    <cellStyle name="Note 14 2 4 2 2" xfId="14839"/>
    <cellStyle name="Note 14 2 4 3" xfId="10714"/>
    <cellStyle name="Note 14 2 5" xfId="4562"/>
    <cellStyle name="Note 14 2 5 2" xfId="12803"/>
    <cellStyle name="Note 14 2 6" xfId="8677"/>
    <cellStyle name="Note 14 3" xfId="682"/>
    <cellStyle name="Note 14 3 2" xfId="1609"/>
    <cellStyle name="Note 14 3 2 2" xfId="3646"/>
    <cellStyle name="Note 14 3 2 2 2" xfId="7772"/>
    <cellStyle name="Note 14 3 2 2 2 2" xfId="16012"/>
    <cellStyle name="Note 14 3 2 2 3" xfId="11887"/>
    <cellStyle name="Note 14 3 2 3" xfId="5736"/>
    <cellStyle name="Note 14 3 2 3 2" xfId="13976"/>
    <cellStyle name="Note 14 3 2 4" xfId="9851"/>
    <cellStyle name="Note 14 3 3" xfId="2721"/>
    <cellStyle name="Note 14 3 3 2" xfId="6847"/>
    <cellStyle name="Note 14 3 3 2 2" xfId="15087"/>
    <cellStyle name="Note 14 3 3 3" xfId="10962"/>
    <cellStyle name="Note 14 3 4" xfId="4811"/>
    <cellStyle name="Note 14 3 4 2" xfId="13051"/>
    <cellStyle name="Note 14 3 5" xfId="8926"/>
    <cellStyle name="Note 14 4" xfId="1152"/>
    <cellStyle name="Note 14 4 2" xfId="3190"/>
    <cellStyle name="Note 14 4 2 2" xfId="7316"/>
    <cellStyle name="Note 14 4 2 2 2" xfId="15556"/>
    <cellStyle name="Note 14 4 2 3" xfId="11431"/>
    <cellStyle name="Note 14 4 3" xfId="5280"/>
    <cellStyle name="Note 14 4 3 2" xfId="13520"/>
    <cellStyle name="Note 14 4 4" xfId="9395"/>
    <cellStyle name="Note 14 5" xfId="2264"/>
    <cellStyle name="Note 14 5 2" xfId="6391"/>
    <cellStyle name="Note 14 5 2 2" xfId="14631"/>
    <cellStyle name="Note 14 5 3" xfId="10506"/>
    <cellStyle name="Note 14 6" xfId="4354"/>
    <cellStyle name="Note 14 6 2" xfId="12595"/>
    <cellStyle name="Note 14 7" xfId="8469"/>
    <cellStyle name="Note 15" xfId="238"/>
    <cellStyle name="Note 15 2" xfId="695"/>
    <cellStyle name="Note 15 2 2" xfId="1622"/>
    <cellStyle name="Note 15 2 2 2" xfId="3659"/>
    <cellStyle name="Note 15 2 2 2 2" xfId="7785"/>
    <cellStyle name="Note 15 2 2 2 2 2" xfId="16025"/>
    <cellStyle name="Note 15 2 2 2 3" xfId="11900"/>
    <cellStyle name="Note 15 2 2 3" xfId="5749"/>
    <cellStyle name="Note 15 2 2 3 2" xfId="13989"/>
    <cellStyle name="Note 15 2 2 4" xfId="9864"/>
    <cellStyle name="Note 15 2 3" xfId="2734"/>
    <cellStyle name="Note 15 2 3 2" xfId="6860"/>
    <cellStyle name="Note 15 2 3 2 2" xfId="15100"/>
    <cellStyle name="Note 15 2 3 3" xfId="10975"/>
    <cellStyle name="Note 15 2 4" xfId="4824"/>
    <cellStyle name="Note 15 2 4 2" xfId="13064"/>
    <cellStyle name="Note 15 2 5" xfId="8939"/>
    <cellStyle name="Note 15 3" xfId="1165"/>
    <cellStyle name="Note 15 3 2" xfId="3203"/>
    <cellStyle name="Note 15 3 2 2" xfId="7329"/>
    <cellStyle name="Note 15 3 2 2 2" xfId="15569"/>
    <cellStyle name="Note 15 3 2 3" xfId="11444"/>
    <cellStyle name="Note 15 3 3" xfId="5293"/>
    <cellStyle name="Note 15 3 3 2" xfId="13533"/>
    <cellStyle name="Note 15 3 4" xfId="9408"/>
    <cellStyle name="Note 15 4" xfId="2277"/>
    <cellStyle name="Note 15 4 2" xfId="6404"/>
    <cellStyle name="Note 15 4 2 2" xfId="14644"/>
    <cellStyle name="Note 15 4 3" xfId="10519"/>
    <cellStyle name="Note 15 5" xfId="4367"/>
    <cellStyle name="Note 15 5 2" xfId="12608"/>
    <cellStyle name="Note 15 6" xfId="8482"/>
    <cellStyle name="Note 16" xfId="446"/>
    <cellStyle name="Note 16 2" xfId="903"/>
    <cellStyle name="Note 16 2 2" xfId="1830"/>
    <cellStyle name="Note 16 2 2 2" xfId="3867"/>
    <cellStyle name="Note 16 2 2 2 2" xfId="7993"/>
    <cellStyle name="Note 16 2 2 2 2 2" xfId="16233"/>
    <cellStyle name="Note 16 2 2 2 3" xfId="12108"/>
    <cellStyle name="Note 16 2 2 3" xfId="5957"/>
    <cellStyle name="Note 16 2 2 3 2" xfId="14197"/>
    <cellStyle name="Note 16 2 2 4" xfId="10072"/>
    <cellStyle name="Note 16 2 3" xfId="2942"/>
    <cellStyle name="Note 16 2 3 2" xfId="7068"/>
    <cellStyle name="Note 16 2 3 2 2" xfId="15308"/>
    <cellStyle name="Note 16 2 3 3" xfId="11183"/>
    <cellStyle name="Note 16 2 4" xfId="5032"/>
    <cellStyle name="Note 16 2 4 2" xfId="13272"/>
    <cellStyle name="Note 16 2 5" xfId="9147"/>
    <cellStyle name="Note 16 3" xfId="1373"/>
    <cellStyle name="Note 16 3 2" xfId="3411"/>
    <cellStyle name="Note 16 3 2 2" xfId="7537"/>
    <cellStyle name="Note 16 3 2 2 2" xfId="15777"/>
    <cellStyle name="Note 16 3 2 3" xfId="11652"/>
    <cellStyle name="Note 16 3 3" xfId="5501"/>
    <cellStyle name="Note 16 3 3 2" xfId="13741"/>
    <cellStyle name="Note 16 3 4" xfId="9616"/>
    <cellStyle name="Note 16 4" xfId="2485"/>
    <cellStyle name="Note 16 4 2" xfId="6612"/>
    <cellStyle name="Note 16 4 2 2" xfId="14852"/>
    <cellStyle name="Note 16 4 3" xfId="10727"/>
    <cellStyle name="Note 16 5" xfId="4575"/>
    <cellStyle name="Note 16 5 2" xfId="12816"/>
    <cellStyle name="Note 16 6" xfId="8690"/>
    <cellStyle name="Note 17" xfId="461"/>
    <cellStyle name="Note 17 2" xfId="918"/>
    <cellStyle name="Note 17 2 2" xfId="1844"/>
    <cellStyle name="Note 17 2 2 2" xfId="3881"/>
    <cellStyle name="Note 17 2 2 2 2" xfId="8007"/>
    <cellStyle name="Note 17 2 2 2 2 2" xfId="16247"/>
    <cellStyle name="Note 17 2 2 2 3" xfId="12122"/>
    <cellStyle name="Note 17 2 2 3" xfId="5971"/>
    <cellStyle name="Note 17 2 2 3 2" xfId="14211"/>
    <cellStyle name="Note 17 2 2 4" xfId="10086"/>
    <cellStyle name="Note 17 2 3" xfId="2956"/>
    <cellStyle name="Note 17 2 3 2" xfId="7082"/>
    <cellStyle name="Note 17 2 3 2 2" xfId="15322"/>
    <cellStyle name="Note 17 2 3 3" xfId="11197"/>
    <cellStyle name="Note 17 2 4" xfId="5046"/>
    <cellStyle name="Note 17 2 4 2" xfId="13286"/>
    <cellStyle name="Note 17 2 5" xfId="9161"/>
    <cellStyle name="Note 17 3" xfId="1388"/>
    <cellStyle name="Note 17 3 2" xfId="3425"/>
    <cellStyle name="Note 17 3 2 2" xfId="7551"/>
    <cellStyle name="Note 17 3 2 2 2" xfId="15791"/>
    <cellStyle name="Note 17 3 2 3" xfId="11666"/>
    <cellStyle name="Note 17 3 3" xfId="5515"/>
    <cellStyle name="Note 17 3 3 2" xfId="13755"/>
    <cellStyle name="Note 17 3 4" xfId="9630"/>
    <cellStyle name="Note 17 4" xfId="2500"/>
    <cellStyle name="Note 17 4 2" xfId="6626"/>
    <cellStyle name="Note 17 4 2 2" xfId="14866"/>
    <cellStyle name="Note 17 4 3" xfId="10741"/>
    <cellStyle name="Note 17 5" xfId="4590"/>
    <cellStyle name="Note 17 5 2" xfId="12830"/>
    <cellStyle name="Note 17 6" xfId="8705"/>
    <cellStyle name="Note 18" xfId="474"/>
    <cellStyle name="Note 18 2" xfId="1401"/>
    <cellStyle name="Note 18 2 2" xfId="3438"/>
    <cellStyle name="Note 18 2 2 2" xfId="7564"/>
    <cellStyle name="Note 18 2 2 2 2" xfId="15804"/>
    <cellStyle name="Note 18 2 2 3" xfId="11679"/>
    <cellStyle name="Note 18 2 3" xfId="5528"/>
    <cellStyle name="Note 18 2 3 2" xfId="13768"/>
    <cellStyle name="Note 18 2 4" xfId="9643"/>
    <cellStyle name="Note 18 3" xfId="2513"/>
    <cellStyle name="Note 18 3 2" xfId="6639"/>
    <cellStyle name="Note 18 3 2 2" xfId="14879"/>
    <cellStyle name="Note 18 3 3" xfId="10754"/>
    <cellStyle name="Note 18 4" xfId="4603"/>
    <cellStyle name="Note 18 4 2" xfId="12843"/>
    <cellStyle name="Note 18 5" xfId="8718"/>
    <cellStyle name="Note 19" xfId="487"/>
    <cellStyle name="Note 19 2" xfId="1414"/>
    <cellStyle name="Note 19 2 2" xfId="3451"/>
    <cellStyle name="Note 19 2 2 2" xfId="7577"/>
    <cellStyle name="Note 19 2 2 2 2" xfId="15817"/>
    <cellStyle name="Note 19 2 2 3" xfId="11692"/>
    <cellStyle name="Note 19 2 3" xfId="5541"/>
    <cellStyle name="Note 19 2 3 2" xfId="13781"/>
    <cellStyle name="Note 19 2 4" xfId="9656"/>
    <cellStyle name="Note 19 3" xfId="2526"/>
    <cellStyle name="Note 19 3 2" xfId="6652"/>
    <cellStyle name="Note 19 3 2 2" xfId="14892"/>
    <cellStyle name="Note 19 3 3" xfId="10767"/>
    <cellStyle name="Note 19 4" xfId="4616"/>
    <cellStyle name="Note 19 4 2" xfId="12856"/>
    <cellStyle name="Note 19 5" xfId="8731"/>
    <cellStyle name="Note 2" xfId="42"/>
    <cellStyle name="Note 2 2" xfId="82"/>
    <cellStyle name="Note 2 2 2" xfId="290"/>
    <cellStyle name="Note 2 2 2 2" xfId="747"/>
    <cellStyle name="Note 2 2 2 2 2" xfId="1674"/>
    <cellStyle name="Note 2 2 2 2 2 2" xfId="3711"/>
    <cellStyle name="Note 2 2 2 2 2 2 2" xfId="7837"/>
    <cellStyle name="Note 2 2 2 2 2 2 2 2" xfId="16077"/>
    <cellStyle name="Note 2 2 2 2 2 2 3" xfId="11952"/>
    <cellStyle name="Note 2 2 2 2 2 3" xfId="5801"/>
    <cellStyle name="Note 2 2 2 2 2 3 2" xfId="14041"/>
    <cellStyle name="Note 2 2 2 2 2 4" xfId="9916"/>
    <cellStyle name="Note 2 2 2 2 3" xfId="2786"/>
    <cellStyle name="Note 2 2 2 2 3 2" xfId="6912"/>
    <cellStyle name="Note 2 2 2 2 3 2 2" xfId="15152"/>
    <cellStyle name="Note 2 2 2 2 3 3" xfId="11027"/>
    <cellStyle name="Note 2 2 2 2 4" xfId="4876"/>
    <cellStyle name="Note 2 2 2 2 4 2" xfId="13116"/>
    <cellStyle name="Note 2 2 2 2 5" xfId="8991"/>
    <cellStyle name="Note 2 2 2 3" xfId="1217"/>
    <cellStyle name="Note 2 2 2 3 2" xfId="3255"/>
    <cellStyle name="Note 2 2 2 3 2 2" xfId="7381"/>
    <cellStyle name="Note 2 2 2 3 2 2 2" xfId="15621"/>
    <cellStyle name="Note 2 2 2 3 2 3" xfId="11496"/>
    <cellStyle name="Note 2 2 2 3 3" xfId="5345"/>
    <cellStyle name="Note 2 2 2 3 3 2" xfId="13585"/>
    <cellStyle name="Note 2 2 2 3 4" xfId="9460"/>
    <cellStyle name="Note 2 2 2 4" xfId="2329"/>
    <cellStyle name="Note 2 2 2 4 2" xfId="6456"/>
    <cellStyle name="Note 2 2 2 4 2 2" xfId="14696"/>
    <cellStyle name="Note 2 2 2 4 3" xfId="10571"/>
    <cellStyle name="Note 2 2 2 5" xfId="4419"/>
    <cellStyle name="Note 2 2 2 5 2" xfId="12660"/>
    <cellStyle name="Note 2 2 2 6" xfId="8534"/>
    <cellStyle name="Note 2 2 3" xfId="539"/>
    <cellStyle name="Note 2 2 3 2" xfId="1466"/>
    <cellStyle name="Note 2 2 3 2 2" xfId="3503"/>
    <cellStyle name="Note 2 2 3 2 2 2" xfId="7629"/>
    <cellStyle name="Note 2 2 3 2 2 2 2" xfId="15869"/>
    <cellStyle name="Note 2 2 3 2 2 3" xfId="11744"/>
    <cellStyle name="Note 2 2 3 2 3" xfId="5593"/>
    <cellStyle name="Note 2 2 3 2 3 2" xfId="13833"/>
    <cellStyle name="Note 2 2 3 2 4" xfId="9708"/>
    <cellStyle name="Note 2 2 3 3" xfId="2578"/>
    <cellStyle name="Note 2 2 3 3 2" xfId="6704"/>
    <cellStyle name="Note 2 2 3 3 2 2" xfId="14944"/>
    <cellStyle name="Note 2 2 3 3 3" xfId="10819"/>
    <cellStyle name="Note 2 2 3 4" xfId="4668"/>
    <cellStyle name="Note 2 2 3 4 2" xfId="12908"/>
    <cellStyle name="Note 2 2 3 5" xfId="8783"/>
    <cellStyle name="Note 2 2 4" xfId="1009"/>
    <cellStyle name="Note 2 2 4 2" xfId="3047"/>
    <cellStyle name="Note 2 2 4 2 2" xfId="7173"/>
    <cellStyle name="Note 2 2 4 2 2 2" xfId="15413"/>
    <cellStyle name="Note 2 2 4 2 3" xfId="11288"/>
    <cellStyle name="Note 2 2 4 3" xfId="5137"/>
    <cellStyle name="Note 2 2 4 3 2" xfId="13377"/>
    <cellStyle name="Note 2 2 4 4" xfId="9252"/>
    <cellStyle name="Note 2 2 5" xfId="2121"/>
    <cellStyle name="Note 2 2 5 2" xfId="6248"/>
    <cellStyle name="Note 2 2 5 2 2" xfId="14488"/>
    <cellStyle name="Note 2 2 5 3" xfId="10363"/>
    <cellStyle name="Note 2 2 6" xfId="4211"/>
    <cellStyle name="Note 2 2 6 2" xfId="12452"/>
    <cellStyle name="Note 2 2 7" xfId="8326"/>
    <cellStyle name="Note 2 3" xfId="121"/>
    <cellStyle name="Note 2 3 2" xfId="329"/>
    <cellStyle name="Note 2 3 2 2" xfId="786"/>
    <cellStyle name="Note 2 3 2 2 2" xfId="1713"/>
    <cellStyle name="Note 2 3 2 2 2 2" xfId="3750"/>
    <cellStyle name="Note 2 3 2 2 2 2 2" xfId="7876"/>
    <cellStyle name="Note 2 3 2 2 2 2 2 2" xfId="16116"/>
    <cellStyle name="Note 2 3 2 2 2 2 3" xfId="11991"/>
    <cellStyle name="Note 2 3 2 2 2 3" xfId="5840"/>
    <cellStyle name="Note 2 3 2 2 2 3 2" xfId="14080"/>
    <cellStyle name="Note 2 3 2 2 2 4" xfId="9955"/>
    <cellStyle name="Note 2 3 2 2 3" xfId="2825"/>
    <cellStyle name="Note 2 3 2 2 3 2" xfId="6951"/>
    <cellStyle name="Note 2 3 2 2 3 2 2" xfId="15191"/>
    <cellStyle name="Note 2 3 2 2 3 3" xfId="11066"/>
    <cellStyle name="Note 2 3 2 2 4" xfId="4915"/>
    <cellStyle name="Note 2 3 2 2 4 2" xfId="13155"/>
    <cellStyle name="Note 2 3 2 2 5" xfId="9030"/>
    <cellStyle name="Note 2 3 2 3" xfId="1256"/>
    <cellStyle name="Note 2 3 2 3 2" xfId="3294"/>
    <cellStyle name="Note 2 3 2 3 2 2" xfId="7420"/>
    <cellStyle name="Note 2 3 2 3 2 2 2" xfId="15660"/>
    <cellStyle name="Note 2 3 2 3 2 3" xfId="11535"/>
    <cellStyle name="Note 2 3 2 3 3" xfId="5384"/>
    <cellStyle name="Note 2 3 2 3 3 2" xfId="13624"/>
    <cellStyle name="Note 2 3 2 3 4" xfId="9499"/>
    <cellStyle name="Note 2 3 2 4" xfId="2368"/>
    <cellStyle name="Note 2 3 2 4 2" xfId="6495"/>
    <cellStyle name="Note 2 3 2 4 2 2" xfId="14735"/>
    <cellStyle name="Note 2 3 2 4 3" xfId="10610"/>
    <cellStyle name="Note 2 3 2 5" xfId="4458"/>
    <cellStyle name="Note 2 3 2 5 2" xfId="12699"/>
    <cellStyle name="Note 2 3 2 6" xfId="8573"/>
    <cellStyle name="Note 2 3 3" xfId="578"/>
    <cellStyle name="Note 2 3 3 2" xfId="1505"/>
    <cellStyle name="Note 2 3 3 2 2" xfId="3542"/>
    <cellStyle name="Note 2 3 3 2 2 2" xfId="7668"/>
    <cellStyle name="Note 2 3 3 2 2 2 2" xfId="15908"/>
    <cellStyle name="Note 2 3 3 2 2 3" xfId="11783"/>
    <cellStyle name="Note 2 3 3 2 3" xfId="5632"/>
    <cellStyle name="Note 2 3 3 2 3 2" xfId="13872"/>
    <cellStyle name="Note 2 3 3 2 4" xfId="9747"/>
    <cellStyle name="Note 2 3 3 3" xfId="2617"/>
    <cellStyle name="Note 2 3 3 3 2" xfId="6743"/>
    <cellStyle name="Note 2 3 3 3 2 2" xfId="14983"/>
    <cellStyle name="Note 2 3 3 3 3" xfId="10858"/>
    <cellStyle name="Note 2 3 3 4" xfId="4707"/>
    <cellStyle name="Note 2 3 3 4 2" xfId="12947"/>
    <cellStyle name="Note 2 3 3 5" xfId="8822"/>
    <cellStyle name="Note 2 3 4" xfId="1048"/>
    <cellStyle name="Note 2 3 4 2" xfId="3086"/>
    <cellStyle name="Note 2 3 4 2 2" xfId="7212"/>
    <cellStyle name="Note 2 3 4 2 2 2" xfId="15452"/>
    <cellStyle name="Note 2 3 4 2 3" xfId="11327"/>
    <cellStyle name="Note 2 3 4 3" xfId="5176"/>
    <cellStyle name="Note 2 3 4 3 2" xfId="13416"/>
    <cellStyle name="Note 2 3 4 4" xfId="9291"/>
    <cellStyle name="Note 2 3 5" xfId="2160"/>
    <cellStyle name="Note 2 3 5 2" xfId="6287"/>
    <cellStyle name="Note 2 3 5 2 2" xfId="14527"/>
    <cellStyle name="Note 2 3 5 3" xfId="10402"/>
    <cellStyle name="Note 2 3 6" xfId="4250"/>
    <cellStyle name="Note 2 3 6 2" xfId="12491"/>
    <cellStyle name="Note 2 3 7" xfId="8365"/>
    <cellStyle name="Note 2 4" xfId="251"/>
    <cellStyle name="Note 2 4 2" xfId="708"/>
    <cellStyle name="Note 2 4 2 2" xfId="1635"/>
    <cellStyle name="Note 2 4 2 2 2" xfId="3672"/>
    <cellStyle name="Note 2 4 2 2 2 2" xfId="7798"/>
    <cellStyle name="Note 2 4 2 2 2 2 2" xfId="16038"/>
    <cellStyle name="Note 2 4 2 2 2 3" xfId="11913"/>
    <cellStyle name="Note 2 4 2 2 3" xfId="5762"/>
    <cellStyle name="Note 2 4 2 2 3 2" xfId="14002"/>
    <cellStyle name="Note 2 4 2 2 4" xfId="9877"/>
    <cellStyle name="Note 2 4 2 3" xfId="2747"/>
    <cellStyle name="Note 2 4 2 3 2" xfId="6873"/>
    <cellStyle name="Note 2 4 2 3 2 2" xfId="15113"/>
    <cellStyle name="Note 2 4 2 3 3" xfId="10988"/>
    <cellStyle name="Note 2 4 2 4" xfId="4837"/>
    <cellStyle name="Note 2 4 2 4 2" xfId="13077"/>
    <cellStyle name="Note 2 4 2 5" xfId="8952"/>
    <cellStyle name="Note 2 4 3" xfId="1178"/>
    <cellStyle name="Note 2 4 3 2" xfId="3216"/>
    <cellStyle name="Note 2 4 3 2 2" xfId="7342"/>
    <cellStyle name="Note 2 4 3 2 2 2" xfId="15582"/>
    <cellStyle name="Note 2 4 3 2 3" xfId="11457"/>
    <cellStyle name="Note 2 4 3 3" xfId="5306"/>
    <cellStyle name="Note 2 4 3 3 2" xfId="13546"/>
    <cellStyle name="Note 2 4 3 4" xfId="9421"/>
    <cellStyle name="Note 2 4 4" xfId="2290"/>
    <cellStyle name="Note 2 4 4 2" xfId="6417"/>
    <cellStyle name="Note 2 4 4 2 2" xfId="14657"/>
    <cellStyle name="Note 2 4 4 3" xfId="10532"/>
    <cellStyle name="Note 2 4 5" xfId="4380"/>
    <cellStyle name="Note 2 4 5 2" xfId="12621"/>
    <cellStyle name="Note 2 4 6" xfId="8495"/>
    <cellStyle name="Note 2 5" xfId="500"/>
    <cellStyle name="Note 2 5 2" xfId="1427"/>
    <cellStyle name="Note 2 5 2 2" xfId="3464"/>
    <cellStyle name="Note 2 5 2 2 2" xfId="7590"/>
    <cellStyle name="Note 2 5 2 2 2 2" xfId="15830"/>
    <cellStyle name="Note 2 5 2 2 3" xfId="11705"/>
    <cellStyle name="Note 2 5 2 3" xfId="5554"/>
    <cellStyle name="Note 2 5 2 3 2" xfId="13794"/>
    <cellStyle name="Note 2 5 2 4" xfId="9669"/>
    <cellStyle name="Note 2 5 3" xfId="2539"/>
    <cellStyle name="Note 2 5 3 2" xfId="6665"/>
    <cellStyle name="Note 2 5 3 2 2" xfId="14905"/>
    <cellStyle name="Note 2 5 3 3" xfId="10780"/>
    <cellStyle name="Note 2 5 4" xfId="4629"/>
    <cellStyle name="Note 2 5 4 2" xfId="12869"/>
    <cellStyle name="Note 2 5 5" xfId="8744"/>
    <cellStyle name="Note 2 6" xfId="970"/>
    <cellStyle name="Note 2 6 2" xfId="3008"/>
    <cellStyle name="Note 2 6 2 2" xfId="7134"/>
    <cellStyle name="Note 2 6 2 2 2" xfId="15374"/>
    <cellStyle name="Note 2 6 2 3" xfId="11249"/>
    <cellStyle name="Note 2 6 3" xfId="5098"/>
    <cellStyle name="Note 2 6 3 2" xfId="13338"/>
    <cellStyle name="Note 2 6 4" xfId="9213"/>
    <cellStyle name="Note 2 7" xfId="2082"/>
    <cellStyle name="Note 2 7 2" xfId="6209"/>
    <cellStyle name="Note 2 7 2 2" xfId="14449"/>
    <cellStyle name="Note 2 7 3" xfId="10324"/>
    <cellStyle name="Note 2 8" xfId="4172"/>
    <cellStyle name="Note 2 8 2" xfId="12413"/>
    <cellStyle name="Note 2 9" xfId="8287"/>
    <cellStyle name="Note 20" xfId="931"/>
    <cellStyle name="Note 20 2" xfId="1857"/>
    <cellStyle name="Note 20 2 2" xfId="3894"/>
    <cellStyle name="Note 20 2 2 2" xfId="8020"/>
    <cellStyle name="Note 20 2 2 2 2" xfId="16260"/>
    <cellStyle name="Note 20 2 2 3" xfId="12135"/>
    <cellStyle name="Note 20 2 3" xfId="5984"/>
    <cellStyle name="Note 20 2 3 2" xfId="14224"/>
    <cellStyle name="Note 20 2 4" xfId="10099"/>
    <cellStyle name="Note 20 3" xfId="2969"/>
    <cellStyle name="Note 20 3 2" xfId="7095"/>
    <cellStyle name="Note 20 3 2 2" xfId="15335"/>
    <cellStyle name="Note 20 3 3" xfId="11210"/>
    <cellStyle name="Note 20 4" xfId="5059"/>
    <cellStyle name="Note 20 4 2" xfId="13299"/>
    <cellStyle name="Note 20 5" xfId="9174"/>
    <cellStyle name="Note 21" xfId="944"/>
    <cellStyle name="Note 21 2" xfId="2982"/>
    <cellStyle name="Note 21 2 2" xfId="7108"/>
    <cellStyle name="Note 21 2 2 2" xfId="15348"/>
    <cellStyle name="Note 21 2 3" xfId="11223"/>
    <cellStyle name="Note 21 3" xfId="5072"/>
    <cellStyle name="Note 21 3 2" xfId="13312"/>
    <cellStyle name="Note 21 4" xfId="9187"/>
    <cellStyle name="Note 22" xfId="957"/>
    <cellStyle name="Note 22 2" xfId="2995"/>
    <cellStyle name="Note 22 2 2" xfId="7121"/>
    <cellStyle name="Note 22 2 2 2" xfId="15361"/>
    <cellStyle name="Note 22 2 3" xfId="11236"/>
    <cellStyle name="Note 22 3" xfId="5085"/>
    <cellStyle name="Note 22 3 2" xfId="13325"/>
    <cellStyle name="Note 22 4" xfId="9200"/>
    <cellStyle name="Note 23" xfId="1870"/>
    <cellStyle name="Note 23 2" xfId="3907"/>
    <cellStyle name="Note 23 2 2" xfId="8033"/>
    <cellStyle name="Note 23 2 2 2" xfId="16273"/>
    <cellStyle name="Note 23 2 3" xfId="12148"/>
    <cellStyle name="Note 23 3" xfId="5997"/>
    <cellStyle name="Note 23 3 2" xfId="14237"/>
    <cellStyle name="Note 23 4" xfId="10112"/>
    <cellStyle name="Note 24" xfId="1883"/>
    <cellStyle name="Note 24 2" xfId="3920"/>
    <cellStyle name="Note 24 2 2" xfId="8046"/>
    <cellStyle name="Note 24 2 2 2" xfId="16286"/>
    <cellStyle name="Note 24 2 3" xfId="12161"/>
    <cellStyle name="Note 24 3" xfId="6010"/>
    <cellStyle name="Note 24 3 2" xfId="14250"/>
    <cellStyle name="Note 24 4" xfId="10125"/>
    <cellStyle name="Note 25" xfId="1896"/>
    <cellStyle name="Note 25 2" xfId="3933"/>
    <cellStyle name="Note 25 2 2" xfId="8059"/>
    <cellStyle name="Note 25 2 2 2" xfId="16299"/>
    <cellStyle name="Note 25 2 3" xfId="12174"/>
    <cellStyle name="Note 25 3" xfId="6023"/>
    <cellStyle name="Note 25 3 2" xfId="14263"/>
    <cellStyle name="Note 25 4" xfId="10138"/>
    <cellStyle name="Note 26" xfId="1910"/>
    <cellStyle name="Note 26 2" xfId="3947"/>
    <cellStyle name="Note 26 2 2" xfId="8073"/>
    <cellStyle name="Note 26 2 2 2" xfId="16313"/>
    <cellStyle name="Note 26 2 3" xfId="12188"/>
    <cellStyle name="Note 26 3" xfId="6037"/>
    <cellStyle name="Note 26 3 2" xfId="14277"/>
    <cellStyle name="Note 26 4" xfId="10152"/>
    <cellStyle name="Note 27" xfId="1923"/>
    <cellStyle name="Note 27 2" xfId="3960"/>
    <cellStyle name="Note 27 2 2" xfId="8086"/>
    <cellStyle name="Note 27 2 2 2" xfId="16326"/>
    <cellStyle name="Note 27 2 3" xfId="12201"/>
    <cellStyle name="Note 27 3" xfId="6050"/>
    <cellStyle name="Note 27 3 2" xfId="14290"/>
    <cellStyle name="Note 27 4" xfId="10165"/>
    <cellStyle name="Note 28" xfId="1937"/>
    <cellStyle name="Note 28 2" xfId="3974"/>
    <cellStyle name="Note 28 2 2" xfId="8100"/>
    <cellStyle name="Note 28 2 2 2" xfId="16340"/>
    <cellStyle name="Note 28 2 3" xfId="12215"/>
    <cellStyle name="Note 28 3" xfId="6064"/>
    <cellStyle name="Note 28 3 2" xfId="14304"/>
    <cellStyle name="Note 28 4" xfId="10179"/>
    <cellStyle name="Note 29" xfId="1951"/>
    <cellStyle name="Note 29 2" xfId="3988"/>
    <cellStyle name="Note 29 2 2" xfId="8114"/>
    <cellStyle name="Note 29 2 2 2" xfId="16354"/>
    <cellStyle name="Note 29 2 3" xfId="12229"/>
    <cellStyle name="Note 29 3" xfId="6078"/>
    <cellStyle name="Note 29 3 2" xfId="14318"/>
    <cellStyle name="Note 29 4" xfId="10193"/>
    <cellStyle name="Note 3" xfId="56"/>
    <cellStyle name="Note 3 2" xfId="264"/>
    <cellStyle name="Note 3 2 2" xfId="721"/>
    <cellStyle name="Note 3 2 2 2" xfId="1648"/>
    <cellStyle name="Note 3 2 2 2 2" xfId="3685"/>
    <cellStyle name="Note 3 2 2 2 2 2" xfId="7811"/>
    <cellStyle name="Note 3 2 2 2 2 2 2" xfId="16051"/>
    <cellStyle name="Note 3 2 2 2 2 3" xfId="11926"/>
    <cellStyle name="Note 3 2 2 2 3" xfId="5775"/>
    <cellStyle name="Note 3 2 2 2 3 2" xfId="14015"/>
    <cellStyle name="Note 3 2 2 2 4" xfId="9890"/>
    <cellStyle name="Note 3 2 2 3" xfId="2760"/>
    <cellStyle name="Note 3 2 2 3 2" xfId="6886"/>
    <cellStyle name="Note 3 2 2 3 2 2" xfId="15126"/>
    <cellStyle name="Note 3 2 2 3 3" xfId="11001"/>
    <cellStyle name="Note 3 2 2 4" xfId="4850"/>
    <cellStyle name="Note 3 2 2 4 2" xfId="13090"/>
    <cellStyle name="Note 3 2 2 5" xfId="8965"/>
    <cellStyle name="Note 3 2 3" xfId="1191"/>
    <cellStyle name="Note 3 2 3 2" xfId="3229"/>
    <cellStyle name="Note 3 2 3 2 2" xfId="7355"/>
    <cellStyle name="Note 3 2 3 2 2 2" xfId="15595"/>
    <cellStyle name="Note 3 2 3 2 3" xfId="11470"/>
    <cellStyle name="Note 3 2 3 3" xfId="5319"/>
    <cellStyle name="Note 3 2 3 3 2" xfId="13559"/>
    <cellStyle name="Note 3 2 3 4" xfId="9434"/>
    <cellStyle name="Note 3 2 4" xfId="2303"/>
    <cellStyle name="Note 3 2 4 2" xfId="6430"/>
    <cellStyle name="Note 3 2 4 2 2" xfId="14670"/>
    <cellStyle name="Note 3 2 4 3" xfId="10545"/>
    <cellStyle name="Note 3 2 5" xfId="4393"/>
    <cellStyle name="Note 3 2 5 2" xfId="12634"/>
    <cellStyle name="Note 3 2 6" xfId="8508"/>
    <cellStyle name="Note 3 3" xfId="513"/>
    <cellStyle name="Note 3 3 2" xfId="1440"/>
    <cellStyle name="Note 3 3 2 2" xfId="3477"/>
    <cellStyle name="Note 3 3 2 2 2" xfId="7603"/>
    <cellStyle name="Note 3 3 2 2 2 2" xfId="15843"/>
    <cellStyle name="Note 3 3 2 2 3" xfId="11718"/>
    <cellStyle name="Note 3 3 2 3" xfId="5567"/>
    <cellStyle name="Note 3 3 2 3 2" xfId="13807"/>
    <cellStyle name="Note 3 3 2 4" xfId="9682"/>
    <cellStyle name="Note 3 3 3" xfId="2552"/>
    <cellStyle name="Note 3 3 3 2" xfId="6678"/>
    <cellStyle name="Note 3 3 3 2 2" xfId="14918"/>
    <cellStyle name="Note 3 3 3 3" xfId="10793"/>
    <cellStyle name="Note 3 3 4" xfId="4642"/>
    <cellStyle name="Note 3 3 4 2" xfId="12882"/>
    <cellStyle name="Note 3 3 5" xfId="8757"/>
    <cellStyle name="Note 3 4" xfId="983"/>
    <cellStyle name="Note 3 4 2" xfId="3021"/>
    <cellStyle name="Note 3 4 2 2" xfId="7147"/>
    <cellStyle name="Note 3 4 2 2 2" xfId="15387"/>
    <cellStyle name="Note 3 4 2 3" xfId="11262"/>
    <cellStyle name="Note 3 4 3" xfId="5111"/>
    <cellStyle name="Note 3 4 3 2" xfId="13351"/>
    <cellStyle name="Note 3 4 4" xfId="9226"/>
    <cellStyle name="Note 3 5" xfId="2095"/>
    <cellStyle name="Note 3 5 2" xfId="6222"/>
    <cellStyle name="Note 3 5 2 2" xfId="14462"/>
    <cellStyle name="Note 3 5 3" xfId="10337"/>
    <cellStyle name="Note 3 6" xfId="4185"/>
    <cellStyle name="Note 3 6 2" xfId="12426"/>
    <cellStyle name="Note 3 7" xfId="8300"/>
    <cellStyle name="Note 30" xfId="1965"/>
    <cellStyle name="Note 30 2" xfId="4002"/>
    <cellStyle name="Note 30 2 2" xfId="8128"/>
    <cellStyle name="Note 30 2 2 2" xfId="16368"/>
    <cellStyle name="Note 30 2 3" xfId="12243"/>
    <cellStyle name="Note 30 3" xfId="6092"/>
    <cellStyle name="Note 30 3 2" xfId="14332"/>
    <cellStyle name="Note 30 4" xfId="10207"/>
    <cellStyle name="Note 31" xfId="1978"/>
    <cellStyle name="Note 31 2" xfId="4015"/>
    <cellStyle name="Note 31 2 2" xfId="8141"/>
    <cellStyle name="Note 31 2 2 2" xfId="16381"/>
    <cellStyle name="Note 31 2 3" xfId="12256"/>
    <cellStyle name="Note 31 3" xfId="6105"/>
    <cellStyle name="Note 31 3 2" xfId="14345"/>
    <cellStyle name="Note 31 4" xfId="10220"/>
    <cellStyle name="Note 32" xfId="1991"/>
    <cellStyle name="Note 32 2" xfId="4028"/>
    <cellStyle name="Note 32 2 2" xfId="8154"/>
    <cellStyle name="Note 32 2 2 2" xfId="16394"/>
    <cellStyle name="Note 32 2 3" xfId="12269"/>
    <cellStyle name="Note 32 3" xfId="6118"/>
    <cellStyle name="Note 32 3 2" xfId="14358"/>
    <cellStyle name="Note 32 4" xfId="10233"/>
    <cellStyle name="Note 33" xfId="2004"/>
    <cellStyle name="Note 33 2" xfId="4041"/>
    <cellStyle name="Note 33 2 2" xfId="8167"/>
    <cellStyle name="Note 33 2 2 2" xfId="16407"/>
    <cellStyle name="Note 33 2 3" xfId="12282"/>
    <cellStyle name="Note 33 3" xfId="6131"/>
    <cellStyle name="Note 33 3 2" xfId="14371"/>
    <cellStyle name="Note 33 4" xfId="10246"/>
    <cellStyle name="Note 34" xfId="2017"/>
    <cellStyle name="Note 34 2" xfId="4054"/>
    <cellStyle name="Note 34 2 2" xfId="8180"/>
    <cellStyle name="Note 34 2 2 2" xfId="16420"/>
    <cellStyle name="Note 34 2 3" xfId="12295"/>
    <cellStyle name="Note 34 3" xfId="6144"/>
    <cellStyle name="Note 34 3 2" xfId="14384"/>
    <cellStyle name="Note 34 4" xfId="10259"/>
    <cellStyle name="Note 35" xfId="2030"/>
    <cellStyle name="Note 35 2" xfId="4067"/>
    <cellStyle name="Note 35 2 2" xfId="8193"/>
    <cellStyle name="Note 35 2 2 2" xfId="16433"/>
    <cellStyle name="Note 35 2 3" xfId="12308"/>
    <cellStyle name="Note 35 3" xfId="6157"/>
    <cellStyle name="Note 35 3 2" xfId="14397"/>
    <cellStyle name="Note 35 4" xfId="10272"/>
    <cellStyle name="Note 36" xfId="2043"/>
    <cellStyle name="Note 36 2" xfId="4080"/>
    <cellStyle name="Note 36 2 2" xfId="8206"/>
    <cellStyle name="Note 36 2 2 2" xfId="16446"/>
    <cellStyle name="Note 36 2 3" xfId="12321"/>
    <cellStyle name="Note 36 3" xfId="6170"/>
    <cellStyle name="Note 36 3 2" xfId="14410"/>
    <cellStyle name="Note 36 4" xfId="10285"/>
    <cellStyle name="Note 37" xfId="2069"/>
    <cellStyle name="Note 37 2" xfId="6196"/>
    <cellStyle name="Note 37 2 2" xfId="14436"/>
    <cellStyle name="Note 37 3" xfId="10311"/>
    <cellStyle name="Note 38" xfId="2056"/>
    <cellStyle name="Note 38 2" xfId="6183"/>
    <cellStyle name="Note 38 2 2" xfId="14423"/>
    <cellStyle name="Note 38 3" xfId="10298"/>
    <cellStyle name="Note 39" xfId="4093"/>
    <cellStyle name="Note 39 2" xfId="8219"/>
    <cellStyle name="Note 39 2 2" xfId="16459"/>
    <cellStyle name="Note 39 3" xfId="12334"/>
    <cellStyle name="Note 4" xfId="69"/>
    <cellStyle name="Note 4 2" xfId="277"/>
    <cellStyle name="Note 4 2 2" xfId="734"/>
    <cellStyle name="Note 4 2 2 2" xfId="1661"/>
    <cellStyle name="Note 4 2 2 2 2" xfId="3698"/>
    <cellStyle name="Note 4 2 2 2 2 2" xfId="7824"/>
    <cellStyle name="Note 4 2 2 2 2 2 2" xfId="16064"/>
    <cellStyle name="Note 4 2 2 2 2 3" xfId="11939"/>
    <cellStyle name="Note 4 2 2 2 3" xfId="5788"/>
    <cellStyle name="Note 4 2 2 2 3 2" xfId="14028"/>
    <cellStyle name="Note 4 2 2 2 4" xfId="9903"/>
    <cellStyle name="Note 4 2 2 3" xfId="2773"/>
    <cellStyle name="Note 4 2 2 3 2" xfId="6899"/>
    <cellStyle name="Note 4 2 2 3 2 2" xfId="15139"/>
    <cellStyle name="Note 4 2 2 3 3" xfId="11014"/>
    <cellStyle name="Note 4 2 2 4" xfId="4863"/>
    <cellStyle name="Note 4 2 2 4 2" xfId="13103"/>
    <cellStyle name="Note 4 2 2 5" xfId="8978"/>
    <cellStyle name="Note 4 2 3" xfId="1204"/>
    <cellStyle name="Note 4 2 3 2" xfId="3242"/>
    <cellStyle name="Note 4 2 3 2 2" xfId="7368"/>
    <cellStyle name="Note 4 2 3 2 2 2" xfId="15608"/>
    <cellStyle name="Note 4 2 3 2 3" xfId="11483"/>
    <cellStyle name="Note 4 2 3 3" xfId="5332"/>
    <cellStyle name="Note 4 2 3 3 2" xfId="13572"/>
    <cellStyle name="Note 4 2 3 4" xfId="9447"/>
    <cellStyle name="Note 4 2 4" xfId="2316"/>
    <cellStyle name="Note 4 2 4 2" xfId="6443"/>
    <cellStyle name="Note 4 2 4 2 2" xfId="14683"/>
    <cellStyle name="Note 4 2 4 3" xfId="10558"/>
    <cellStyle name="Note 4 2 5" xfId="4406"/>
    <cellStyle name="Note 4 2 5 2" xfId="12647"/>
    <cellStyle name="Note 4 2 6" xfId="8521"/>
    <cellStyle name="Note 4 3" xfId="526"/>
    <cellStyle name="Note 4 3 2" xfId="1453"/>
    <cellStyle name="Note 4 3 2 2" xfId="3490"/>
    <cellStyle name="Note 4 3 2 2 2" xfId="7616"/>
    <cellStyle name="Note 4 3 2 2 2 2" xfId="15856"/>
    <cellStyle name="Note 4 3 2 2 3" xfId="11731"/>
    <cellStyle name="Note 4 3 2 3" xfId="5580"/>
    <cellStyle name="Note 4 3 2 3 2" xfId="13820"/>
    <cellStyle name="Note 4 3 2 4" xfId="9695"/>
    <cellStyle name="Note 4 3 3" xfId="2565"/>
    <cellStyle name="Note 4 3 3 2" xfId="6691"/>
    <cellStyle name="Note 4 3 3 2 2" xfId="14931"/>
    <cellStyle name="Note 4 3 3 3" xfId="10806"/>
    <cellStyle name="Note 4 3 4" xfId="4655"/>
    <cellStyle name="Note 4 3 4 2" xfId="12895"/>
    <cellStyle name="Note 4 3 5" xfId="8770"/>
    <cellStyle name="Note 4 4" xfId="996"/>
    <cellStyle name="Note 4 4 2" xfId="3034"/>
    <cellStyle name="Note 4 4 2 2" xfId="7160"/>
    <cellStyle name="Note 4 4 2 2 2" xfId="15400"/>
    <cellStyle name="Note 4 4 2 3" xfId="11275"/>
    <cellStyle name="Note 4 4 3" xfId="5124"/>
    <cellStyle name="Note 4 4 3 2" xfId="13364"/>
    <cellStyle name="Note 4 4 4" xfId="9239"/>
    <cellStyle name="Note 4 5" xfId="2108"/>
    <cellStyle name="Note 4 5 2" xfId="6235"/>
    <cellStyle name="Note 4 5 2 2" xfId="14475"/>
    <cellStyle name="Note 4 5 3" xfId="10350"/>
    <cellStyle name="Note 4 6" xfId="4198"/>
    <cellStyle name="Note 4 6 2" xfId="12439"/>
    <cellStyle name="Note 4 7" xfId="8313"/>
    <cellStyle name="Note 40" xfId="4106"/>
    <cellStyle name="Note 40 2" xfId="8232"/>
    <cellStyle name="Note 40 2 2" xfId="16472"/>
    <cellStyle name="Note 40 3" xfId="12347"/>
    <cellStyle name="Note 41" xfId="4119"/>
    <cellStyle name="Note 41 2" xfId="8245"/>
    <cellStyle name="Note 41 2 2" xfId="16485"/>
    <cellStyle name="Note 41 3" xfId="12360"/>
    <cellStyle name="Note 42" xfId="4132"/>
    <cellStyle name="Note 42 2" xfId="8258"/>
    <cellStyle name="Note 42 2 2" xfId="16498"/>
    <cellStyle name="Note 42 3" xfId="12373"/>
    <cellStyle name="Note 43" xfId="4146"/>
    <cellStyle name="Note 43 2" xfId="12387"/>
    <cellStyle name="Note 44" xfId="4159"/>
    <cellStyle name="Note 44 2" xfId="12400"/>
    <cellStyle name="Note 45" xfId="8273"/>
    <cellStyle name="Note 46" xfId="16512"/>
    <cellStyle name="Note 5" xfId="95"/>
    <cellStyle name="Note 5 2" xfId="303"/>
    <cellStyle name="Note 5 2 2" xfId="760"/>
    <cellStyle name="Note 5 2 2 2" xfId="1687"/>
    <cellStyle name="Note 5 2 2 2 2" xfId="3724"/>
    <cellStyle name="Note 5 2 2 2 2 2" xfId="7850"/>
    <cellStyle name="Note 5 2 2 2 2 2 2" xfId="16090"/>
    <cellStyle name="Note 5 2 2 2 2 3" xfId="11965"/>
    <cellStyle name="Note 5 2 2 2 3" xfId="5814"/>
    <cellStyle name="Note 5 2 2 2 3 2" xfId="14054"/>
    <cellStyle name="Note 5 2 2 2 4" xfId="9929"/>
    <cellStyle name="Note 5 2 2 3" xfId="2799"/>
    <cellStyle name="Note 5 2 2 3 2" xfId="6925"/>
    <cellStyle name="Note 5 2 2 3 2 2" xfId="15165"/>
    <cellStyle name="Note 5 2 2 3 3" xfId="11040"/>
    <cellStyle name="Note 5 2 2 4" xfId="4889"/>
    <cellStyle name="Note 5 2 2 4 2" xfId="13129"/>
    <cellStyle name="Note 5 2 2 5" xfId="9004"/>
    <cellStyle name="Note 5 2 3" xfId="1230"/>
    <cellStyle name="Note 5 2 3 2" xfId="3268"/>
    <cellStyle name="Note 5 2 3 2 2" xfId="7394"/>
    <cellStyle name="Note 5 2 3 2 2 2" xfId="15634"/>
    <cellStyle name="Note 5 2 3 2 3" xfId="11509"/>
    <cellStyle name="Note 5 2 3 3" xfId="5358"/>
    <cellStyle name="Note 5 2 3 3 2" xfId="13598"/>
    <cellStyle name="Note 5 2 3 4" xfId="9473"/>
    <cellStyle name="Note 5 2 4" xfId="2342"/>
    <cellStyle name="Note 5 2 4 2" xfId="6469"/>
    <cellStyle name="Note 5 2 4 2 2" xfId="14709"/>
    <cellStyle name="Note 5 2 4 3" xfId="10584"/>
    <cellStyle name="Note 5 2 5" xfId="4432"/>
    <cellStyle name="Note 5 2 5 2" xfId="12673"/>
    <cellStyle name="Note 5 2 6" xfId="8547"/>
    <cellStyle name="Note 5 3" xfId="552"/>
    <cellStyle name="Note 5 3 2" xfId="1479"/>
    <cellStyle name="Note 5 3 2 2" xfId="3516"/>
    <cellStyle name="Note 5 3 2 2 2" xfId="7642"/>
    <cellStyle name="Note 5 3 2 2 2 2" xfId="15882"/>
    <cellStyle name="Note 5 3 2 2 3" xfId="11757"/>
    <cellStyle name="Note 5 3 2 3" xfId="5606"/>
    <cellStyle name="Note 5 3 2 3 2" xfId="13846"/>
    <cellStyle name="Note 5 3 2 4" xfId="9721"/>
    <cellStyle name="Note 5 3 3" xfId="2591"/>
    <cellStyle name="Note 5 3 3 2" xfId="6717"/>
    <cellStyle name="Note 5 3 3 2 2" xfId="14957"/>
    <cellStyle name="Note 5 3 3 3" xfId="10832"/>
    <cellStyle name="Note 5 3 4" xfId="4681"/>
    <cellStyle name="Note 5 3 4 2" xfId="12921"/>
    <cellStyle name="Note 5 3 5" xfId="8796"/>
    <cellStyle name="Note 5 4" xfId="1022"/>
    <cellStyle name="Note 5 4 2" xfId="3060"/>
    <cellStyle name="Note 5 4 2 2" xfId="7186"/>
    <cellStyle name="Note 5 4 2 2 2" xfId="15426"/>
    <cellStyle name="Note 5 4 2 3" xfId="11301"/>
    <cellStyle name="Note 5 4 3" xfId="5150"/>
    <cellStyle name="Note 5 4 3 2" xfId="13390"/>
    <cellStyle name="Note 5 4 4" xfId="9265"/>
    <cellStyle name="Note 5 5" xfId="2134"/>
    <cellStyle name="Note 5 5 2" xfId="6261"/>
    <cellStyle name="Note 5 5 2 2" xfId="14501"/>
    <cellStyle name="Note 5 5 3" xfId="10376"/>
    <cellStyle name="Note 5 6" xfId="4224"/>
    <cellStyle name="Note 5 6 2" xfId="12465"/>
    <cellStyle name="Note 5 7" xfId="8339"/>
    <cellStyle name="Note 6" xfId="108"/>
    <cellStyle name="Note 6 2" xfId="316"/>
    <cellStyle name="Note 6 2 2" xfId="773"/>
    <cellStyle name="Note 6 2 2 2" xfId="1700"/>
    <cellStyle name="Note 6 2 2 2 2" xfId="3737"/>
    <cellStyle name="Note 6 2 2 2 2 2" xfId="7863"/>
    <cellStyle name="Note 6 2 2 2 2 2 2" xfId="16103"/>
    <cellStyle name="Note 6 2 2 2 2 3" xfId="11978"/>
    <cellStyle name="Note 6 2 2 2 3" xfId="5827"/>
    <cellStyle name="Note 6 2 2 2 3 2" xfId="14067"/>
    <cellStyle name="Note 6 2 2 2 4" xfId="9942"/>
    <cellStyle name="Note 6 2 2 3" xfId="2812"/>
    <cellStyle name="Note 6 2 2 3 2" xfId="6938"/>
    <cellStyle name="Note 6 2 2 3 2 2" xfId="15178"/>
    <cellStyle name="Note 6 2 2 3 3" xfId="11053"/>
    <cellStyle name="Note 6 2 2 4" xfId="4902"/>
    <cellStyle name="Note 6 2 2 4 2" xfId="13142"/>
    <cellStyle name="Note 6 2 2 5" xfId="9017"/>
    <cellStyle name="Note 6 2 3" xfId="1243"/>
    <cellStyle name="Note 6 2 3 2" xfId="3281"/>
    <cellStyle name="Note 6 2 3 2 2" xfId="7407"/>
    <cellStyle name="Note 6 2 3 2 2 2" xfId="15647"/>
    <cellStyle name="Note 6 2 3 2 3" xfId="11522"/>
    <cellStyle name="Note 6 2 3 3" xfId="5371"/>
    <cellStyle name="Note 6 2 3 3 2" xfId="13611"/>
    <cellStyle name="Note 6 2 3 4" xfId="9486"/>
    <cellStyle name="Note 6 2 4" xfId="2355"/>
    <cellStyle name="Note 6 2 4 2" xfId="6482"/>
    <cellStyle name="Note 6 2 4 2 2" xfId="14722"/>
    <cellStyle name="Note 6 2 4 3" xfId="10597"/>
    <cellStyle name="Note 6 2 5" xfId="4445"/>
    <cellStyle name="Note 6 2 5 2" xfId="12686"/>
    <cellStyle name="Note 6 2 6" xfId="8560"/>
    <cellStyle name="Note 6 3" xfId="565"/>
    <cellStyle name="Note 6 3 2" xfId="1492"/>
    <cellStyle name="Note 6 3 2 2" xfId="3529"/>
    <cellStyle name="Note 6 3 2 2 2" xfId="7655"/>
    <cellStyle name="Note 6 3 2 2 2 2" xfId="15895"/>
    <cellStyle name="Note 6 3 2 2 3" xfId="11770"/>
    <cellStyle name="Note 6 3 2 3" xfId="5619"/>
    <cellStyle name="Note 6 3 2 3 2" xfId="13859"/>
    <cellStyle name="Note 6 3 2 4" xfId="9734"/>
    <cellStyle name="Note 6 3 3" xfId="2604"/>
    <cellStyle name="Note 6 3 3 2" xfId="6730"/>
    <cellStyle name="Note 6 3 3 2 2" xfId="14970"/>
    <cellStyle name="Note 6 3 3 3" xfId="10845"/>
    <cellStyle name="Note 6 3 4" xfId="4694"/>
    <cellStyle name="Note 6 3 4 2" xfId="12934"/>
    <cellStyle name="Note 6 3 5" xfId="8809"/>
    <cellStyle name="Note 6 4" xfId="1035"/>
    <cellStyle name="Note 6 4 2" xfId="3073"/>
    <cellStyle name="Note 6 4 2 2" xfId="7199"/>
    <cellStyle name="Note 6 4 2 2 2" xfId="15439"/>
    <cellStyle name="Note 6 4 2 3" xfId="11314"/>
    <cellStyle name="Note 6 4 3" xfId="5163"/>
    <cellStyle name="Note 6 4 3 2" xfId="13403"/>
    <cellStyle name="Note 6 4 4" xfId="9278"/>
    <cellStyle name="Note 6 5" xfId="2147"/>
    <cellStyle name="Note 6 5 2" xfId="6274"/>
    <cellStyle name="Note 6 5 2 2" xfId="14514"/>
    <cellStyle name="Note 6 5 3" xfId="10389"/>
    <cellStyle name="Note 6 6" xfId="4237"/>
    <cellStyle name="Note 6 6 2" xfId="12478"/>
    <cellStyle name="Note 6 7" xfId="8352"/>
    <cellStyle name="Note 7" xfId="134"/>
    <cellStyle name="Note 7 2" xfId="342"/>
    <cellStyle name="Note 7 2 2" xfId="799"/>
    <cellStyle name="Note 7 2 2 2" xfId="1726"/>
    <cellStyle name="Note 7 2 2 2 2" xfId="3763"/>
    <cellStyle name="Note 7 2 2 2 2 2" xfId="7889"/>
    <cellStyle name="Note 7 2 2 2 2 2 2" xfId="16129"/>
    <cellStyle name="Note 7 2 2 2 2 3" xfId="12004"/>
    <cellStyle name="Note 7 2 2 2 3" xfId="5853"/>
    <cellStyle name="Note 7 2 2 2 3 2" xfId="14093"/>
    <cellStyle name="Note 7 2 2 2 4" xfId="9968"/>
    <cellStyle name="Note 7 2 2 3" xfId="2838"/>
    <cellStyle name="Note 7 2 2 3 2" xfId="6964"/>
    <cellStyle name="Note 7 2 2 3 2 2" xfId="15204"/>
    <cellStyle name="Note 7 2 2 3 3" xfId="11079"/>
    <cellStyle name="Note 7 2 2 4" xfId="4928"/>
    <cellStyle name="Note 7 2 2 4 2" xfId="13168"/>
    <cellStyle name="Note 7 2 2 5" xfId="9043"/>
    <cellStyle name="Note 7 2 3" xfId="1269"/>
    <cellStyle name="Note 7 2 3 2" xfId="3307"/>
    <cellStyle name="Note 7 2 3 2 2" xfId="7433"/>
    <cellStyle name="Note 7 2 3 2 2 2" xfId="15673"/>
    <cellStyle name="Note 7 2 3 2 3" xfId="11548"/>
    <cellStyle name="Note 7 2 3 3" xfId="5397"/>
    <cellStyle name="Note 7 2 3 3 2" xfId="13637"/>
    <cellStyle name="Note 7 2 3 4" xfId="9512"/>
    <cellStyle name="Note 7 2 4" xfId="2381"/>
    <cellStyle name="Note 7 2 4 2" xfId="6508"/>
    <cellStyle name="Note 7 2 4 2 2" xfId="14748"/>
    <cellStyle name="Note 7 2 4 3" xfId="10623"/>
    <cellStyle name="Note 7 2 5" xfId="4471"/>
    <cellStyle name="Note 7 2 5 2" xfId="12712"/>
    <cellStyle name="Note 7 2 6" xfId="8586"/>
    <cellStyle name="Note 7 3" xfId="591"/>
    <cellStyle name="Note 7 3 2" xfId="1518"/>
    <cellStyle name="Note 7 3 2 2" xfId="3555"/>
    <cellStyle name="Note 7 3 2 2 2" xfId="7681"/>
    <cellStyle name="Note 7 3 2 2 2 2" xfId="15921"/>
    <cellStyle name="Note 7 3 2 2 3" xfId="11796"/>
    <cellStyle name="Note 7 3 2 3" xfId="5645"/>
    <cellStyle name="Note 7 3 2 3 2" xfId="13885"/>
    <cellStyle name="Note 7 3 2 4" xfId="9760"/>
    <cellStyle name="Note 7 3 3" xfId="2630"/>
    <cellStyle name="Note 7 3 3 2" xfId="6756"/>
    <cellStyle name="Note 7 3 3 2 2" xfId="14996"/>
    <cellStyle name="Note 7 3 3 3" xfId="10871"/>
    <cellStyle name="Note 7 3 4" xfId="4720"/>
    <cellStyle name="Note 7 3 4 2" xfId="12960"/>
    <cellStyle name="Note 7 3 5" xfId="8835"/>
    <cellStyle name="Note 7 4" xfId="1061"/>
    <cellStyle name="Note 7 4 2" xfId="3099"/>
    <cellStyle name="Note 7 4 2 2" xfId="7225"/>
    <cellStyle name="Note 7 4 2 2 2" xfId="15465"/>
    <cellStyle name="Note 7 4 2 3" xfId="11340"/>
    <cellStyle name="Note 7 4 3" xfId="5189"/>
    <cellStyle name="Note 7 4 3 2" xfId="13429"/>
    <cellStyle name="Note 7 4 4" xfId="9304"/>
    <cellStyle name="Note 7 5" xfId="2173"/>
    <cellStyle name="Note 7 5 2" xfId="6300"/>
    <cellStyle name="Note 7 5 2 2" xfId="14540"/>
    <cellStyle name="Note 7 5 3" xfId="10415"/>
    <cellStyle name="Note 7 6" xfId="4263"/>
    <cellStyle name="Note 7 6 2" xfId="12504"/>
    <cellStyle name="Note 7 7" xfId="8378"/>
    <cellStyle name="Note 8" xfId="147"/>
    <cellStyle name="Note 8 2" xfId="355"/>
    <cellStyle name="Note 8 2 2" xfId="812"/>
    <cellStyle name="Note 8 2 2 2" xfId="1739"/>
    <cellStyle name="Note 8 2 2 2 2" xfId="3776"/>
    <cellStyle name="Note 8 2 2 2 2 2" xfId="7902"/>
    <cellStyle name="Note 8 2 2 2 2 2 2" xfId="16142"/>
    <cellStyle name="Note 8 2 2 2 2 3" xfId="12017"/>
    <cellStyle name="Note 8 2 2 2 3" xfId="5866"/>
    <cellStyle name="Note 8 2 2 2 3 2" xfId="14106"/>
    <cellStyle name="Note 8 2 2 2 4" xfId="9981"/>
    <cellStyle name="Note 8 2 2 3" xfId="2851"/>
    <cellStyle name="Note 8 2 2 3 2" xfId="6977"/>
    <cellStyle name="Note 8 2 2 3 2 2" xfId="15217"/>
    <cellStyle name="Note 8 2 2 3 3" xfId="11092"/>
    <cellStyle name="Note 8 2 2 4" xfId="4941"/>
    <cellStyle name="Note 8 2 2 4 2" xfId="13181"/>
    <cellStyle name="Note 8 2 2 5" xfId="9056"/>
    <cellStyle name="Note 8 2 3" xfId="1282"/>
    <cellStyle name="Note 8 2 3 2" xfId="3320"/>
    <cellStyle name="Note 8 2 3 2 2" xfId="7446"/>
    <cellStyle name="Note 8 2 3 2 2 2" xfId="15686"/>
    <cellStyle name="Note 8 2 3 2 3" xfId="11561"/>
    <cellStyle name="Note 8 2 3 3" xfId="5410"/>
    <cellStyle name="Note 8 2 3 3 2" xfId="13650"/>
    <cellStyle name="Note 8 2 3 4" xfId="9525"/>
    <cellStyle name="Note 8 2 4" xfId="2394"/>
    <cellStyle name="Note 8 2 4 2" xfId="6521"/>
    <cellStyle name="Note 8 2 4 2 2" xfId="14761"/>
    <cellStyle name="Note 8 2 4 3" xfId="10636"/>
    <cellStyle name="Note 8 2 5" xfId="4484"/>
    <cellStyle name="Note 8 2 5 2" xfId="12725"/>
    <cellStyle name="Note 8 2 6" xfId="8599"/>
    <cellStyle name="Note 8 3" xfId="604"/>
    <cellStyle name="Note 8 3 2" xfId="1531"/>
    <cellStyle name="Note 8 3 2 2" xfId="3568"/>
    <cellStyle name="Note 8 3 2 2 2" xfId="7694"/>
    <cellStyle name="Note 8 3 2 2 2 2" xfId="15934"/>
    <cellStyle name="Note 8 3 2 2 3" xfId="11809"/>
    <cellStyle name="Note 8 3 2 3" xfId="5658"/>
    <cellStyle name="Note 8 3 2 3 2" xfId="13898"/>
    <cellStyle name="Note 8 3 2 4" xfId="9773"/>
    <cellStyle name="Note 8 3 3" xfId="2643"/>
    <cellStyle name="Note 8 3 3 2" xfId="6769"/>
    <cellStyle name="Note 8 3 3 2 2" xfId="15009"/>
    <cellStyle name="Note 8 3 3 3" xfId="10884"/>
    <cellStyle name="Note 8 3 4" xfId="4733"/>
    <cellStyle name="Note 8 3 4 2" xfId="12973"/>
    <cellStyle name="Note 8 3 5" xfId="8848"/>
    <cellStyle name="Note 8 4" xfId="1074"/>
    <cellStyle name="Note 8 4 2" xfId="3112"/>
    <cellStyle name="Note 8 4 2 2" xfId="7238"/>
    <cellStyle name="Note 8 4 2 2 2" xfId="15478"/>
    <cellStyle name="Note 8 4 2 3" xfId="11353"/>
    <cellStyle name="Note 8 4 3" xfId="5202"/>
    <cellStyle name="Note 8 4 3 2" xfId="13442"/>
    <cellStyle name="Note 8 4 4" xfId="9317"/>
    <cellStyle name="Note 8 5" xfId="2186"/>
    <cellStyle name="Note 8 5 2" xfId="6313"/>
    <cellStyle name="Note 8 5 2 2" xfId="14553"/>
    <cellStyle name="Note 8 5 3" xfId="10428"/>
    <cellStyle name="Note 8 6" xfId="4276"/>
    <cellStyle name="Note 8 6 2" xfId="12517"/>
    <cellStyle name="Note 8 7" xfId="8391"/>
    <cellStyle name="Note 9" xfId="160"/>
    <cellStyle name="Note 9 2" xfId="368"/>
    <cellStyle name="Note 9 2 2" xfId="825"/>
    <cellStyle name="Note 9 2 2 2" xfId="1752"/>
    <cellStyle name="Note 9 2 2 2 2" xfId="3789"/>
    <cellStyle name="Note 9 2 2 2 2 2" xfId="7915"/>
    <cellStyle name="Note 9 2 2 2 2 2 2" xfId="16155"/>
    <cellStyle name="Note 9 2 2 2 2 3" xfId="12030"/>
    <cellStyle name="Note 9 2 2 2 3" xfId="5879"/>
    <cellStyle name="Note 9 2 2 2 3 2" xfId="14119"/>
    <cellStyle name="Note 9 2 2 2 4" xfId="9994"/>
    <cellStyle name="Note 9 2 2 3" xfId="2864"/>
    <cellStyle name="Note 9 2 2 3 2" xfId="6990"/>
    <cellStyle name="Note 9 2 2 3 2 2" xfId="15230"/>
    <cellStyle name="Note 9 2 2 3 3" xfId="11105"/>
    <cellStyle name="Note 9 2 2 4" xfId="4954"/>
    <cellStyle name="Note 9 2 2 4 2" xfId="13194"/>
    <cellStyle name="Note 9 2 2 5" xfId="9069"/>
    <cellStyle name="Note 9 2 3" xfId="1295"/>
    <cellStyle name="Note 9 2 3 2" xfId="3333"/>
    <cellStyle name="Note 9 2 3 2 2" xfId="7459"/>
    <cellStyle name="Note 9 2 3 2 2 2" xfId="15699"/>
    <cellStyle name="Note 9 2 3 2 3" xfId="11574"/>
    <cellStyle name="Note 9 2 3 3" xfId="5423"/>
    <cellStyle name="Note 9 2 3 3 2" xfId="13663"/>
    <cellStyle name="Note 9 2 3 4" xfId="9538"/>
    <cellStyle name="Note 9 2 4" xfId="2407"/>
    <cellStyle name="Note 9 2 4 2" xfId="6534"/>
    <cellStyle name="Note 9 2 4 2 2" xfId="14774"/>
    <cellStyle name="Note 9 2 4 3" xfId="10649"/>
    <cellStyle name="Note 9 2 5" xfId="4497"/>
    <cellStyle name="Note 9 2 5 2" xfId="12738"/>
    <cellStyle name="Note 9 2 6" xfId="8612"/>
    <cellStyle name="Note 9 3" xfId="617"/>
    <cellStyle name="Note 9 3 2" xfId="1544"/>
    <cellStyle name="Note 9 3 2 2" xfId="3581"/>
    <cellStyle name="Note 9 3 2 2 2" xfId="7707"/>
    <cellStyle name="Note 9 3 2 2 2 2" xfId="15947"/>
    <cellStyle name="Note 9 3 2 2 3" xfId="11822"/>
    <cellStyle name="Note 9 3 2 3" xfId="5671"/>
    <cellStyle name="Note 9 3 2 3 2" xfId="13911"/>
    <cellStyle name="Note 9 3 2 4" xfId="9786"/>
    <cellStyle name="Note 9 3 3" xfId="2656"/>
    <cellStyle name="Note 9 3 3 2" xfId="6782"/>
    <cellStyle name="Note 9 3 3 2 2" xfId="15022"/>
    <cellStyle name="Note 9 3 3 3" xfId="10897"/>
    <cellStyle name="Note 9 3 4" xfId="4746"/>
    <cellStyle name="Note 9 3 4 2" xfId="12986"/>
    <cellStyle name="Note 9 3 5" xfId="8861"/>
    <cellStyle name="Note 9 4" xfId="1087"/>
    <cellStyle name="Note 9 4 2" xfId="3125"/>
    <cellStyle name="Note 9 4 2 2" xfId="7251"/>
    <cellStyle name="Note 9 4 2 2 2" xfId="15491"/>
    <cellStyle name="Note 9 4 2 3" xfId="11366"/>
    <cellStyle name="Note 9 4 3" xfId="5215"/>
    <cellStyle name="Note 9 4 3 2" xfId="13455"/>
    <cellStyle name="Note 9 4 4" xfId="9330"/>
    <cellStyle name="Note 9 5" xfId="2199"/>
    <cellStyle name="Note 9 5 2" xfId="6326"/>
    <cellStyle name="Note 9 5 2 2" xfId="14566"/>
    <cellStyle name="Note 9 5 3" xfId="10441"/>
    <cellStyle name="Note 9 6" xfId="4289"/>
    <cellStyle name="Note 9 6 2" xfId="12530"/>
    <cellStyle name="Note 9 7" xfId="840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6"/>
  <sheetViews>
    <sheetView view="pageBreakPreview" zoomScale="85" zoomScaleNormal="100" zoomScaleSheetLayoutView="85" zoomScalePageLayoutView="55" workbookViewId="0">
      <selection activeCell="B5" sqref="B5"/>
    </sheetView>
  </sheetViews>
  <sheetFormatPr defaultColWidth="9.1796875" defaultRowHeight="12.5" x14ac:dyDescent="0.25"/>
  <cols>
    <col min="1" max="4" width="9.26953125" style="3" customWidth="1"/>
    <col min="5" max="7" width="9.26953125" style="4" customWidth="1"/>
    <col min="8" max="8" width="9.26953125" style="3" customWidth="1"/>
    <col min="9" max="9" width="9.1796875" style="3" customWidth="1"/>
    <col min="10" max="10" width="9.1796875" style="3"/>
    <col min="11" max="11" width="9.1796875" style="3" customWidth="1"/>
    <col min="12" max="16384" width="9.1796875" style="3"/>
  </cols>
  <sheetData>
    <row r="1" spans="2:14" ht="52.5" customHeight="1" x14ac:dyDescent="0.25"/>
    <row r="2" spans="2:14" ht="14" x14ac:dyDescent="0.3">
      <c r="B2" s="186" t="s">
        <v>74</v>
      </c>
      <c r="H2" s="109"/>
      <c r="I2" s="339"/>
      <c r="J2" s="339"/>
      <c r="K2" s="339"/>
      <c r="L2" s="340"/>
      <c r="M2" s="340"/>
      <c r="N2" s="340"/>
    </row>
    <row r="3" spans="2:14" ht="17.5" x14ac:dyDescent="0.35">
      <c r="B3" s="187" t="s">
        <v>50</v>
      </c>
      <c r="C3" s="110"/>
      <c r="D3" s="110"/>
      <c r="E3" s="108"/>
      <c r="F3" s="108"/>
      <c r="G3" s="108"/>
      <c r="H3" s="111"/>
      <c r="I3" s="112"/>
      <c r="J3" s="112"/>
      <c r="K3" s="112"/>
      <c r="L3" s="113"/>
      <c r="M3" s="113"/>
      <c r="N3" s="112"/>
    </row>
    <row r="4" spans="2:14" ht="14" x14ac:dyDescent="0.3">
      <c r="B4" s="186" t="s">
        <v>762</v>
      </c>
      <c r="E4" s="108"/>
      <c r="F4" s="108"/>
      <c r="G4" s="108"/>
      <c r="H4" s="109"/>
      <c r="I4" s="114"/>
      <c r="J4" s="115"/>
      <c r="K4" s="115"/>
      <c r="L4" s="116"/>
      <c r="M4" s="116"/>
      <c r="N4" s="115"/>
    </row>
    <row r="5" spans="2:14" ht="14" x14ac:dyDescent="0.3">
      <c r="B5" s="117"/>
      <c r="E5" s="108"/>
      <c r="F5" s="108"/>
      <c r="G5" s="108"/>
      <c r="H5" s="118"/>
      <c r="I5" s="119"/>
      <c r="J5" s="120"/>
      <c r="K5" s="121"/>
      <c r="L5" s="105"/>
      <c r="M5" s="105"/>
      <c r="N5" s="120"/>
    </row>
    <row r="6" spans="2:14" ht="13" x14ac:dyDescent="0.3">
      <c r="C6" s="10"/>
      <c r="D6" s="2"/>
      <c r="E6" s="2"/>
      <c r="F6" s="2"/>
      <c r="G6" s="2"/>
      <c r="H6" s="122"/>
      <c r="I6" s="119"/>
      <c r="J6" s="120"/>
      <c r="K6" s="121"/>
      <c r="L6" s="105"/>
      <c r="M6" s="105"/>
      <c r="N6" s="120"/>
    </row>
    <row r="7" spans="2:14" ht="13" x14ac:dyDescent="0.3">
      <c r="C7" s="7"/>
      <c r="D7" s="8"/>
      <c r="E7" s="101"/>
      <c r="F7" s="101"/>
      <c r="G7" s="101"/>
      <c r="H7" s="123"/>
      <c r="I7" s="124"/>
      <c r="J7" s="125"/>
      <c r="K7" s="126"/>
      <c r="L7" s="127"/>
      <c r="M7" s="127"/>
      <c r="N7" s="125"/>
    </row>
    <row r="8" spans="2:14" ht="12" customHeight="1" x14ac:dyDescent="0.3">
      <c r="C8" s="128"/>
      <c r="D8" s="8"/>
      <c r="E8" s="101"/>
      <c r="F8" s="101"/>
      <c r="G8" s="101"/>
      <c r="H8" s="123"/>
      <c r="I8" s="124"/>
      <c r="J8" s="125"/>
      <c r="K8" s="126"/>
      <c r="L8" s="127"/>
      <c r="M8" s="127"/>
      <c r="N8" s="125"/>
    </row>
    <row r="9" spans="2:14" ht="12" customHeight="1" x14ac:dyDescent="0.3">
      <c r="C9" s="102"/>
      <c r="D9" s="101"/>
      <c r="E9" s="101"/>
      <c r="F9" s="101"/>
      <c r="G9" s="101"/>
      <c r="H9" s="77"/>
      <c r="I9" s="119"/>
      <c r="J9" s="120"/>
      <c r="K9" s="121"/>
      <c r="L9" s="105"/>
      <c r="M9" s="105"/>
      <c r="N9" s="120"/>
    </row>
    <row r="10" spans="2:14" ht="12" customHeight="1" x14ac:dyDescent="0.3">
      <c r="C10" s="102"/>
      <c r="D10" s="101"/>
      <c r="E10" s="101"/>
      <c r="F10" s="101"/>
      <c r="G10" s="101"/>
      <c r="H10" s="77"/>
      <c r="I10" s="119"/>
      <c r="J10" s="120"/>
      <c r="K10" s="121"/>
      <c r="L10" s="105"/>
      <c r="M10" s="105"/>
      <c r="N10" s="120"/>
    </row>
    <row r="11" spans="2:14" ht="12" customHeight="1" x14ac:dyDescent="0.3">
      <c r="C11" s="4"/>
      <c r="D11" s="8"/>
      <c r="E11" s="101"/>
      <c r="F11" s="101"/>
      <c r="G11" s="101"/>
      <c r="H11" s="77"/>
      <c r="I11" s="119"/>
      <c r="J11" s="120"/>
      <c r="K11" s="121"/>
      <c r="L11" s="105"/>
      <c r="M11" s="105"/>
      <c r="N11" s="120"/>
    </row>
    <row r="12" spans="2:14" ht="12" customHeight="1" x14ac:dyDescent="0.3">
      <c r="C12" s="4"/>
      <c r="D12" s="8"/>
      <c r="E12" s="101"/>
      <c r="F12" s="101"/>
      <c r="G12" s="101"/>
      <c r="H12" s="77"/>
      <c r="I12" s="119"/>
      <c r="J12" s="120"/>
      <c r="K12" s="121"/>
      <c r="L12" s="105"/>
      <c r="M12" s="105"/>
      <c r="N12" s="120"/>
    </row>
    <row r="13" spans="2:14" ht="12" customHeight="1" x14ac:dyDescent="0.3">
      <c r="C13" s="4"/>
      <c r="D13" s="8"/>
      <c r="E13" s="101"/>
      <c r="F13" s="101"/>
      <c r="G13" s="101"/>
      <c r="H13" s="77"/>
      <c r="I13" s="129"/>
      <c r="J13" s="120"/>
      <c r="K13" s="121"/>
      <c r="L13" s="105"/>
      <c r="M13" s="105"/>
      <c r="N13" s="120"/>
    </row>
    <row r="14" spans="2:14" ht="12" customHeight="1" x14ac:dyDescent="0.3">
      <c r="C14" s="4"/>
      <c r="D14" s="8"/>
      <c r="E14" s="101"/>
      <c r="F14" s="101"/>
      <c r="G14" s="101"/>
      <c r="H14" s="77"/>
      <c r="I14" s="119"/>
      <c r="J14" s="120"/>
      <c r="K14" s="121"/>
      <c r="L14" s="105"/>
      <c r="M14" s="105"/>
      <c r="N14" s="120"/>
    </row>
    <row r="15" spans="2:14" ht="12" customHeight="1" x14ac:dyDescent="0.3">
      <c r="C15" s="4"/>
      <c r="D15" s="8"/>
      <c r="E15" s="101"/>
      <c r="F15" s="101"/>
      <c r="G15" s="101"/>
      <c r="H15" s="109"/>
      <c r="I15" s="130"/>
      <c r="J15" s="130"/>
      <c r="K15" s="130"/>
      <c r="L15" s="130"/>
      <c r="M15" s="130"/>
      <c r="N15" s="130"/>
    </row>
    <row r="16" spans="2:14" ht="12" customHeight="1" x14ac:dyDescent="0.3">
      <c r="C16" s="4"/>
      <c r="D16" s="8"/>
      <c r="E16" s="101"/>
      <c r="F16" s="101"/>
      <c r="G16" s="101"/>
      <c r="H16" s="77"/>
      <c r="I16" s="119"/>
      <c r="J16" s="104"/>
      <c r="K16" s="104"/>
      <c r="L16" s="105"/>
      <c r="M16" s="105"/>
      <c r="N16" s="120"/>
    </row>
    <row r="17" spans="2:14" ht="12" customHeight="1" x14ac:dyDescent="0.3">
      <c r="C17" s="10"/>
      <c r="D17" s="131"/>
      <c r="E17" s="106"/>
      <c r="F17" s="106"/>
      <c r="G17" s="106"/>
      <c r="H17" s="109"/>
      <c r="I17" s="119"/>
      <c r="J17" s="104"/>
      <c r="K17" s="104"/>
      <c r="L17" s="105"/>
      <c r="M17" s="105"/>
      <c r="N17" s="120"/>
    </row>
    <row r="18" spans="2:14" ht="12" customHeight="1" x14ac:dyDescent="0.3">
      <c r="C18" s="10"/>
      <c r="D18" s="11"/>
      <c r="E18" s="106"/>
      <c r="F18" s="106"/>
      <c r="G18" s="106"/>
      <c r="H18" s="118"/>
      <c r="I18" s="121"/>
      <c r="J18" s="121"/>
      <c r="K18" s="121"/>
      <c r="L18" s="132"/>
      <c r="M18" s="132"/>
      <c r="N18" s="121"/>
    </row>
    <row r="19" spans="2:14" ht="12" customHeight="1" x14ac:dyDescent="0.3">
      <c r="C19" s="10"/>
      <c r="D19" s="8"/>
      <c r="E19" s="101"/>
      <c r="F19" s="101"/>
      <c r="G19" s="101"/>
      <c r="H19" s="77"/>
      <c r="I19" s="121"/>
      <c r="J19" s="121"/>
      <c r="K19" s="121"/>
      <c r="L19" s="132"/>
      <c r="M19" s="132"/>
      <c r="N19" s="121"/>
    </row>
    <row r="20" spans="2:14" ht="12" customHeight="1" x14ac:dyDescent="0.3">
      <c r="C20" s="7"/>
      <c r="D20" s="8"/>
      <c r="E20" s="101"/>
      <c r="F20" s="101"/>
      <c r="G20" s="101"/>
      <c r="H20" s="77"/>
      <c r="I20" s="121"/>
      <c r="J20" s="121"/>
      <c r="K20" s="121"/>
      <c r="L20" s="132"/>
      <c r="M20" s="132"/>
      <c r="N20" s="121"/>
    </row>
    <row r="21" spans="2:14" ht="12" customHeight="1" x14ac:dyDescent="0.3">
      <c r="C21" s="4"/>
      <c r="D21" s="8"/>
      <c r="E21" s="101"/>
      <c r="F21" s="101"/>
      <c r="G21" s="101"/>
      <c r="H21" s="77"/>
      <c r="I21" s="121"/>
      <c r="J21" s="121"/>
      <c r="K21" s="121"/>
      <c r="L21" s="132"/>
      <c r="M21" s="132"/>
      <c r="N21" s="121"/>
    </row>
    <row r="22" spans="2:14" ht="12" customHeight="1" x14ac:dyDescent="0.3">
      <c r="C22" s="4"/>
      <c r="D22" s="8"/>
      <c r="E22" s="101"/>
      <c r="F22" s="101"/>
      <c r="G22" s="101"/>
      <c r="H22" s="77"/>
      <c r="I22" s="121"/>
      <c r="J22" s="121"/>
      <c r="K22" s="121"/>
      <c r="L22" s="132"/>
      <c r="M22" s="132"/>
      <c r="N22" s="121"/>
    </row>
    <row r="23" spans="2:14" ht="12" customHeight="1" x14ac:dyDescent="0.3">
      <c r="C23" s="4"/>
      <c r="D23" s="8"/>
      <c r="E23" s="101"/>
      <c r="F23" s="101"/>
      <c r="G23" s="101"/>
      <c r="H23" s="77"/>
      <c r="I23" s="121"/>
      <c r="J23" s="121"/>
      <c r="K23" s="121"/>
      <c r="L23" s="132"/>
      <c r="M23" s="132"/>
      <c r="N23" s="121"/>
    </row>
    <row r="24" spans="2:14" ht="12" customHeight="1" x14ac:dyDescent="0.3">
      <c r="C24" s="4"/>
      <c r="D24" s="8"/>
      <c r="E24" s="101"/>
      <c r="F24" s="101"/>
      <c r="G24" s="101"/>
      <c r="H24" s="77"/>
      <c r="I24" s="121"/>
      <c r="J24" s="121"/>
      <c r="K24" s="121"/>
      <c r="L24" s="132"/>
      <c r="M24" s="132"/>
      <c r="N24" s="121"/>
    </row>
    <row r="25" spans="2:14" ht="12" customHeight="1" x14ac:dyDescent="0.3">
      <c r="D25" s="8"/>
      <c r="E25" s="101"/>
      <c r="F25" s="101"/>
      <c r="G25" s="101"/>
      <c r="H25" s="77"/>
      <c r="I25" s="121"/>
      <c r="J25" s="121"/>
      <c r="K25" s="121"/>
      <c r="L25" s="132"/>
      <c r="M25" s="132"/>
      <c r="N25" s="121"/>
    </row>
    <row r="26" spans="2:14" ht="12" customHeight="1" x14ac:dyDescent="0.3">
      <c r="B26" s="4"/>
      <c r="D26" s="8"/>
      <c r="E26" s="101"/>
      <c r="F26" s="101"/>
      <c r="G26" s="101"/>
      <c r="H26" s="77"/>
      <c r="I26" s="121"/>
      <c r="J26" s="121"/>
      <c r="K26" s="121"/>
      <c r="L26" s="132"/>
      <c r="M26" s="132"/>
      <c r="N26" s="121"/>
    </row>
    <row r="27" spans="2:14" ht="12" customHeight="1" x14ac:dyDescent="0.3">
      <c r="D27" s="8"/>
      <c r="E27" s="101"/>
      <c r="F27" s="101"/>
      <c r="G27" s="101"/>
      <c r="H27" s="77"/>
      <c r="I27" s="121"/>
      <c r="J27" s="121"/>
      <c r="K27" s="121"/>
      <c r="L27" s="132"/>
      <c r="M27" s="132"/>
      <c r="N27" s="121"/>
    </row>
    <row r="28" spans="2:14" ht="12" customHeight="1" x14ac:dyDescent="0.3">
      <c r="C28" s="4"/>
      <c r="D28" s="8"/>
      <c r="E28" s="101"/>
      <c r="F28" s="101"/>
      <c r="G28" s="101"/>
      <c r="H28" s="77"/>
      <c r="I28" s="121"/>
      <c r="J28" s="121"/>
      <c r="K28" s="121"/>
      <c r="L28" s="132"/>
      <c r="M28" s="132"/>
      <c r="N28" s="121"/>
    </row>
    <row r="29" spans="2:14" ht="12" customHeight="1" x14ac:dyDescent="0.3">
      <c r="C29" s="4"/>
      <c r="D29" s="8"/>
      <c r="E29" s="101"/>
      <c r="F29" s="101"/>
      <c r="G29" s="101"/>
      <c r="H29" s="77"/>
      <c r="I29" s="121"/>
      <c r="J29" s="121"/>
      <c r="K29" s="121"/>
      <c r="L29" s="132"/>
      <c r="M29" s="132"/>
      <c r="N29" s="121"/>
    </row>
    <row r="30" spans="2:14" ht="12" customHeight="1" x14ac:dyDescent="0.3">
      <c r="D30" s="8"/>
      <c r="E30" s="101"/>
      <c r="F30" s="101"/>
      <c r="G30" s="101"/>
      <c r="H30" s="77"/>
      <c r="I30" s="121"/>
      <c r="J30" s="121"/>
      <c r="K30" s="121"/>
      <c r="L30" s="132"/>
      <c r="M30" s="132"/>
      <c r="N30" s="121"/>
    </row>
    <row r="31" spans="2:14" ht="12" customHeight="1" x14ac:dyDescent="0.3">
      <c r="C31" s="4"/>
      <c r="D31" s="8"/>
      <c r="E31" s="101"/>
      <c r="F31" s="101"/>
      <c r="G31" s="101"/>
      <c r="H31" s="77"/>
      <c r="I31" s="121"/>
      <c r="J31" s="121"/>
      <c r="K31" s="121"/>
      <c r="L31" s="132"/>
      <c r="M31" s="132"/>
      <c r="N31" s="121"/>
    </row>
    <row r="32" spans="2:14" ht="12" customHeight="1" x14ac:dyDescent="0.3">
      <c r="C32" s="4"/>
      <c r="D32" s="8"/>
      <c r="E32" s="101"/>
      <c r="F32" s="101"/>
      <c r="G32" s="101"/>
      <c r="H32" s="77"/>
      <c r="I32" s="121"/>
      <c r="J32" s="121"/>
      <c r="K32" s="121"/>
      <c r="L32" s="132"/>
      <c r="M32" s="132"/>
      <c r="N32" s="121"/>
    </row>
    <row r="33" spans="3:14" ht="12" customHeight="1" x14ac:dyDescent="0.3">
      <c r="C33" s="4"/>
      <c r="D33" s="8"/>
      <c r="E33" s="101"/>
      <c r="F33" s="101"/>
      <c r="G33" s="101"/>
      <c r="H33" s="77"/>
      <c r="I33" s="121"/>
      <c r="J33" s="121"/>
      <c r="K33" s="121"/>
      <c r="L33" s="132"/>
      <c r="M33" s="132"/>
      <c r="N33" s="121"/>
    </row>
    <row r="34" spans="3:14" ht="12" customHeight="1" x14ac:dyDescent="0.3">
      <c r="C34" s="4"/>
      <c r="D34" s="8"/>
      <c r="E34" s="101"/>
      <c r="F34" s="101"/>
      <c r="G34" s="101"/>
      <c r="H34" s="77"/>
      <c r="I34" s="121"/>
      <c r="J34" s="121"/>
      <c r="K34" s="121"/>
      <c r="L34" s="132"/>
      <c r="M34" s="132"/>
      <c r="N34" s="121"/>
    </row>
    <row r="35" spans="3:14" ht="12" customHeight="1" x14ac:dyDescent="0.3">
      <c r="C35" s="4"/>
      <c r="D35" s="8"/>
      <c r="E35" s="101"/>
      <c r="F35" s="101"/>
      <c r="G35" s="101"/>
      <c r="H35" s="77"/>
      <c r="I35" s="121"/>
      <c r="J35" s="121"/>
      <c r="K35" s="121"/>
      <c r="L35" s="132"/>
      <c r="M35" s="132"/>
      <c r="N35" s="121"/>
    </row>
    <row r="36" spans="3:14" ht="12" customHeight="1" x14ac:dyDescent="0.3">
      <c r="C36" s="4"/>
      <c r="D36" s="8"/>
      <c r="E36" s="101"/>
      <c r="F36" s="101"/>
      <c r="G36" s="101"/>
      <c r="H36" s="77"/>
      <c r="I36" s="121"/>
      <c r="J36" s="121"/>
      <c r="K36" s="121"/>
      <c r="L36" s="132"/>
      <c r="M36" s="132"/>
      <c r="N36" s="121"/>
    </row>
    <row r="37" spans="3:14" ht="12" customHeight="1" x14ac:dyDescent="0.3">
      <c r="C37" s="4"/>
      <c r="D37" s="8"/>
      <c r="E37" s="101"/>
      <c r="F37" s="101"/>
      <c r="G37" s="101"/>
      <c r="H37" s="77"/>
      <c r="I37" s="121"/>
      <c r="J37" s="121"/>
      <c r="K37" s="121"/>
      <c r="L37" s="132"/>
      <c r="M37" s="132"/>
      <c r="N37" s="121"/>
    </row>
    <row r="38" spans="3:14" ht="12" customHeight="1" x14ac:dyDescent="0.3">
      <c r="C38" s="4"/>
      <c r="D38" s="8"/>
      <c r="E38" s="101"/>
      <c r="F38" s="101"/>
      <c r="G38" s="101"/>
      <c r="H38" s="77"/>
      <c r="I38" s="121"/>
      <c r="J38" s="121"/>
      <c r="K38" s="121"/>
      <c r="L38" s="132"/>
      <c r="M38" s="132"/>
      <c r="N38" s="121"/>
    </row>
    <row r="39" spans="3:14" ht="12" customHeight="1" x14ac:dyDescent="0.3">
      <c r="C39" s="4"/>
      <c r="D39" s="8"/>
      <c r="E39" s="101"/>
      <c r="F39" s="101"/>
      <c r="G39" s="101"/>
      <c r="H39" s="77"/>
      <c r="I39" s="121"/>
      <c r="J39" s="121"/>
      <c r="K39" s="121"/>
      <c r="L39" s="132"/>
      <c r="M39" s="132"/>
      <c r="N39" s="121"/>
    </row>
    <row r="40" spans="3:14" ht="12" customHeight="1" x14ac:dyDescent="0.3">
      <c r="C40" s="4"/>
      <c r="D40" s="8"/>
      <c r="E40" s="101"/>
      <c r="F40" s="101"/>
      <c r="G40" s="101"/>
      <c r="H40" s="109"/>
      <c r="I40" s="130"/>
      <c r="J40" s="130"/>
      <c r="K40" s="130"/>
      <c r="L40" s="130"/>
      <c r="M40" s="130"/>
      <c r="N40" s="130"/>
    </row>
    <row r="41" spans="3:14" ht="12" customHeight="1" x14ac:dyDescent="0.3">
      <c r="C41" s="4"/>
      <c r="D41" s="8"/>
      <c r="E41" s="101"/>
      <c r="F41" s="101"/>
      <c r="G41" s="101"/>
      <c r="H41" s="133"/>
      <c r="I41" s="120"/>
      <c r="J41" s="120"/>
      <c r="K41" s="121"/>
      <c r="L41" s="132"/>
      <c r="M41" s="132"/>
      <c r="N41" s="120"/>
    </row>
    <row r="42" spans="3:14" ht="12" customHeight="1" x14ac:dyDescent="0.3">
      <c r="C42" s="10"/>
      <c r="D42" s="11"/>
      <c r="E42" s="106"/>
      <c r="F42" s="106"/>
      <c r="G42" s="106"/>
      <c r="H42" s="109"/>
      <c r="I42" s="130"/>
      <c r="J42" s="130"/>
      <c r="K42" s="134"/>
      <c r="L42" s="130"/>
      <c r="M42" s="130"/>
      <c r="N42" s="130"/>
    </row>
    <row r="43" spans="3:14" ht="12" customHeight="1" x14ac:dyDescent="0.3">
      <c r="C43" s="6"/>
      <c r="D43" s="9"/>
      <c r="E43" s="107"/>
      <c r="F43" s="107"/>
      <c r="G43" s="107"/>
      <c r="I43" s="5"/>
    </row>
    <row r="44" spans="3:14" ht="12" customHeight="1" x14ac:dyDescent="0.3">
      <c r="C44" s="10"/>
      <c r="D44" s="11"/>
      <c r="E44" s="106"/>
      <c r="F44" s="106"/>
      <c r="G44" s="106"/>
      <c r="I44" s="5"/>
    </row>
    <row r="45" spans="3:14" ht="12" customHeight="1" x14ac:dyDescent="0.25"/>
    <row r="46" spans="3:14" ht="12" customHeight="1" x14ac:dyDescent="0.25"/>
    <row r="47" spans="3:14" ht="12" customHeight="1" x14ac:dyDescent="0.25"/>
    <row r="48" spans="3: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</sheetData>
  <mergeCells count="2">
    <mergeCell ref="I2:K2"/>
    <mergeCell ref="L2:N2"/>
  </mergeCells>
  <pageMargins left="0" right="0" top="0" bottom="0.39370078740157483" header="0" footer="0"/>
  <pageSetup paperSize="9" firstPageNumber="0" fitToWidth="2" fitToHeight="0" orientation="portrait" r:id="rId1"/>
  <headerFooter scaleWithDoc="0"/>
  <rowBreaks count="1" manualBreakCount="1">
    <brk id="38" max="16383" man="1"/>
  </rowBreaks>
  <colBreaks count="1" manualBreakCount="1">
    <brk id="8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8"/>
  <sheetViews>
    <sheetView view="pageBreakPreview" zoomScaleNormal="100" zoomScaleSheetLayoutView="100" workbookViewId="0">
      <selection activeCell="D6" sqref="D6"/>
    </sheetView>
  </sheetViews>
  <sheetFormatPr defaultRowHeight="12.5" x14ac:dyDescent="0.25"/>
  <cols>
    <col min="1" max="2" width="10.7265625" customWidth="1"/>
    <col min="3" max="3" width="57.54296875" customWidth="1"/>
    <col min="4" max="4" width="9.81640625" bestFit="1" customWidth="1"/>
  </cols>
  <sheetData>
    <row r="1" spans="1:20" ht="15.5" x14ac:dyDescent="0.35">
      <c r="A1" s="297" t="s">
        <v>363</v>
      </c>
      <c r="B1" s="298"/>
      <c r="C1" s="297"/>
      <c r="D1" s="297"/>
    </row>
    <row r="2" spans="1:20" ht="13" x14ac:dyDescent="0.3">
      <c r="A2" s="299" t="str">
        <f>'Prior Year Fees'!A2</f>
        <v>Financial Year to September 2019</v>
      </c>
      <c r="B2" s="300"/>
      <c r="C2" s="301"/>
      <c r="D2" s="302"/>
    </row>
    <row r="3" spans="1:20" ht="14.5" x14ac:dyDescent="0.35">
      <c r="A3" s="303"/>
      <c r="B3" s="304"/>
      <c r="C3" s="301"/>
      <c r="D3" s="302"/>
    </row>
    <row r="4" spans="1:20" x14ac:dyDescent="0.25">
      <c r="A4" s="305" t="s">
        <v>0</v>
      </c>
      <c r="B4" s="306" t="s">
        <v>117</v>
      </c>
      <c r="C4" s="305" t="s">
        <v>1</v>
      </c>
      <c r="D4" s="307" t="s">
        <v>2</v>
      </c>
    </row>
    <row r="5" spans="1:20" s="59" customFormat="1" ht="15" customHeight="1" x14ac:dyDescent="0.3">
      <c r="A5" s="236">
        <v>43738</v>
      </c>
      <c r="B5" s="292"/>
      <c r="C5" s="261" t="s">
        <v>730</v>
      </c>
      <c r="D5" s="235">
        <v>-5913.77</v>
      </c>
      <c r="E5" s="33"/>
      <c r="F5" s="36"/>
      <c r="H5" s="24"/>
      <c r="I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59" customFormat="1" ht="15" customHeight="1" x14ac:dyDescent="0.3">
      <c r="A6" s="236"/>
      <c r="B6" s="292"/>
      <c r="C6" s="261"/>
      <c r="D6" s="235"/>
      <c r="E6" s="33"/>
      <c r="F6" s="36"/>
      <c r="H6" s="24"/>
      <c r="I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59" customFormat="1" ht="15" customHeight="1" x14ac:dyDescent="0.3">
      <c r="A7" s="236"/>
      <c r="B7" s="292"/>
      <c r="C7" s="261"/>
      <c r="D7" s="235"/>
      <c r="E7" s="33"/>
      <c r="F7" s="36"/>
      <c r="H7" s="24"/>
      <c r="I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59" customFormat="1" ht="15" customHeight="1" x14ac:dyDescent="0.3">
      <c r="A8" s="236"/>
      <c r="B8" s="292"/>
      <c r="C8" s="261"/>
      <c r="D8" s="235"/>
      <c r="E8" s="33"/>
      <c r="F8" s="36"/>
      <c r="H8" s="24"/>
      <c r="I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59" customFormat="1" ht="15" customHeight="1" x14ac:dyDescent="0.3">
      <c r="A9" s="236"/>
      <c r="B9" s="292"/>
      <c r="C9" s="261"/>
      <c r="D9" s="235"/>
      <c r="E9" s="33"/>
      <c r="F9" s="36"/>
      <c r="H9" s="24"/>
      <c r="I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59" customFormat="1" ht="15" customHeight="1" x14ac:dyDescent="0.3">
      <c r="A10" s="236"/>
      <c r="B10" s="292"/>
      <c r="C10" s="261"/>
      <c r="D10" s="235"/>
      <c r="E10" s="33"/>
      <c r="F10" s="36"/>
      <c r="H10" s="24"/>
      <c r="I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59" customFormat="1" ht="15" customHeight="1" x14ac:dyDescent="0.3">
      <c r="A11" s="236"/>
      <c r="B11" s="292"/>
      <c r="C11" s="261"/>
      <c r="D11" s="235"/>
      <c r="E11" s="33"/>
      <c r="F11" s="36"/>
      <c r="H11" s="24"/>
      <c r="I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59" customFormat="1" ht="15" customHeight="1" x14ac:dyDescent="0.3">
      <c r="A12" s="236"/>
      <c r="B12" s="292"/>
      <c r="C12" s="261"/>
      <c r="D12" s="235"/>
      <c r="E12" s="33"/>
      <c r="F12" s="36"/>
      <c r="H12" s="24"/>
      <c r="I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59" customFormat="1" ht="15" customHeight="1" x14ac:dyDescent="0.3">
      <c r="A13" s="236"/>
      <c r="B13" s="292"/>
      <c r="C13" s="261"/>
      <c r="D13" s="235"/>
      <c r="E13" s="33"/>
      <c r="F13" s="36"/>
      <c r="H13" s="24"/>
      <c r="I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59" customFormat="1" ht="15" customHeight="1" x14ac:dyDescent="0.3">
      <c r="A14" s="236"/>
      <c r="B14" s="292"/>
      <c r="C14" s="261"/>
      <c r="D14" s="235"/>
      <c r="E14" s="33"/>
      <c r="F14" s="36"/>
      <c r="H14" s="24"/>
      <c r="I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59" customFormat="1" ht="15" customHeight="1" x14ac:dyDescent="0.3">
      <c r="A15" s="236"/>
      <c r="B15" s="292"/>
      <c r="C15" s="261"/>
      <c r="D15" s="235"/>
      <c r="E15" s="33"/>
      <c r="F15" s="36"/>
      <c r="H15" s="24"/>
      <c r="I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59" customFormat="1" ht="15" customHeight="1" x14ac:dyDescent="0.3">
      <c r="A16" s="236"/>
      <c r="B16" s="292"/>
      <c r="C16" s="261"/>
      <c r="D16" s="235"/>
      <c r="E16" s="33"/>
      <c r="F16" s="36"/>
      <c r="H16" s="24"/>
      <c r="I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59" customFormat="1" ht="15" customHeight="1" x14ac:dyDescent="0.3">
      <c r="A17" s="236"/>
      <c r="B17" s="292"/>
      <c r="C17" s="261"/>
      <c r="D17" s="235"/>
      <c r="E17" s="33"/>
      <c r="F17" s="36"/>
      <c r="H17" s="24"/>
      <c r="I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59" customFormat="1" ht="15" customHeight="1" x14ac:dyDescent="0.3">
      <c r="A18" s="236"/>
      <c r="B18" s="292"/>
      <c r="C18" s="261"/>
      <c r="D18" s="235"/>
      <c r="E18" s="33"/>
      <c r="F18" s="36"/>
      <c r="H18" s="24"/>
      <c r="I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59" customFormat="1" ht="15" customHeight="1" x14ac:dyDescent="0.3">
      <c r="A19" s="236"/>
      <c r="B19" s="292"/>
      <c r="C19" s="261"/>
      <c r="D19" s="235"/>
      <c r="E19" s="33"/>
      <c r="F19" s="36"/>
      <c r="H19" s="24"/>
      <c r="I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59" customFormat="1" ht="15" customHeight="1" x14ac:dyDescent="0.3">
      <c r="A20" s="236"/>
      <c r="B20" s="292"/>
      <c r="C20" s="261"/>
      <c r="D20" s="235"/>
      <c r="E20" s="33"/>
      <c r="F20" s="36"/>
      <c r="H20" s="24"/>
      <c r="I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59" customFormat="1" ht="15" customHeight="1" x14ac:dyDescent="0.3">
      <c r="A21" s="236"/>
      <c r="B21" s="292"/>
      <c r="C21" s="261"/>
      <c r="D21" s="235"/>
      <c r="E21" s="33"/>
      <c r="F21" s="36"/>
      <c r="H21" s="24"/>
      <c r="I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59" customFormat="1" ht="15" customHeight="1" x14ac:dyDescent="0.3">
      <c r="A22" s="236"/>
      <c r="B22" s="292"/>
      <c r="C22" s="261"/>
      <c r="D22" s="235"/>
      <c r="E22" s="33"/>
      <c r="F22" s="36"/>
      <c r="H22" s="24"/>
      <c r="I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59" customFormat="1" ht="15" customHeight="1" x14ac:dyDescent="0.3">
      <c r="A23" s="236"/>
      <c r="B23" s="292"/>
      <c r="C23" s="261"/>
      <c r="D23" s="235"/>
      <c r="E23" s="33"/>
      <c r="F23" s="36"/>
      <c r="H23" s="24"/>
      <c r="I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59" customFormat="1" ht="15" customHeight="1" x14ac:dyDescent="0.3">
      <c r="A24" s="236"/>
      <c r="B24" s="292"/>
      <c r="C24" s="261"/>
      <c r="D24" s="235"/>
      <c r="E24" s="33"/>
      <c r="F24" s="36"/>
      <c r="H24" s="24"/>
      <c r="I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6" thickBot="1" x14ac:dyDescent="0.4">
      <c r="A25" s="315"/>
      <c r="B25" s="316"/>
      <c r="C25" s="309"/>
      <c r="D25" s="334">
        <f>SUM(D5:D24)</f>
        <v>-5913.77</v>
      </c>
    </row>
    <row r="26" spans="1:20" ht="13.5" thickTop="1" x14ac:dyDescent="0.3">
      <c r="A26" s="309"/>
      <c r="B26" s="310"/>
      <c r="C26" s="309"/>
      <c r="D26" s="309"/>
    </row>
    <row r="27" spans="1:20" x14ac:dyDescent="0.25">
      <c r="A27" s="317"/>
      <c r="B27" s="318"/>
      <c r="C27" s="317"/>
      <c r="D27" s="319"/>
    </row>
    <row r="28" spans="1:20" x14ac:dyDescent="0.25">
      <c r="A28" s="320"/>
      <c r="B28" s="321"/>
      <c r="C28" s="322"/>
      <c r="D28" s="323"/>
    </row>
    <row r="29" spans="1:20" x14ac:dyDescent="0.25">
      <c r="A29" s="320"/>
      <c r="B29" s="321"/>
      <c r="C29" s="321"/>
      <c r="D29" s="323"/>
    </row>
    <row r="30" spans="1:20" x14ac:dyDescent="0.25">
      <c r="A30" s="320"/>
      <c r="B30" s="321"/>
      <c r="C30" s="321"/>
      <c r="D30" s="323"/>
    </row>
    <row r="31" spans="1:20" x14ac:dyDescent="0.25">
      <c r="A31" s="320"/>
      <c r="B31" s="324"/>
      <c r="C31" s="321"/>
      <c r="D31" s="323"/>
    </row>
    <row r="32" spans="1:20" x14ac:dyDescent="0.25">
      <c r="A32" s="320"/>
      <c r="B32" s="321"/>
      <c r="C32" s="321"/>
      <c r="D32" s="323"/>
    </row>
    <row r="33" spans="1:4" x14ac:dyDescent="0.25">
      <c r="A33" s="320"/>
      <c r="B33" s="321"/>
      <c r="C33" s="321"/>
      <c r="D33" s="323"/>
    </row>
    <row r="34" spans="1:4" x14ac:dyDescent="0.25">
      <c r="A34" s="320"/>
      <c r="B34" s="321"/>
      <c r="C34" s="321"/>
      <c r="D34" s="323"/>
    </row>
    <row r="35" spans="1:4" x14ac:dyDescent="0.25">
      <c r="A35" s="320"/>
      <c r="B35" s="321"/>
      <c r="C35" s="321"/>
      <c r="D35" s="323"/>
    </row>
    <row r="36" spans="1:4" x14ac:dyDescent="0.25">
      <c r="A36" s="320"/>
      <c r="B36" s="321"/>
      <c r="C36" s="321"/>
      <c r="D36" s="323"/>
    </row>
    <row r="37" spans="1:4" x14ac:dyDescent="0.25">
      <c r="A37" s="320"/>
      <c r="B37" s="321"/>
      <c r="C37" s="321"/>
      <c r="D37" s="323"/>
    </row>
    <row r="38" spans="1:4" x14ac:dyDescent="0.25">
      <c r="A38" s="320"/>
      <c r="B38" s="321"/>
      <c r="C38" s="321"/>
      <c r="D38" s="323"/>
    </row>
    <row r="39" spans="1:4" x14ac:dyDescent="0.25">
      <c r="A39" s="320"/>
      <c r="B39" s="321"/>
      <c r="C39" s="321"/>
      <c r="D39" s="323"/>
    </row>
    <row r="40" spans="1:4" ht="13" x14ac:dyDescent="0.3">
      <c r="A40" s="325"/>
      <c r="B40" s="308"/>
      <c r="C40" s="325"/>
      <c r="D40" s="309"/>
    </row>
    <row r="41" spans="1:4" ht="13" x14ac:dyDescent="0.3">
      <c r="A41" s="326"/>
      <c r="B41" s="308"/>
      <c r="C41" s="325"/>
      <c r="D41" s="309"/>
    </row>
    <row r="42" spans="1:4" ht="13" x14ac:dyDescent="0.3">
      <c r="A42" s="326"/>
      <c r="B42" s="308"/>
      <c r="C42" s="325"/>
      <c r="D42" s="302"/>
    </row>
    <row r="43" spans="1:4" ht="13" x14ac:dyDescent="0.3">
      <c r="A43" s="326"/>
      <c r="B43" s="308"/>
      <c r="C43" s="325"/>
      <c r="D43" s="309"/>
    </row>
    <row r="44" spans="1:4" ht="13" x14ac:dyDescent="0.3">
      <c r="A44" s="325"/>
      <c r="B44" s="308"/>
      <c r="C44" s="325"/>
      <c r="D44" s="309"/>
    </row>
    <row r="45" spans="1:4" ht="13" x14ac:dyDescent="0.3">
      <c r="A45" s="311"/>
      <c r="B45" s="312"/>
      <c r="C45" s="313"/>
      <c r="D45" s="313"/>
    </row>
    <row r="46" spans="1:4" ht="13" x14ac:dyDescent="0.3">
      <c r="A46" s="311"/>
      <c r="B46" s="312"/>
      <c r="C46" s="313"/>
      <c r="D46" s="313"/>
    </row>
    <row r="47" spans="1:4" ht="13" x14ac:dyDescent="0.3">
      <c r="A47" s="311"/>
      <c r="B47" s="312"/>
      <c r="C47" s="313"/>
      <c r="D47" s="313"/>
    </row>
    <row r="48" spans="1:4" x14ac:dyDescent="0.25">
      <c r="A48" s="314"/>
      <c r="B48" s="314"/>
      <c r="C48" s="314"/>
      <c r="D48" s="314"/>
    </row>
  </sheetData>
  <pageMargins left="0.7" right="0.7" top="0.75" bottom="0.75" header="0.3" footer="0.3"/>
  <pageSetup paperSize="9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U305"/>
  <sheetViews>
    <sheetView showGridLines="0" view="pageBreakPreview" zoomScaleNormal="100" zoomScaleSheetLayoutView="100" workbookViewId="0">
      <selection activeCell="A19" sqref="A19"/>
    </sheetView>
  </sheetViews>
  <sheetFormatPr defaultColWidth="9.1796875" defaultRowHeight="13" x14ac:dyDescent="0.3"/>
  <cols>
    <col min="1" max="2" width="10.7265625" style="52" customWidth="1"/>
    <col min="3" max="3" width="58" style="26" customWidth="1"/>
    <col min="4" max="4" width="9.453125" style="52" customWidth="1"/>
    <col min="5" max="5" width="10.81640625" style="52" bestFit="1" customWidth="1"/>
    <col min="6" max="16384" width="9.1796875" style="52"/>
  </cols>
  <sheetData>
    <row r="1" spans="1:21" s="219" customFormat="1" ht="15" customHeight="1" x14ac:dyDescent="0.35">
      <c r="A1" s="49" t="s">
        <v>124</v>
      </c>
      <c r="B1" s="49"/>
      <c r="C1" s="8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22"/>
    </row>
    <row r="2" spans="1:21" ht="15" customHeight="1" x14ac:dyDescent="0.3">
      <c r="A2" s="218" t="str">
        <f>'Prior Year Fees'!A2</f>
        <v>Financial Year to September 2019</v>
      </c>
      <c r="B2" s="223"/>
      <c r="D2" s="51">
        <f>SUBTOTAL(9,D5:D27)</f>
        <v>4122.17</v>
      </c>
    </row>
    <row r="3" spans="1:21" ht="15" customHeight="1" x14ac:dyDescent="0.35">
      <c r="A3" s="46"/>
      <c r="B3" s="46"/>
      <c r="D3" s="54"/>
      <c r="E3" s="141"/>
    </row>
    <row r="4" spans="1:21" ht="15" customHeight="1" x14ac:dyDescent="0.3">
      <c r="A4" s="60" t="s">
        <v>0</v>
      </c>
      <c r="B4" s="60" t="s">
        <v>54</v>
      </c>
      <c r="C4" s="60" t="s">
        <v>1</v>
      </c>
      <c r="D4" s="61" t="s">
        <v>2</v>
      </c>
      <c r="E4" s="142"/>
      <c r="F4" s="27"/>
      <c r="G4" s="27"/>
      <c r="H4" s="143"/>
      <c r="I4" s="143"/>
      <c r="J4" s="27"/>
      <c r="K4" s="27"/>
      <c r="L4" s="27"/>
      <c r="M4" s="27"/>
      <c r="N4" s="27"/>
    </row>
    <row r="5" spans="1:21" s="59" customFormat="1" ht="15" customHeight="1" x14ac:dyDescent="0.3">
      <c r="A5" s="270">
        <v>43465</v>
      </c>
      <c r="B5" s="271" t="s">
        <v>291</v>
      </c>
      <c r="C5" s="271" t="s">
        <v>290</v>
      </c>
      <c r="D5" s="235">
        <v>1851.54</v>
      </c>
      <c r="E5" s="3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270">
        <v>43555</v>
      </c>
      <c r="B6" s="271" t="s">
        <v>291</v>
      </c>
      <c r="C6" s="271" t="s">
        <v>569</v>
      </c>
      <c r="D6" s="235">
        <v>1385.62</v>
      </c>
      <c r="E6" s="3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270">
        <v>43646</v>
      </c>
      <c r="B7" s="271" t="s">
        <v>291</v>
      </c>
      <c r="C7" s="271" t="s">
        <v>570</v>
      </c>
      <c r="D7" s="235">
        <v>1996.09</v>
      </c>
      <c r="E7" s="3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270"/>
      <c r="B8" s="271"/>
      <c r="C8" s="271"/>
      <c r="D8" s="235"/>
      <c r="E8" s="36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194"/>
      <c r="B9" s="195"/>
      <c r="C9" s="195"/>
      <c r="D9" s="35"/>
      <c r="E9" s="36"/>
      <c r="F9" s="27"/>
      <c r="G9" s="24"/>
      <c r="H9" s="24"/>
      <c r="I9" s="27"/>
      <c r="J9" s="27"/>
      <c r="K9" s="27"/>
      <c r="L9" s="27"/>
      <c r="M9" s="27"/>
      <c r="N9" s="23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194"/>
      <c r="B10" s="195"/>
      <c r="C10" s="195"/>
      <c r="D10" s="35"/>
      <c r="E10" s="36"/>
      <c r="F10" s="27"/>
      <c r="G10" s="24"/>
      <c r="H10" s="24"/>
      <c r="I10" s="27"/>
      <c r="J10" s="27"/>
      <c r="K10" s="27"/>
      <c r="L10" s="27"/>
      <c r="M10" s="27"/>
      <c r="N10" s="23"/>
      <c r="O10" s="24"/>
      <c r="P10" s="24"/>
      <c r="Q10" s="24"/>
      <c r="R10" s="24"/>
      <c r="S10" s="24"/>
      <c r="T10" s="24"/>
      <c r="U10" s="24"/>
    </row>
    <row r="11" spans="1:21" s="59" customFormat="1" ht="15" customHeight="1" thickBot="1" x14ac:dyDescent="0.35">
      <c r="A11" s="77"/>
      <c r="B11" s="77"/>
      <c r="C11" s="196" t="s">
        <v>61</v>
      </c>
      <c r="D11" s="193">
        <f>SUBTOTAL(9,D5:D10)</f>
        <v>5233.25</v>
      </c>
      <c r="E11" s="36"/>
      <c r="F11" s="27"/>
      <c r="G11" s="24"/>
      <c r="H11" s="24"/>
      <c r="I11" s="27"/>
      <c r="J11" s="27"/>
      <c r="K11" s="27"/>
      <c r="L11" s="27"/>
      <c r="M11" s="27"/>
      <c r="N11" s="23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77"/>
      <c r="B12" s="77"/>
      <c r="C12" s="77"/>
      <c r="D12" s="77"/>
      <c r="E12" s="3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270">
        <v>43437</v>
      </c>
      <c r="B13" s="271" t="s">
        <v>237</v>
      </c>
      <c r="C13" s="271" t="s">
        <v>240</v>
      </c>
      <c r="D13" s="235">
        <v>11.47</v>
      </c>
      <c r="E13" s="3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270">
        <v>43528</v>
      </c>
      <c r="B14" s="271" t="s">
        <v>237</v>
      </c>
      <c r="C14" s="271" t="s">
        <v>240</v>
      </c>
      <c r="D14" s="235">
        <v>13.75</v>
      </c>
      <c r="E14" s="3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270">
        <v>43619</v>
      </c>
      <c r="B15" s="271" t="s">
        <v>237</v>
      </c>
      <c r="C15" s="271" t="s">
        <v>571</v>
      </c>
      <c r="D15" s="235">
        <v>12.99</v>
      </c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A16" s="270">
        <v>43710</v>
      </c>
      <c r="B16" s="271" t="s">
        <v>237</v>
      </c>
      <c r="C16" s="271" t="s">
        <v>240</v>
      </c>
      <c r="D16" s="235">
        <v>31.63</v>
      </c>
      <c r="E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A17" s="44"/>
      <c r="B17" s="25"/>
      <c r="C17" s="25"/>
      <c r="D17" s="35"/>
      <c r="E17" s="36"/>
      <c r="F17" s="24"/>
      <c r="G17" s="24"/>
      <c r="H17" s="24"/>
      <c r="I17" s="3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thickBot="1" x14ac:dyDescent="0.35">
      <c r="A18" s="44"/>
      <c r="B18" s="44"/>
      <c r="C18" s="190" t="s">
        <v>62</v>
      </c>
      <c r="D18" s="193">
        <f>SUBTOTAL(9,D13:D17)</f>
        <v>69.84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32"/>
      <c r="B19" s="32"/>
      <c r="C19" s="14"/>
      <c r="D19" s="15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32"/>
      <c r="B20" s="32"/>
      <c r="C20" s="14"/>
      <c r="D20" s="138"/>
      <c r="E20" s="36"/>
      <c r="F20" s="24"/>
      <c r="G20" s="24"/>
      <c r="H20" s="24"/>
      <c r="I20" s="3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270">
        <v>43465</v>
      </c>
      <c r="B21" s="271" t="s">
        <v>287</v>
      </c>
      <c r="C21" s="271" t="s">
        <v>467</v>
      </c>
      <c r="D21" s="235">
        <v>-393.06</v>
      </c>
      <c r="E21" s="36"/>
      <c r="F21" s="24"/>
      <c r="G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270">
        <v>43555</v>
      </c>
      <c r="B22" s="271" t="s">
        <v>287</v>
      </c>
      <c r="C22" s="271" t="s">
        <v>468</v>
      </c>
      <c r="D22" s="235">
        <v>-397.57</v>
      </c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270">
        <v>43646</v>
      </c>
      <c r="B23" s="271" t="s">
        <v>287</v>
      </c>
      <c r="C23" s="271" t="s">
        <v>575</v>
      </c>
      <c r="D23" s="235">
        <v>-390.29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270"/>
      <c r="B24" s="271"/>
      <c r="C24" s="271"/>
      <c r="D24" s="235"/>
      <c r="E24" s="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14"/>
      <c r="B25" s="14"/>
      <c r="C25" s="14"/>
      <c r="D25" s="24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14"/>
      <c r="B26" s="14"/>
      <c r="C26" s="14"/>
      <c r="D26" s="24"/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thickBot="1" x14ac:dyDescent="0.35">
      <c r="A27" s="14"/>
      <c r="B27" s="14"/>
      <c r="C27" s="190" t="s">
        <v>125</v>
      </c>
      <c r="D27" s="193">
        <f>SUBTOTAL(9,D21:D26)</f>
        <v>-1180.92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14"/>
      <c r="B28" s="24"/>
      <c r="C28" s="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14"/>
      <c r="B29" s="24"/>
      <c r="C29" s="1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14"/>
      <c r="B30" s="24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24"/>
      <c r="B31" s="24"/>
      <c r="C31" s="14"/>
      <c r="D31" s="24"/>
      <c r="E31" s="24"/>
      <c r="F31" s="33"/>
      <c r="G31" s="3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24"/>
      <c r="B32" s="24"/>
      <c r="C32" s="1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36"/>
      <c r="B33" s="36"/>
      <c r="C33" s="1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36"/>
      <c r="B34" s="36"/>
      <c r="C34" s="1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36"/>
      <c r="B35" s="36"/>
      <c r="C35" s="14"/>
      <c r="D35" s="24"/>
      <c r="E35" s="24"/>
      <c r="F35" s="24"/>
      <c r="G35" s="3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5" customHeight="1" x14ac:dyDescent="0.3">
      <c r="A36" s="36"/>
      <c r="B36" s="36"/>
      <c r="C36" s="14"/>
      <c r="D36" s="24"/>
      <c r="E36" s="24"/>
      <c r="F36" s="24"/>
      <c r="G36" s="3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5" customHeight="1" x14ac:dyDescent="0.3">
      <c r="A37" s="36"/>
      <c r="B37" s="36"/>
      <c r="C37" s="14"/>
      <c r="D37" s="24"/>
      <c r="E37" s="24"/>
      <c r="F37" s="24"/>
      <c r="G37" s="3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5" customHeight="1" x14ac:dyDescent="0.3">
      <c r="A38" s="36"/>
      <c r="B38" s="36"/>
      <c r="C38" s="1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59" customFormat="1" ht="15" customHeight="1" x14ac:dyDescent="0.3">
      <c r="A39" s="24"/>
      <c r="B39" s="24"/>
      <c r="C39" s="1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59" customFormat="1" ht="15" customHeight="1" x14ac:dyDescent="0.3">
      <c r="A40" s="24"/>
      <c r="B40" s="24"/>
      <c r="C40" s="1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59" customFormat="1" ht="15" customHeight="1" x14ac:dyDescent="0.3">
      <c r="A41" s="24"/>
      <c r="B41" s="24"/>
      <c r="C41" s="1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59" customFormat="1" ht="15" customHeight="1" x14ac:dyDescent="0.3">
      <c r="C42" s="1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59" customFormat="1" ht="15" customHeight="1" x14ac:dyDescent="0.3">
      <c r="C43" s="14"/>
    </row>
    <row r="44" spans="1:21" s="59" customFormat="1" ht="15" customHeight="1" x14ac:dyDescent="0.3">
      <c r="C44" s="14"/>
    </row>
    <row r="45" spans="1:21" s="59" customFormat="1" ht="15" customHeight="1" x14ac:dyDescent="0.3">
      <c r="C45" s="14"/>
    </row>
    <row r="46" spans="1:21" s="59" customFormat="1" ht="12" customHeight="1" x14ac:dyDescent="0.3">
      <c r="C46" s="14"/>
    </row>
    <row r="47" spans="1:21" s="59" customFormat="1" ht="12" customHeight="1" x14ac:dyDescent="0.3">
      <c r="C47" s="14"/>
    </row>
    <row r="48" spans="1:21" s="59" customFormat="1" ht="12" customHeight="1" x14ac:dyDescent="0.3">
      <c r="C48" s="14"/>
    </row>
    <row r="49" spans="3:3" s="59" customFormat="1" ht="12" customHeight="1" x14ac:dyDescent="0.3">
      <c r="C49" s="14"/>
    </row>
    <row r="50" spans="3:3" s="59" customFormat="1" ht="12" customHeight="1" x14ac:dyDescent="0.3">
      <c r="C50" s="14"/>
    </row>
    <row r="51" spans="3:3" s="59" customFormat="1" ht="12" customHeight="1" x14ac:dyDescent="0.3">
      <c r="C51" s="14"/>
    </row>
    <row r="52" spans="3:3" s="59" customFormat="1" ht="12" customHeight="1" x14ac:dyDescent="0.3">
      <c r="C52" s="14"/>
    </row>
    <row r="53" spans="3:3" s="59" customFormat="1" ht="12" customHeight="1" x14ac:dyDescent="0.3">
      <c r="C53" s="14"/>
    </row>
    <row r="54" spans="3:3" s="59" customFormat="1" ht="12" customHeight="1" x14ac:dyDescent="0.3">
      <c r="C54" s="14"/>
    </row>
    <row r="55" spans="3:3" s="59" customFormat="1" ht="12" customHeight="1" x14ac:dyDescent="0.3">
      <c r="C55" s="14"/>
    </row>
    <row r="56" spans="3:3" s="59" customFormat="1" ht="12" customHeight="1" x14ac:dyDescent="0.3">
      <c r="C56" s="14"/>
    </row>
    <row r="57" spans="3:3" s="59" customFormat="1" ht="12" customHeight="1" x14ac:dyDescent="0.3">
      <c r="C57" s="14"/>
    </row>
    <row r="58" spans="3:3" s="59" customFormat="1" ht="12" customHeight="1" x14ac:dyDescent="0.3">
      <c r="C58" s="14"/>
    </row>
    <row r="59" spans="3:3" s="59" customFormat="1" ht="12" customHeight="1" x14ac:dyDescent="0.3">
      <c r="C59" s="14"/>
    </row>
    <row r="60" spans="3:3" s="59" customFormat="1" ht="12" customHeight="1" x14ac:dyDescent="0.3">
      <c r="C60" s="14"/>
    </row>
    <row r="61" spans="3:3" s="59" customFormat="1" ht="12" customHeight="1" x14ac:dyDescent="0.3">
      <c r="C61" s="14"/>
    </row>
    <row r="62" spans="3:3" s="59" customFormat="1" ht="12" customHeight="1" x14ac:dyDescent="0.3">
      <c r="C62" s="14"/>
    </row>
    <row r="63" spans="3:3" s="59" customFormat="1" ht="12" customHeight="1" x14ac:dyDescent="0.3">
      <c r="C63" s="14"/>
    </row>
    <row r="64" spans="3:3" s="59" customFormat="1" ht="12" customHeight="1" x14ac:dyDescent="0.3">
      <c r="C64" s="14"/>
    </row>
    <row r="65" spans="3:3" s="59" customFormat="1" ht="12" customHeight="1" x14ac:dyDescent="0.3">
      <c r="C65" s="14"/>
    </row>
    <row r="66" spans="3:3" s="59" customFormat="1" ht="12" customHeight="1" x14ac:dyDescent="0.3">
      <c r="C66" s="14"/>
    </row>
    <row r="67" spans="3:3" s="59" customFormat="1" ht="12" customHeight="1" x14ac:dyDescent="0.3">
      <c r="C67" s="14"/>
    </row>
    <row r="68" spans="3:3" s="59" customFormat="1" ht="12" customHeight="1" x14ac:dyDescent="0.3">
      <c r="C68" s="14"/>
    </row>
    <row r="69" spans="3:3" s="59" customFormat="1" ht="12" customHeight="1" x14ac:dyDescent="0.3">
      <c r="C69" s="14"/>
    </row>
    <row r="70" spans="3:3" s="59" customFormat="1" ht="12" customHeight="1" x14ac:dyDescent="0.3">
      <c r="C70" s="14"/>
    </row>
    <row r="71" spans="3:3" s="59" customFormat="1" ht="12" customHeight="1" x14ac:dyDescent="0.3">
      <c r="C71" s="14"/>
    </row>
    <row r="72" spans="3:3" s="59" customFormat="1" ht="12" customHeight="1" x14ac:dyDescent="0.3">
      <c r="C72" s="14"/>
    </row>
    <row r="73" spans="3:3" s="59" customFormat="1" ht="12" customHeight="1" x14ac:dyDescent="0.3">
      <c r="C73" s="14"/>
    </row>
    <row r="74" spans="3:3" s="59" customFormat="1" ht="12" customHeight="1" x14ac:dyDescent="0.3">
      <c r="C74" s="14"/>
    </row>
    <row r="75" spans="3:3" s="59" customFormat="1" ht="12" customHeight="1" x14ac:dyDescent="0.3">
      <c r="C75" s="14"/>
    </row>
    <row r="76" spans="3:3" s="59" customFormat="1" ht="12" customHeight="1" x14ac:dyDescent="0.3">
      <c r="C76" s="14"/>
    </row>
    <row r="77" spans="3:3" s="59" customFormat="1" ht="12" customHeight="1" x14ac:dyDescent="0.3">
      <c r="C77" s="14"/>
    </row>
    <row r="78" spans="3:3" s="59" customFormat="1" ht="12" customHeight="1" x14ac:dyDescent="0.3">
      <c r="C78" s="14"/>
    </row>
    <row r="79" spans="3:3" s="59" customFormat="1" ht="12" customHeight="1" x14ac:dyDescent="0.3">
      <c r="C79" s="14"/>
    </row>
    <row r="80" spans="3:3" s="59" customFormat="1" ht="12" customHeight="1" x14ac:dyDescent="0.3">
      <c r="C80" s="14"/>
    </row>
    <row r="81" spans="3:3" s="59" customFormat="1" ht="12" customHeight="1" x14ac:dyDescent="0.3">
      <c r="C81" s="14"/>
    </row>
    <row r="82" spans="3:3" s="59" customFormat="1" ht="12" customHeight="1" x14ac:dyDescent="0.3">
      <c r="C82" s="14"/>
    </row>
    <row r="83" spans="3:3" s="59" customFormat="1" ht="12" customHeight="1" x14ac:dyDescent="0.3">
      <c r="C83" s="14"/>
    </row>
    <row r="84" spans="3:3" s="59" customFormat="1" ht="12" customHeight="1" x14ac:dyDescent="0.3">
      <c r="C84" s="14"/>
    </row>
    <row r="85" spans="3:3" s="59" customFormat="1" ht="12" customHeight="1" x14ac:dyDescent="0.3">
      <c r="C85" s="14"/>
    </row>
    <row r="86" spans="3:3" s="59" customFormat="1" ht="12" customHeight="1" x14ac:dyDescent="0.3">
      <c r="C86" s="14"/>
    </row>
    <row r="87" spans="3:3" s="59" customFormat="1" ht="12" customHeight="1" x14ac:dyDescent="0.3">
      <c r="C87" s="14"/>
    </row>
    <row r="88" spans="3:3" s="59" customFormat="1" ht="12" customHeight="1" x14ac:dyDescent="0.3">
      <c r="C88" s="14"/>
    </row>
    <row r="89" spans="3:3" s="59" customFormat="1" x14ac:dyDescent="0.3">
      <c r="C89" s="14"/>
    </row>
    <row r="90" spans="3:3" s="59" customFormat="1" x14ac:dyDescent="0.3">
      <c r="C90" s="14"/>
    </row>
    <row r="91" spans="3:3" s="59" customFormat="1" x14ac:dyDescent="0.3">
      <c r="C91" s="14"/>
    </row>
    <row r="92" spans="3:3" s="59" customFormat="1" x14ac:dyDescent="0.3">
      <c r="C92" s="14"/>
    </row>
    <row r="93" spans="3:3" s="59" customFormat="1" x14ac:dyDescent="0.3">
      <c r="C93" s="14"/>
    </row>
    <row r="94" spans="3:3" s="59" customFormat="1" x14ac:dyDescent="0.3">
      <c r="C94" s="14"/>
    </row>
    <row r="95" spans="3:3" s="59" customFormat="1" x14ac:dyDescent="0.3">
      <c r="C95" s="14"/>
    </row>
    <row r="96" spans="3:3" s="59" customFormat="1" x14ac:dyDescent="0.3">
      <c r="C96" s="14"/>
    </row>
    <row r="97" spans="3:3" s="59" customFormat="1" x14ac:dyDescent="0.3">
      <c r="C97" s="14"/>
    </row>
    <row r="98" spans="3:3" s="59" customFormat="1" x14ac:dyDescent="0.3">
      <c r="C98" s="14"/>
    </row>
    <row r="99" spans="3:3" s="59" customFormat="1" x14ac:dyDescent="0.3">
      <c r="C99" s="14"/>
    </row>
    <row r="100" spans="3:3" s="59" customFormat="1" x14ac:dyDescent="0.3">
      <c r="C100" s="14"/>
    </row>
    <row r="101" spans="3:3" s="59" customFormat="1" x14ac:dyDescent="0.3">
      <c r="C101" s="14"/>
    </row>
    <row r="102" spans="3:3" s="59" customFormat="1" x14ac:dyDescent="0.3">
      <c r="C102" s="14"/>
    </row>
    <row r="103" spans="3:3" s="59" customFormat="1" x14ac:dyDescent="0.3">
      <c r="C103" s="14"/>
    </row>
    <row r="104" spans="3:3" s="59" customFormat="1" x14ac:dyDescent="0.3">
      <c r="C104" s="14"/>
    </row>
    <row r="105" spans="3:3" s="59" customFormat="1" x14ac:dyDescent="0.3">
      <c r="C105" s="14"/>
    </row>
    <row r="106" spans="3:3" s="59" customFormat="1" x14ac:dyDescent="0.3">
      <c r="C106" s="14"/>
    </row>
    <row r="107" spans="3:3" s="59" customFormat="1" x14ac:dyDescent="0.3">
      <c r="C107" s="14"/>
    </row>
    <row r="108" spans="3:3" s="59" customFormat="1" x14ac:dyDescent="0.3">
      <c r="C108" s="14"/>
    </row>
    <row r="109" spans="3:3" s="59" customFormat="1" x14ac:dyDescent="0.3">
      <c r="C109" s="14"/>
    </row>
    <row r="110" spans="3:3" s="59" customFormat="1" x14ac:dyDescent="0.3">
      <c r="C110" s="14"/>
    </row>
    <row r="111" spans="3:3" s="59" customFormat="1" x14ac:dyDescent="0.3">
      <c r="C111" s="14"/>
    </row>
    <row r="112" spans="3:3" s="59" customFormat="1" x14ac:dyDescent="0.3">
      <c r="C112" s="14"/>
    </row>
    <row r="113" spans="3:3" s="59" customFormat="1" x14ac:dyDescent="0.3">
      <c r="C113" s="14"/>
    </row>
    <row r="114" spans="3:3" s="59" customFormat="1" x14ac:dyDescent="0.3">
      <c r="C114" s="14"/>
    </row>
    <row r="115" spans="3:3" s="59" customFormat="1" x14ac:dyDescent="0.3">
      <c r="C115" s="14"/>
    </row>
    <row r="116" spans="3:3" s="59" customFormat="1" x14ac:dyDescent="0.3">
      <c r="C116" s="14"/>
    </row>
    <row r="117" spans="3:3" s="59" customFormat="1" x14ac:dyDescent="0.3">
      <c r="C117" s="14"/>
    </row>
    <row r="118" spans="3:3" s="59" customFormat="1" x14ac:dyDescent="0.3">
      <c r="C118" s="14"/>
    </row>
    <row r="119" spans="3:3" s="59" customFormat="1" x14ac:dyDescent="0.3">
      <c r="C119" s="14"/>
    </row>
    <row r="120" spans="3:3" s="59" customFormat="1" x14ac:dyDescent="0.3">
      <c r="C120" s="14"/>
    </row>
    <row r="121" spans="3:3" s="59" customFormat="1" x14ac:dyDescent="0.3">
      <c r="C121" s="14"/>
    </row>
    <row r="122" spans="3:3" s="59" customFormat="1" x14ac:dyDescent="0.3">
      <c r="C122" s="14"/>
    </row>
    <row r="123" spans="3:3" s="59" customFormat="1" x14ac:dyDescent="0.3">
      <c r="C123" s="14"/>
    </row>
    <row r="124" spans="3:3" s="59" customFormat="1" x14ac:dyDescent="0.3">
      <c r="C124" s="14"/>
    </row>
    <row r="125" spans="3:3" s="59" customFormat="1" x14ac:dyDescent="0.3">
      <c r="C125" s="14"/>
    </row>
    <row r="126" spans="3:3" s="59" customFormat="1" x14ac:dyDescent="0.3">
      <c r="C126" s="14"/>
    </row>
    <row r="127" spans="3:3" s="59" customFormat="1" x14ac:dyDescent="0.3">
      <c r="C127" s="14"/>
    </row>
    <row r="128" spans="3:3" s="59" customFormat="1" x14ac:dyDescent="0.3">
      <c r="C128" s="14"/>
    </row>
    <row r="129" spans="3:3" s="59" customFormat="1" x14ac:dyDescent="0.3">
      <c r="C129" s="14"/>
    </row>
    <row r="130" spans="3:3" s="59" customFormat="1" x14ac:dyDescent="0.3">
      <c r="C130" s="14"/>
    </row>
    <row r="131" spans="3:3" s="59" customFormat="1" x14ac:dyDescent="0.3">
      <c r="C131" s="14"/>
    </row>
    <row r="132" spans="3:3" s="59" customFormat="1" x14ac:dyDescent="0.3">
      <c r="C132" s="14"/>
    </row>
    <row r="133" spans="3:3" s="59" customFormat="1" x14ac:dyDescent="0.3">
      <c r="C133" s="14"/>
    </row>
    <row r="134" spans="3:3" s="59" customFormat="1" x14ac:dyDescent="0.3">
      <c r="C134" s="14"/>
    </row>
    <row r="135" spans="3:3" s="59" customFormat="1" x14ac:dyDescent="0.3">
      <c r="C135" s="14"/>
    </row>
    <row r="136" spans="3:3" s="59" customFormat="1" x14ac:dyDescent="0.3">
      <c r="C136" s="14"/>
    </row>
    <row r="137" spans="3:3" s="59" customFormat="1" x14ac:dyDescent="0.3">
      <c r="C137" s="14"/>
    </row>
    <row r="138" spans="3:3" s="59" customFormat="1" x14ac:dyDescent="0.3">
      <c r="C138" s="14"/>
    </row>
    <row r="139" spans="3:3" s="59" customFormat="1" x14ac:dyDescent="0.3">
      <c r="C139" s="14"/>
    </row>
    <row r="140" spans="3:3" s="59" customFormat="1" x14ac:dyDescent="0.3">
      <c r="C140" s="14"/>
    </row>
    <row r="141" spans="3:3" s="59" customFormat="1" x14ac:dyDescent="0.3">
      <c r="C141" s="14"/>
    </row>
    <row r="142" spans="3:3" s="59" customFormat="1" x14ac:dyDescent="0.3">
      <c r="C142" s="14"/>
    </row>
    <row r="143" spans="3:3" s="59" customFormat="1" x14ac:dyDescent="0.3">
      <c r="C143" s="14"/>
    </row>
    <row r="144" spans="3:3" s="59" customFormat="1" x14ac:dyDescent="0.3">
      <c r="C144" s="14"/>
    </row>
    <row r="145" spans="3:3" s="59" customFormat="1" x14ac:dyDescent="0.3">
      <c r="C145" s="14"/>
    </row>
    <row r="146" spans="3:3" s="59" customFormat="1" x14ac:dyDescent="0.3">
      <c r="C146" s="14"/>
    </row>
    <row r="147" spans="3:3" s="59" customFormat="1" x14ac:dyDescent="0.3">
      <c r="C147" s="14"/>
    </row>
    <row r="148" spans="3:3" s="59" customFormat="1" x14ac:dyDescent="0.3">
      <c r="C148" s="14"/>
    </row>
    <row r="149" spans="3:3" s="59" customFormat="1" x14ac:dyDescent="0.3">
      <c r="C149" s="14"/>
    </row>
    <row r="150" spans="3:3" s="59" customFormat="1" x14ac:dyDescent="0.3">
      <c r="C150" s="14"/>
    </row>
    <row r="151" spans="3:3" s="59" customFormat="1" x14ac:dyDescent="0.3">
      <c r="C151" s="14"/>
    </row>
    <row r="152" spans="3:3" s="59" customFormat="1" x14ac:dyDescent="0.3">
      <c r="C152" s="14"/>
    </row>
    <row r="153" spans="3:3" s="59" customFormat="1" x14ac:dyDescent="0.3">
      <c r="C153" s="14"/>
    </row>
    <row r="154" spans="3:3" s="59" customFormat="1" x14ac:dyDescent="0.3">
      <c r="C154" s="14"/>
    </row>
    <row r="155" spans="3:3" s="59" customFormat="1" x14ac:dyDescent="0.3">
      <c r="C155" s="14"/>
    </row>
    <row r="156" spans="3:3" s="59" customFormat="1" x14ac:dyDescent="0.3">
      <c r="C156" s="14"/>
    </row>
    <row r="157" spans="3:3" s="59" customFormat="1" x14ac:dyDescent="0.3">
      <c r="C157" s="14"/>
    </row>
    <row r="158" spans="3:3" s="59" customFormat="1" x14ac:dyDescent="0.3">
      <c r="C158" s="14"/>
    </row>
    <row r="159" spans="3:3" s="59" customFormat="1" x14ac:dyDescent="0.3">
      <c r="C159" s="14"/>
    </row>
    <row r="160" spans="3:3" s="59" customFormat="1" x14ac:dyDescent="0.3">
      <c r="C160" s="14"/>
    </row>
    <row r="161" spans="3:3" s="59" customFormat="1" x14ac:dyDescent="0.3">
      <c r="C161" s="14"/>
    </row>
    <row r="162" spans="3:3" s="59" customFormat="1" x14ac:dyDescent="0.3">
      <c r="C162" s="14"/>
    </row>
    <row r="163" spans="3:3" s="59" customFormat="1" x14ac:dyDescent="0.3">
      <c r="C163" s="14"/>
    </row>
    <row r="164" spans="3:3" s="59" customFormat="1" x14ac:dyDescent="0.3">
      <c r="C164" s="14"/>
    </row>
    <row r="165" spans="3:3" s="59" customFormat="1" x14ac:dyDescent="0.3">
      <c r="C165" s="14"/>
    </row>
    <row r="166" spans="3:3" s="59" customFormat="1" x14ac:dyDescent="0.3">
      <c r="C166" s="14"/>
    </row>
    <row r="167" spans="3:3" s="59" customFormat="1" x14ac:dyDescent="0.3">
      <c r="C167" s="14"/>
    </row>
    <row r="168" spans="3:3" s="59" customFormat="1" x14ac:dyDescent="0.3">
      <c r="C168" s="14"/>
    </row>
    <row r="169" spans="3:3" s="59" customFormat="1" x14ac:dyDescent="0.3">
      <c r="C169" s="14"/>
    </row>
    <row r="170" spans="3:3" s="59" customFormat="1" x14ac:dyDescent="0.3">
      <c r="C170" s="14"/>
    </row>
    <row r="171" spans="3:3" s="59" customFormat="1" x14ac:dyDescent="0.3">
      <c r="C171" s="14"/>
    </row>
    <row r="172" spans="3:3" s="59" customFormat="1" x14ac:dyDescent="0.3">
      <c r="C172" s="14"/>
    </row>
    <row r="173" spans="3:3" s="59" customFormat="1" x14ac:dyDescent="0.3">
      <c r="C173" s="14"/>
    </row>
    <row r="174" spans="3:3" s="59" customFormat="1" x14ac:dyDescent="0.3">
      <c r="C174" s="14"/>
    </row>
    <row r="175" spans="3:3" s="59" customFormat="1" x14ac:dyDescent="0.3">
      <c r="C175" s="14"/>
    </row>
    <row r="176" spans="3:3" s="59" customFormat="1" x14ac:dyDescent="0.3">
      <c r="C176" s="14"/>
    </row>
    <row r="177" spans="3:3" s="59" customFormat="1" x14ac:dyDescent="0.3">
      <c r="C177" s="14"/>
    </row>
    <row r="178" spans="3:3" s="59" customFormat="1" x14ac:dyDescent="0.3">
      <c r="C178" s="14"/>
    </row>
    <row r="179" spans="3:3" s="59" customFormat="1" x14ac:dyDescent="0.3">
      <c r="C179" s="14"/>
    </row>
    <row r="180" spans="3:3" s="59" customFormat="1" x14ac:dyDescent="0.3">
      <c r="C180" s="14"/>
    </row>
    <row r="181" spans="3:3" s="59" customFormat="1" x14ac:dyDescent="0.3">
      <c r="C181" s="14"/>
    </row>
    <row r="182" spans="3:3" s="59" customFormat="1" x14ac:dyDescent="0.3">
      <c r="C182" s="14"/>
    </row>
    <row r="183" spans="3:3" s="59" customFormat="1" x14ac:dyDescent="0.3">
      <c r="C183" s="14"/>
    </row>
    <row r="184" spans="3:3" s="59" customFormat="1" x14ac:dyDescent="0.3">
      <c r="C184" s="14"/>
    </row>
    <row r="185" spans="3:3" s="59" customFormat="1" x14ac:dyDescent="0.3">
      <c r="C185" s="14"/>
    </row>
    <row r="186" spans="3:3" s="59" customFormat="1" x14ac:dyDescent="0.3">
      <c r="C186" s="14"/>
    </row>
    <row r="187" spans="3:3" s="59" customFormat="1" x14ac:dyDescent="0.3">
      <c r="C187" s="14"/>
    </row>
    <row r="188" spans="3:3" s="59" customFormat="1" x14ac:dyDescent="0.3">
      <c r="C188" s="14"/>
    </row>
    <row r="189" spans="3:3" s="59" customFormat="1" x14ac:dyDescent="0.3">
      <c r="C189" s="14"/>
    </row>
    <row r="190" spans="3:3" s="59" customFormat="1" x14ac:dyDescent="0.3">
      <c r="C190" s="14"/>
    </row>
    <row r="191" spans="3:3" s="59" customFormat="1" x14ac:dyDescent="0.3">
      <c r="C191" s="14"/>
    </row>
    <row r="192" spans="3:3" s="59" customFormat="1" x14ac:dyDescent="0.3">
      <c r="C192" s="14"/>
    </row>
    <row r="193" spans="3:3" s="59" customFormat="1" x14ac:dyDescent="0.3">
      <c r="C193" s="14"/>
    </row>
    <row r="194" spans="3:3" s="59" customFormat="1" x14ac:dyDescent="0.3">
      <c r="C194" s="14"/>
    </row>
    <row r="195" spans="3:3" s="59" customFormat="1" x14ac:dyDescent="0.3">
      <c r="C195" s="14"/>
    </row>
    <row r="196" spans="3:3" s="59" customFormat="1" x14ac:dyDescent="0.3">
      <c r="C196" s="14"/>
    </row>
    <row r="197" spans="3:3" s="59" customFormat="1" x14ac:dyDescent="0.3">
      <c r="C197" s="14"/>
    </row>
    <row r="198" spans="3:3" s="59" customFormat="1" x14ac:dyDescent="0.3">
      <c r="C198" s="14"/>
    </row>
    <row r="199" spans="3:3" s="59" customFormat="1" x14ac:dyDescent="0.3">
      <c r="C199" s="14"/>
    </row>
    <row r="200" spans="3:3" s="59" customFormat="1" x14ac:dyDescent="0.3">
      <c r="C200" s="14"/>
    </row>
    <row r="201" spans="3:3" s="59" customFormat="1" x14ac:dyDescent="0.3">
      <c r="C201" s="14"/>
    </row>
    <row r="202" spans="3:3" s="59" customFormat="1" x14ac:dyDescent="0.3">
      <c r="C202" s="14"/>
    </row>
    <row r="203" spans="3:3" s="59" customFormat="1" x14ac:dyDescent="0.3">
      <c r="C203" s="14"/>
    </row>
    <row r="204" spans="3:3" s="59" customFormat="1" x14ac:dyDescent="0.3">
      <c r="C204" s="14"/>
    </row>
    <row r="205" spans="3:3" s="59" customFormat="1" x14ac:dyDescent="0.3">
      <c r="C205" s="14"/>
    </row>
    <row r="206" spans="3:3" s="59" customFormat="1" x14ac:dyDescent="0.3">
      <c r="C206" s="14"/>
    </row>
    <row r="207" spans="3:3" s="59" customFormat="1" x14ac:dyDescent="0.3">
      <c r="C207" s="14"/>
    </row>
    <row r="208" spans="3:3" s="59" customFormat="1" x14ac:dyDescent="0.3">
      <c r="C208" s="14"/>
    </row>
    <row r="209" spans="3:3" s="59" customFormat="1" x14ac:dyDescent="0.3">
      <c r="C209" s="14"/>
    </row>
    <row r="210" spans="3:3" s="59" customFormat="1" x14ac:dyDescent="0.3">
      <c r="C210" s="14"/>
    </row>
    <row r="211" spans="3:3" s="59" customFormat="1" x14ac:dyDescent="0.3">
      <c r="C211" s="14"/>
    </row>
    <row r="212" spans="3:3" s="59" customFormat="1" x14ac:dyDescent="0.3">
      <c r="C212" s="14"/>
    </row>
    <row r="213" spans="3:3" s="59" customFormat="1" x14ac:dyDescent="0.3">
      <c r="C213" s="14"/>
    </row>
    <row r="214" spans="3:3" s="59" customFormat="1" x14ac:dyDescent="0.3">
      <c r="C214" s="14"/>
    </row>
    <row r="215" spans="3:3" s="59" customFormat="1" x14ac:dyDescent="0.3">
      <c r="C215" s="14"/>
    </row>
    <row r="216" spans="3:3" s="59" customFormat="1" x14ac:dyDescent="0.3">
      <c r="C216" s="14"/>
    </row>
    <row r="217" spans="3:3" s="59" customFormat="1" x14ac:dyDescent="0.3">
      <c r="C217" s="14"/>
    </row>
    <row r="218" spans="3:3" s="59" customFormat="1" x14ac:dyDescent="0.3">
      <c r="C218" s="14"/>
    </row>
    <row r="219" spans="3:3" s="59" customFormat="1" x14ac:dyDescent="0.3">
      <c r="C219" s="14"/>
    </row>
    <row r="220" spans="3:3" s="59" customFormat="1" x14ac:dyDescent="0.3">
      <c r="C220" s="14"/>
    </row>
    <row r="221" spans="3:3" s="59" customFormat="1" x14ac:dyDescent="0.3">
      <c r="C221" s="14"/>
    </row>
    <row r="222" spans="3:3" s="59" customFormat="1" x14ac:dyDescent="0.3">
      <c r="C222" s="14"/>
    </row>
    <row r="223" spans="3:3" s="59" customFormat="1" x14ac:dyDescent="0.3">
      <c r="C223" s="14"/>
    </row>
    <row r="224" spans="3:3" s="59" customFormat="1" x14ac:dyDescent="0.3">
      <c r="C224" s="14"/>
    </row>
    <row r="225" spans="3:3" s="59" customFormat="1" x14ac:dyDescent="0.3">
      <c r="C225" s="14"/>
    </row>
    <row r="226" spans="3:3" s="59" customFormat="1" x14ac:dyDescent="0.3">
      <c r="C226" s="14"/>
    </row>
    <row r="227" spans="3:3" s="59" customFormat="1" x14ac:dyDescent="0.3">
      <c r="C227" s="14"/>
    </row>
    <row r="228" spans="3:3" s="59" customFormat="1" x14ac:dyDescent="0.3">
      <c r="C228" s="14"/>
    </row>
    <row r="229" spans="3:3" s="59" customFormat="1" x14ac:dyDescent="0.3">
      <c r="C229" s="14"/>
    </row>
    <row r="230" spans="3:3" s="59" customFormat="1" x14ac:dyDescent="0.3">
      <c r="C230" s="14"/>
    </row>
    <row r="231" spans="3:3" s="59" customFormat="1" x14ac:dyDescent="0.3">
      <c r="C231" s="14"/>
    </row>
    <row r="232" spans="3:3" s="59" customFormat="1" x14ac:dyDescent="0.3">
      <c r="C232" s="14"/>
    </row>
    <row r="233" spans="3:3" s="59" customFormat="1" x14ac:dyDescent="0.3">
      <c r="C233" s="14"/>
    </row>
    <row r="234" spans="3:3" s="59" customFormat="1" x14ac:dyDescent="0.3">
      <c r="C234" s="14"/>
    </row>
    <row r="235" spans="3:3" s="59" customFormat="1" x14ac:dyDescent="0.3">
      <c r="C235" s="14"/>
    </row>
    <row r="236" spans="3:3" s="59" customFormat="1" x14ac:dyDescent="0.3">
      <c r="C236" s="14"/>
    </row>
    <row r="237" spans="3:3" s="59" customFormat="1" x14ac:dyDescent="0.3">
      <c r="C237" s="14"/>
    </row>
    <row r="238" spans="3:3" s="59" customFormat="1" x14ac:dyDescent="0.3">
      <c r="C238" s="14"/>
    </row>
    <row r="239" spans="3:3" s="59" customFormat="1" x14ac:dyDescent="0.3">
      <c r="C239" s="14"/>
    </row>
    <row r="240" spans="3:3" s="59" customFormat="1" x14ac:dyDescent="0.3">
      <c r="C240" s="14"/>
    </row>
    <row r="241" spans="3:3" s="59" customFormat="1" x14ac:dyDescent="0.3">
      <c r="C241" s="14"/>
    </row>
    <row r="242" spans="3:3" s="59" customFormat="1" x14ac:dyDescent="0.3">
      <c r="C242" s="14"/>
    </row>
    <row r="243" spans="3:3" s="59" customFormat="1" x14ac:dyDescent="0.3">
      <c r="C243" s="14"/>
    </row>
    <row r="244" spans="3:3" s="59" customFormat="1" x14ac:dyDescent="0.3">
      <c r="C244" s="14"/>
    </row>
    <row r="245" spans="3:3" s="59" customFormat="1" x14ac:dyDescent="0.3">
      <c r="C245" s="14"/>
    </row>
    <row r="246" spans="3:3" s="59" customFormat="1" x14ac:dyDescent="0.3">
      <c r="C246" s="14"/>
    </row>
    <row r="247" spans="3:3" s="59" customFormat="1" x14ac:dyDescent="0.3">
      <c r="C247" s="14"/>
    </row>
    <row r="248" spans="3:3" s="59" customFormat="1" x14ac:dyDescent="0.3">
      <c r="C248" s="14"/>
    </row>
    <row r="249" spans="3:3" s="59" customFormat="1" x14ac:dyDescent="0.3">
      <c r="C249" s="14"/>
    </row>
    <row r="250" spans="3:3" s="59" customFormat="1" x14ac:dyDescent="0.3">
      <c r="C250" s="14"/>
    </row>
    <row r="251" spans="3:3" s="59" customFormat="1" x14ac:dyDescent="0.3">
      <c r="C251" s="14"/>
    </row>
    <row r="252" spans="3:3" s="59" customFormat="1" x14ac:dyDescent="0.3">
      <c r="C252" s="14"/>
    </row>
    <row r="253" spans="3:3" s="59" customFormat="1" x14ac:dyDescent="0.3">
      <c r="C253" s="14"/>
    </row>
    <row r="254" spans="3:3" s="59" customFormat="1" x14ac:dyDescent="0.3">
      <c r="C254" s="14"/>
    </row>
    <row r="255" spans="3:3" s="59" customFormat="1" x14ac:dyDescent="0.3">
      <c r="C255" s="14"/>
    </row>
    <row r="256" spans="3:3" s="59" customFormat="1" x14ac:dyDescent="0.3">
      <c r="C256" s="14"/>
    </row>
    <row r="257" spans="3:3" s="59" customFormat="1" x14ac:dyDescent="0.3">
      <c r="C257" s="14"/>
    </row>
    <row r="258" spans="3:3" s="59" customFormat="1" x14ac:dyDescent="0.3">
      <c r="C258" s="14"/>
    </row>
    <row r="259" spans="3:3" s="59" customFormat="1" x14ac:dyDescent="0.3">
      <c r="C259" s="14"/>
    </row>
    <row r="260" spans="3:3" s="59" customFormat="1" x14ac:dyDescent="0.3">
      <c r="C260" s="14"/>
    </row>
    <row r="261" spans="3:3" s="59" customFormat="1" x14ac:dyDescent="0.3">
      <c r="C261" s="14"/>
    </row>
    <row r="262" spans="3:3" s="59" customFormat="1" x14ac:dyDescent="0.3">
      <c r="C262" s="14"/>
    </row>
    <row r="263" spans="3:3" s="59" customFormat="1" x14ac:dyDescent="0.3">
      <c r="C263" s="14"/>
    </row>
    <row r="264" spans="3:3" s="59" customFormat="1" x14ac:dyDescent="0.3">
      <c r="C264" s="14"/>
    </row>
    <row r="265" spans="3:3" s="59" customFormat="1" x14ac:dyDescent="0.3">
      <c r="C265" s="14"/>
    </row>
    <row r="266" spans="3:3" s="59" customFormat="1" x14ac:dyDescent="0.3">
      <c r="C266" s="14"/>
    </row>
    <row r="267" spans="3:3" s="59" customFormat="1" x14ac:dyDescent="0.3">
      <c r="C267" s="14"/>
    </row>
    <row r="268" spans="3:3" s="59" customFormat="1" x14ac:dyDescent="0.3">
      <c r="C268" s="14"/>
    </row>
    <row r="269" spans="3:3" s="59" customFormat="1" x14ac:dyDescent="0.3">
      <c r="C269" s="14"/>
    </row>
    <row r="270" spans="3:3" s="59" customFormat="1" x14ac:dyDescent="0.3">
      <c r="C270" s="14"/>
    </row>
    <row r="271" spans="3:3" s="59" customFormat="1" x14ac:dyDescent="0.3">
      <c r="C271" s="14"/>
    </row>
    <row r="272" spans="3:3" s="59" customFormat="1" x14ac:dyDescent="0.3">
      <c r="C272" s="14"/>
    </row>
    <row r="273" spans="3:3" s="59" customFormat="1" x14ac:dyDescent="0.3">
      <c r="C273" s="14"/>
    </row>
    <row r="274" spans="3:3" s="59" customFormat="1" x14ac:dyDescent="0.3">
      <c r="C274" s="14"/>
    </row>
    <row r="275" spans="3:3" s="59" customFormat="1" x14ac:dyDescent="0.3">
      <c r="C275" s="14"/>
    </row>
    <row r="276" spans="3:3" s="59" customFormat="1" x14ac:dyDescent="0.3">
      <c r="C276" s="14"/>
    </row>
    <row r="277" spans="3:3" s="59" customFormat="1" x14ac:dyDescent="0.3">
      <c r="C277" s="14"/>
    </row>
    <row r="278" spans="3:3" s="59" customFormat="1" x14ac:dyDescent="0.3">
      <c r="C278" s="14"/>
    </row>
    <row r="279" spans="3:3" s="59" customFormat="1" x14ac:dyDescent="0.3">
      <c r="C279" s="14"/>
    </row>
    <row r="280" spans="3:3" s="59" customFormat="1" x14ac:dyDescent="0.3">
      <c r="C280" s="14"/>
    </row>
    <row r="281" spans="3:3" s="59" customFormat="1" x14ac:dyDescent="0.3">
      <c r="C281" s="14"/>
    </row>
    <row r="282" spans="3:3" s="59" customFormat="1" x14ac:dyDescent="0.3">
      <c r="C282" s="14"/>
    </row>
    <row r="283" spans="3:3" s="59" customFormat="1" x14ac:dyDescent="0.3">
      <c r="C283" s="14"/>
    </row>
    <row r="284" spans="3:3" s="59" customFormat="1" x14ac:dyDescent="0.3">
      <c r="C284" s="14"/>
    </row>
    <row r="285" spans="3:3" s="59" customFormat="1" x14ac:dyDescent="0.3">
      <c r="C285" s="14"/>
    </row>
    <row r="286" spans="3:3" s="59" customFormat="1" x14ac:dyDescent="0.3">
      <c r="C286" s="14"/>
    </row>
    <row r="287" spans="3:3" s="59" customFormat="1" x14ac:dyDescent="0.3">
      <c r="C287" s="14"/>
    </row>
    <row r="288" spans="3:3" s="59" customFormat="1" x14ac:dyDescent="0.3">
      <c r="C288" s="14"/>
    </row>
    <row r="289" spans="3:3" s="59" customFormat="1" x14ac:dyDescent="0.3">
      <c r="C289" s="14"/>
    </row>
    <row r="290" spans="3:3" s="59" customFormat="1" x14ac:dyDescent="0.3">
      <c r="C290" s="14"/>
    </row>
    <row r="291" spans="3:3" s="59" customFormat="1" x14ac:dyDescent="0.3">
      <c r="C291" s="14"/>
    </row>
    <row r="292" spans="3:3" s="59" customFormat="1" x14ac:dyDescent="0.3">
      <c r="C292" s="14"/>
    </row>
    <row r="293" spans="3:3" s="59" customFormat="1" x14ac:dyDescent="0.3">
      <c r="C293" s="14"/>
    </row>
    <row r="294" spans="3:3" s="59" customFormat="1" x14ac:dyDescent="0.3">
      <c r="C294" s="14"/>
    </row>
    <row r="295" spans="3:3" s="59" customFormat="1" x14ac:dyDescent="0.3">
      <c r="C295" s="14"/>
    </row>
    <row r="296" spans="3:3" s="59" customFormat="1" x14ac:dyDescent="0.3">
      <c r="C296" s="14"/>
    </row>
    <row r="297" spans="3:3" s="59" customFormat="1" x14ac:dyDescent="0.3">
      <c r="C297" s="14"/>
    </row>
    <row r="298" spans="3:3" s="59" customFormat="1" x14ac:dyDescent="0.3">
      <c r="C298" s="14"/>
    </row>
    <row r="299" spans="3:3" s="59" customFormat="1" x14ac:dyDescent="0.3">
      <c r="C299" s="14"/>
    </row>
    <row r="300" spans="3:3" s="59" customFormat="1" x14ac:dyDescent="0.3">
      <c r="C300" s="14"/>
    </row>
    <row r="301" spans="3:3" s="59" customFormat="1" x14ac:dyDescent="0.3">
      <c r="C301" s="14"/>
    </row>
    <row r="302" spans="3:3" s="59" customFormat="1" x14ac:dyDescent="0.3">
      <c r="C302" s="14"/>
    </row>
    <row r="303" spans="3:3" s="59" customFormat="1" x14ac:dyDescent="0.3">
      <c r="C303" s="14"/>
    </row>
    <row r="304" spans="3:3" s="59" customFormat="1" x14ac:dyDescent="0.3">
      <c r="C304" s="14"/>
    </row>
    <row r="305" spans="1:4" s="59" customFormat="1" x14ac:dyDescent="0.3">
      <c r="A305" s="52"/>
      <c r="B305" s="52"/>
      <c r="C305" s="26"/>
      <c r="D305" s="52"/>
    </row>
  </sheetData>
  <sortState ref="A6:D18">
    <sortCondition ref="B6:B1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287"/>
  <sheetViews>
    <sheetView showGridLines="0" view="pageBreakPreview" zoomScaleNormal="100" zoomScaleSheetLayoutView="100" workbookViewId="0">
      <selection activeCell="D16" sqref="D16"/>
    </sheetView>
  </sheetViews>
  <sheetFormatPr defaultColWidth="9.1796875" defaultRowHeight="13" x14ac:dyDescent="0.3"/>
  <cols>
    <col min="1" max="1" width="10.81640625" style="52" customWidth="1"/>
    <col min="2" max="2" width="10.7265625" style="52" customWidth="1"/>
    <col min="3" max="3" width="57.54296875" style="52" customWidth="1"/>
    <col min="4" max="4" width="9.81640625" style="52" customWidth="1"/>
    <col min="5" max="5" width="9.1796875" style="52"/>
    <col min="6" max="6" width="10.81640625" style="52" bestFit="1" customWidth="1"/>
    <col min="7" max="10" width="9.1796875" style="52"/>
    <col min="11" max="11" width="13.453125" style="52" bestFit="1" customWidth="1"/>
    <col min="12" max="16384" width="9.1796875" style="52"/>
  </cols>
  <sheetData>
    <row r="1" spans="1:20" s="219" customFormat="1" ht="15" customHeight="1" x14ac:dyDescent="0.35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0" ht="15" customHeight="1" x14ac:dyDescent="0.3">
      <c r="A2" s="224" t="str">
        <f>'Prior Year Fees'!A2</f>
        <v>Financial Year to September 2019</v>
      </c>
      <c r="B2" s="224"/>
      <c r="D2" s="51">
        <f>SUM(D5:D224)</f>
        <v>-68780</v>
      </c>
    </row>
    <row r="3" spans="1:20" ht="15" customHeight="1" x14ac:dyDescent="0.35">
      <c r="A3" s="47"/>
      <c r="B3" s="47"/>
      <c r="D3" s="54"/>
    </row>
    <row r="4" spans="1:20" s="55" customFormat="1" ht="15" customHeight="1" x14ac:dyDescent="0.25">
      <c r="A4" s="78" t="s">
        <v>0</v>
      </c>
      <c r="B4" s="78" t="s">
        <v>117</v>
      </c>
      <c r="C4" s="78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20" s="59" customFormat="1" ht="15" customHeight="1" x14ac:dyDescent="0.3">
      <c r="A5" s="270">
        <v>43404</v>
      </c>
      <c r="B5" s="287" t="s">
        <v>144</v>
      </c>
      <c r="C5" s="287" t="s">
        <v>143</v>
      </c>
      <c r="D5" s="235">
        <v>-4320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59" customFormat="1" ht="15" customHeight="1" x14ac:dyDescent="0.3">
      <c r="A6" s="270">
        <v>43434</v>
      </c>
      <c r="B6" s="287" t="s">
        <v>144</v>
      </c>
      <c r="C6" s="287" t="s">
        <v>194</v>
      </c>
      <c r="D6" s="235">
        <v>-8505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59" customFormat="1" ht="15" customHeight="1" x14ac:dyDescent="0.3">
      <c r="A7" s="270">
        <v>43465</v>
      </c>
      <c r="B7" s="287" t="s">
        <v>144</v>
      </c>
      <c r="C7" s="287" t="s">
        <v>244</v>
      </c>
      <c r="D7" s="235">
        <v>-3645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59" customFormat="1" ht="15" customHeight="1" x14ac:dyDescent="0.3">
      <c r="A8" s="270">
        <v>43496</v>
      </c>
      <c r="B8" s="287" t="s">
        <v>297</v>
      </c>
      <c r="C8" s="287" t="s">
        <v>296</v>
      </c>
      <c r="D8" s="235">
        <v>-7200</v>
      </c>
      <c r="E8" s="34"/>
      <c r="F8" s="36"/>
      <c r="G8" s="24"/>
      <c r="H8" s="24"/>
      <c r="I8" s="24"/>
      <c r="J8" s="24"/>
      <c r="K8" s="24"/>
      <c r="L8" s="24"/>
      <c r="M8" s="33"/>
      <c r="N8" s="24"/>
      <c r="O8" s="24"/>
      <c r="P8" s="24"/>
      <c r="Q8" s="24"/>
      <c r="R8" s="24"/>
      <c r="S8" s="24"/>
      <c r="T8" s="24"/>
    </row>
    <row r="9" spans="1:20" s="59" customFormat="1" ht="15" customHeight="1" x14ac:dyDescent="0.3">
      <c r="A9" s="270">
        <v>43524</v>
      </c>
      <c r="B9" s="287" t="s">
        <v>297</v>
      </c>
      <c r="C9" s="287" t="s">
        <v>387</v>
      </c>
      <c r="D9" s="235">
        <v>-6240</v>
      </c>
      <c r="E9" s="34"/>
      <c r="F9" s="36"/>
      <c r="G9" s="24"/>
      <c r="H9" s="24"/>
      <c r="I9" s="24"/>
      <c r="J9" s="24"/>
      <c r="K9" s="24"/>
      <c r="L9" s="24"/>
      <c r="M9" s="33"/>
      <c r="N9" s="24"/>
      <c r="O9" s="24"/>
      <c r="P9" s="24"/>
      <c r="Q9" s="24"/>
      <c r="R9" s="24"/>
      <c r="S9" s="24"/>
      <c r="T9" s="24"/>
    </row>
    <row r="10" spans="1:20" s="59" customFormat="1" ht="15" customHeight="1" x14ac:dyDescent="0.3">
      <c r="A10" s="270">
        <v>43555</v>
      </c>
      <c r="B10" s="287" t="s">
        <v>297</v>
      </c>
      <c r="C10" s="287" t="s">
        <v>435</v>
      </c>
      <c r="D10" s="235">
        <v>-5880</v>
      </c>
      <c r="E10" s="34"/>
      <c r="F10" s="36"/>
      <c r="G10" s="24"/>
      <c r="H10" s="24"/>
      <c r="I10" s="24"/>
      <c r="J10" s="24"/>
      <c r="K10" s="24"/>
      <c r="L10" s="24"/>
      <c r="M10" s="33"/>
      <c r="N10" s="24"/>
      <c r="O10" s="24"/>
      <c r="P10" s="24"/>
      <c r="Q10" s="24"/>
      <c r="R10" s="24"/>
      <c r="S10" s="24"/>
      <c r="T10" s="24"/>
    </row>
    <row r="11" spans="1:20" s="59" customFormat="1" ht="15" customHeight="1" x14ac:dyDescent="0.3">
      <c r="A11" s="270">
        <v>43585</v>
      </c>
      <c r="B11" s="287" t="s">
        <v>297</v>
      </c>
      <c r="C11" s="287" t="s">
        <v>516</v>
      </c>
      <c r="D11" s="235">
        <v>-4440</v>
      </c>
      <c r="E11" s="34"/>
      <c r="F11" s="3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59" customFormat="1" ht="15" customHeight="1" x14ac:dyDescent="0.3">
      <c r="A12" s="270">
        <v>43616</v>
      </c>
      <c r="B12" s="287" t="s">
        <v>297</v>
      </c>
      <c r="C12" s="287" t="s">
        <v>543</v>
      </c>
      <c r="D12" s="235">
        <v>-6150</v>
      </c>
      <c r="E12" s="34"/>
      <c r="F12" s="3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59" customFormat="1" ht="15" customHeight="1" x14ac:dyDescent="0.3">
      <c r="A13" s="270">
        <v>43646</v>
      </c>
      <c r="B13" s="287" t="s">
        <v>297</v>
      </c>
      <c r="C13" s="287" t="s">
        <v>576</v>
      </c>
      <c r="D13" s="235">
        <v>-5520</v>
      </c>
      <c r="E13" s="34"/>
      <c r="F13" s="3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59" customFormat="1" ht="15" customHeight="1" x14ac:dyDescent="0.3">
      <c r="A14" s="270">
        <v>43677</v>
      </c>
      <c r="B14" s="287" t="s">
        <v>297</v>
      </c>
      <c r="C14" s="287" t="s">
        <v>647</v>
      </c>
      <c r="D14" s="235">
        <v>-5280</v>
      </c>
      <c r="E14" s="34"/>
      <c r="F14" s="36"/>
      <c r="G14" s="24"/>
      <c r="H14" s="24"/>
      <c r="I14" s="24"/>
      <c r="J14" s="24"/>
      <c r="K14" s="24"/>
      <c r="L14" s="24"/>
      <c r="M14" s="33"/>
      <c r="N14" s="24"/>
      <c r="O14" s="24"/>
      <c r="P14" s="24"/>
      <c r="Q14" s="24"/>
      <c r="R14" s="24"/>
      <c r="S14" s="24"/>
      <c r="T14" s="24"/>
    </row>
    <row r="15" spans="1:20" s="59" customFormat="1" ht="15" customHeight="1" x14ac:dyDescent="0.3">
      <c r="A15" s="270">
        <v>43708</v>
      </c>
      <c r="B15" s="287" t="s">
        <v>297</v>
      </c>
      <c r="C15" s="287" t="s">
        <v>689</v>
      </c>
      <c r="D15" s="235">
        <v>-6600</v>
      </c>
      <c r="E15" s="3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59" customFormat="1" ht="15" customHeight="1" x14ac:dyDescent="0.3">
      <c r="A16" s="270">
        <v>43738</v>
      </c>
      <c r="B16" s="287" t="s">
        <v>297</v>
      </c>
      <c r="C16" s="287" t="s">
        <v>731</v>
      </c>
      <c r="D16" s="235">
        <v>-5000</v>
      </c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59" customFormat="1" ht="15" customHeight="1" x14ac:dyDescent="0.3">
      <c r="A17" s="44"/>
      <c r="B17" s="44"/>
      <c r="C17" s="25"/>
      <c r="D17" s="35"/>
      <c r="E17" s="3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59" customFormat="1" ht="15" customHeight="1" x14ac:dyDescent="0.3">
      <c r="A18" s="44"/>
      <c r="B18" s="44"/>
      <c r="C18" s="25"/>
      <c r="D18" s="35"/>
      <c r="E18" s="3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59" customFormat="1" ht="15" customHeight="1" x14ac:dyDescent="0.3">
      <c r="A19" s="44"/>
      <c r="B19" s="44"/>
      <c r="C19" s="25"/>
      <c r="D19" s="35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59" customFormat="1" ht="15" customHeight="1" x14ac:dyDescent="0.3">
      <c r="A20" s="44"/>
      <c r="B20" s="44"/>
      <c r="C20" s="25"/>
      <c r="D20" s="35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59" customFormat="1" ht="15" customHeight="1" x14ac:dyDescent="0.3">
      <c r="A21" s="34"/>
      <c r="B21" s="34"/>
      <c r="C21" s="39"/>
      <c r="D21" s="155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59" customFormat="1" ht="15" customHeight="1" x14ac:dyDescent="0.3">
      <c r="A22" s="34"/>
      <c r="B22" s="34"/>
      <c r="C22" s="34"/>
      <c r="D22" s="34"/>
      <c r="E22" s="3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59" customFormat="1" ht="15" customHeight="1" x14ac:dyDescent="0.3">
      <c r="A23" s="34"/>
      <c r="B23" s="34"/>
      <c r="C23" s="34"/>
      <c r="D23" s="34"/>
      <c r="E23" s="3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59" customFormat="1" ht="15" customHeight="1" x14ac:dyDescent="0.3">
      <c r="E24" s="34"/>
      <c r="F24" s="24"/>
      <c r="G24" s="24"/>
      <c r="H24" s="24" t="s">
        <v>18</v>
      </c>
      <c r="I24" s="24"/>
      <c r="K24" s="24"/>
      <c r="L24" s="24"/>
      <c r="N24" s="24"/>
      <c r="O24" s="24"/>
      <c r="P24" s="24"/>
      <c r="Q24" s="24"/>
      <c r="R24" s="24"/>
      <c r="S24" s="24"/>
      <c r="T24" s="24"/>
    </row>
    <row r="25" spans="1:20" s="59" customFormat="1" ht="15" customHeight="1" x14ac:dyDescent="0.3">
      <c r="A25" s="34"/>
      <c r="B25" s="34"/>
      <c r="C25" s="34"/>
      <c r="D25" s="34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59" customFormat="1" ht="15" customHeight="1" x14ac:dyDescent="0.3"/>
    <row r="27" spans="1:20" s="59" customFormat="1" ht="15" customHeight="1" x14ac:dyDescent="0.3"/>
    <row r="28" spans="1:20" s="59" customFormat="1" ht="15" customHeight="1" x14ac:dyDescent="0.3"/>
    <row r="29" spans="1:20" s="59" customFormat="1" ht="15" customHeight="1" x14ac:dyDescent="0.3"/>
    <row r="30" spans="1:20" s="59" customFormat="1" ht="15" customHeight="1" x14ac:dyDescent="0.3"/>
    <row r="31" spans="1:20" s="59" customFormat="1" ht="15" customHeight="1" x14ac:dyDescent="0.3"/>
    <row r="32" spans="1:20" s="59" customFormat="1" ht="15" customHeight="1" x14ac:dyDescent="0.3"/>
    <row r="33" s="59" customFormat="1" ht="15" customHeight="1" x14ac:dyDescent="0.3"/>
    <row r="34" s="59" customFormat="1" ht="15" customHeight="1" x14ac:dyDescent="0.3"/>
    <row r="35" s="59" customFormat="1" ht="15" customHeight="1" x14ac:dyDescent="0.3"/>
    <row r="36" s="59" customFormat="1" ht="15" customHeight="1" x14ac:dyDescent="0.3"/>
    <row r="37" s="59" customFormat="1" ht="15" customHeight="1" x14ac:dyDescent="0.3"/>
    <row r="38" s="59" customFormat="1" ht="15" customHeight="1" x14ac:dyDescent="0.3"/>
    <row r="39" s="59" customFormat="1" ht="15" customHeight="1" x14ac:dyDescent="0.3"/>
    <row r="40" s="59" customFormat="1" ht="15" customHeight="1" x14ac:dyDescent="0.3"/>
    <row r="41" s="59" customFormat="1" ht="15" customHeight="1" x14ac:dyDescent="0.3"/>
    <row r="42" s="59" customFormat="1" ht="15" customHeight="1" x14ac:dyDescent="0.3"/>
    <row r="43" s="59" customFormat="1" ht="15" customHeight="1" x14ac:dyDescent="0.3"/>
    <row r="44" s="59" customFormat="1" ht="15" customHeight="1" x14ac:dyDescent="0.3"/>
    <row r="45" s="59" customFormat="1" ht="15" customHeight="1" x14ac:dyDescent="0.3"/>
    <row r="46" s="59" customFormat="1" ht="15" customHeight="1" x14ac:dyDescent="0.3"/>
    <row r="47" s="59" customFormat="1" ht="15" customHeight="1" x14ac:dyDescent="0.3"/>
    <row r="48" s="59" customFormat="1" ht="15" customHeight="1" x14ac:dyDescent="0.3"/>
    <row r="49" s="59" customFormat="1" ht="15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144"/>
  <sheetViews>
    <sheetView showGridLines="0" view="pageBreakPreview" topLeftCell="A3" zoomScaleNormal="100" zoomScaleSheetLayoutView="100" workbookViewId="0">
      <selection activeCell="D3" sqref="D3"/>
    </sheetView>
  </sheetViews>
  <sheetFormatPr defaultColWidth="9.1796875" defaultRowHeight="13" x14ac:dyDescent="0.3"/>
  <cols>
    <col min="1" max="2" width="10.7265625" style="52" customWidth="1"/>
    <col min="3" max="3" width="57.54296875" style="52" customWidth="1"/>
    <col min="4" max="4" width="10" style="52" bestFit="1" customWidth="1"/>
    <col min="5" max="16384" width="9.1796875" style="52"/>
  </cols>
  <sheetData>
    <row r="1" spans="1:9" s="219" customFormat="1" ht="15" customHeight="1" x14ac:dyDescent="0.35">
      <c r="A1" s="50" t="s">
        <v>116</v>
      </c>
      <c r="B1" s="50"/>
      <c r="C1" s="50"/>
      <c r="D1" s="83"/>
    </row>
    <row r="2" spans="1:9" ht="15" customHeight="1" x14ac:dyDescent="0.3">
      <c r="A2" s="224" t="str">
        <f>'Prior Year Fees'!A2</f>
        <v>Financial Year to September 2019</v>
      </c>
      <c r="B2" s="224"/>
      <c r="D2" s="51">
        <f>SUBTOTAL(9,D5:D89)</f>
        <v>-13188.39</v>
      </c>
    </row>
    <row r="3" spans="1:9" ht="15" customHeight="1" x14ac:dyDescent="0.35">
      <c r="A3" s="47"/>
      <c r="B3" s="47"/>
      <c r="D3" s="54"/>
    </row>
    <row r="4" spans="1:9" s="55" customFormat="1" ht="15" customHeight="1" x14ac:dyDescent="0.25">
      <c r="A4" s="78" t="s">
        <v>0</v>
      </c>
      <c r="B4" s="78" t="s">
        <v>117</v>
      </c>
      <c r="C4" s="78" t="s">
        <v>1</v>
      </c>
      <c r="D4" s="61" t="s">
        <v>2</v>
      </c>
    </row>
    <row r="5" spans="1:9" s="59" customFormat="1" ht="15" customHeight="1" x14ac:dyDescent="0.3">
      <c r="A5" s="270">
        <v>43374</v>
      </c>
      <c r="B5" s="271" t="s">
        <v>144</v>
      </c>
      <c r="C5" s="271" t="s">
        <v>145</v>
      </c>
      <c r="D5" s="235">
        <v>-1454.82</v>
      </c>
      <c r="E5" s="24"/>
      <c r="F5" s="24"/>
      <c r="G5" s="24"/>
      <c r="H5" s="24"/>
      <c r="I5" s="24"/>
    </row>
    <row r="6" spans="1:9" s="59" customFormat="1" ht="15" customHeight="1" x14ac:dyDescent="0.3">
      <c r="A6" s="270">
        <v>43374</v>
      </c>
      <c r="B6" s="271" t="s">
        <v>144</v>
      </c>
      <c r="C6" s="271" t="s">
        <v>146</v>
      </c>
      <c r="D6" s="235">
        <v>-854.87</v>
      </c>
    </row>
    <row r="7" spans="1:9" s="59" customFormat="1" ht="15" customHeight="1" x14ac:dyDescent="0.3">
      <c r="A7" s="270">
        <v>43374</v>
      </c>
      <c r="B7" s="271" t="s">
        <v>144</v>
      </c>
      <c r="C7" s="271" t="s">
        <v>147</v>
      </c>
      <c r="D7" s="235">
        <v>-319.8</v>
      </c>
    </row>
    <row r="8" spans="1:9" s="59" customFormat="1" ht="15" customHeight="1" x14ac:dyDescent="0.3">
      <c r="A8" s="270">
        <v>43404</v>
      </c>
      <c r="B8" s="271" t="s">
        <v>144</v>
      </c>
      <c r="C8" s="271" t="s">
        <v>148</v>
      </c>
      <c r="D8" s="235">
        <v>-128.19999999999999</v>
      </c>
    </row>
    <row r="9" spans="1:9" s="59" customFormat="1" ht="15" customHeight="1" x14ac:dyDescent="0.3">
      <c r="A9" s="270">
        <v>43404</v>
      </c>
      <c r="B9" s="271" t="s">
        <v>144</v>
      </c>
      <c r="C9" s="271" t="s">
        <v>149</v>
      </c>
      <c r="D9" s="235">
        <v>-119.28</v>
      </c>
    </row>
    <row r="10" spans="1:9" s="59" customFormat="1" ht="15" customHeight="1" x14ac:dyDescent="0.3">
      <c r="A10" s="270">
        <v>43416</v>
      </c>
      <c r="B10" s="271" t="s">
        <v>144</v>
      </c>
      <c r="C10" s="271" t="s">
        <v>195</v>
      </c>
      <c r="D10" s="235">
        <v>166.45</v>
      </c>
    </row>
    <row r="11" spans="1:9" s="59" customFormat="1" ht="15" customHeight="1" x14ac:dyDescent="0.3">
      <c r="A11" s="270">
        <v>43426</v>
      </c>
      <c r="B11" s="271" t="s">
        <v>144</v>
      </c>
      <c r="C11" s="271" t="s">
        <v>196</v>
      </c>
      <c r="D11" s="235">
        <v>600</v>
      </c>
    </row>
    <row r="12" spans="1:9" s="59" customFormat="1" ht="15" customHeight="1" x14ac:dyDescent="0.3">
      <c r="A12" s="270">
        <v>43434</v>
      </c>
      <c r="B12" s="271" t="s">
        <v>144</v>
      </c>
      <c r="C12" s="271" t="s">
        <v>197</v>
      </c>
      <c r="D12" s="235">
        <v>-38.86</v>
      </c>
    </row>
    <row r="13" spans="1:9" s="59" customFormat="1" ht="15" customHeight="1" x14ac:dyDescent="0.3">
      <c r="A13" s="270">
        <v>43434</v>
      </c>
      <c r="B13" s="271" t="s">
        <v>144</v>
      </c>
      <c r="C13" s="271" t="s">
        <v>198</v>
      </c>
      <c r="D13" s="235">
        <v>-25.14</v>
      </c>
    </row>
    <row r="14" spans="1:9" s="59" customFormat="1" ht="15" customHeight="1" x14ac:dyDescent="0.3">
      <c r="A14" s="270">
        <v>43434</v>
      </c>
      <c r="B14" s="271" t="s">
        <v>144</v>
      </c>
      <c r="C14" s="271" t="s">
        <v>199</v>
      </c>
      <c r="D14" s="235">
        <v>-18.05</v>
      </c>
    </row>
    <row r="15" spans="1:9" s="59" customFormat="1" ht="15" customHeight="1" x14ac:dyDescent="0.3">
      <c r="A15" s="270">
        <v>43434</v>
      </c>
      <c r="B15" s="271" t="s">
        <v>144</v>
      </c>
      <c r="C15" s="271" t="s">
        <v>200</v>
      </c>
      <c r="D15" s="235">
        <v>-123.91</v>
      </c>
    </row>
    <row r="16" spans="1:9" s="59" customFormat="1" ht="15" customHeight="1" x14ac:dyDescent="0.3">
      <c r="A16" s="270">
        <v>43434</v>
      </c>
      <c r="B16" s="271" t="s">
        <v>144</v>
      </c>
      <c r="C16" s="271" t="s">
        <v>201</v>
      </c>
      <c r="D16" s="235">
        <v>-125.71</v>
      </c>
    </row>
    <row r="17" spans="1:4" s="59" customFormat="1" ht="15" customHeight="1" x14ac:dyDescent="0.3">
      <c r="A17" s="270">
        <v>43434</v>
      </c>
      <c r="B17" s="271" t="s">
        <v>144</v>
      </c>
      <c r="C17" s="271" t="s">
        <v>202</v>
      </c>
      <c r="D17" s="235">
        <v>-56.41</v>
      </c>
    </row>
    <row r="18" spans="1:4" s="59" customFormat="1" ht="15" customHeight="1" x14ac:dyDescent="0.3">
      <c r="A18" s="270">
        <v>43434</v>
      </c>
      <c r="B18" s="271" t="s">
        <v>144</v>
      </c>
      <c r="C18" s="271" t="s">
        <v>203</v>
      </c>
      <c r="D18" s="235">
        <v>-1273.1099999999999</v>
      </c>
    </row>
    <row r="19" spans="1:4" s="59" customFormat="1" ht="15" customHeight="1" x14ac:dyDescent="0.3">
      <c r="A19" s="270">
        <v>43434</v>
      </c>
      <c r="B19" s="271" t="s">
        <v>144</v>
      </c>
      <c r="C19" s="271" t="s">
        <v>204</v>
      </c>
      <c r="D19" s="235">
        <v>-283.58999999999997</v>
      </c>
    </row>
    <row r="20" spans="1:4" s="59" customFormat="1" ht="15" customHeight="1" x14ac:dyDescent="0.3">
      <c r="A20" s="270">
        <v>43465</v>
      </c>
      <c r="B20" s="271" t="s">
        <v>144</v>
      </c>
      <c r="C20" s="271" t="s">
        <v>245</v>
      </c>
      <c r="D20" s="235">
        <v>-205.65</v>
      </c>
    </row>
    <row r="21" spans="1:4" s="59" customFormat="1" ht="15" customHeight="1" x14ac:dyDescent="0.3">
      <c r="A21" s="270">
        <v>43465</v>
      </c>
      <c r="B21" s="271" t="s">
        <v>144</v>
      </c>
      <c r="C21" s="271" t="s">
        <v>247</v>
      </c>
      <c r="D21" s="235">
        <v>-35.75</v>
      </c>
    </row>
    <row r="22" spans="1:4" s="59" customFormat="1" ht="15" customHeight="1" x14ac:dyDescent="0.3">
      <c r="A22" s="270">
        <v>43465</v>
      </c>
      <c r="B22" s="271" t="s">
        <v>144</v>
      </c>
      <c r="C22" s="271" t="s">
        <v>248</v>
      </c>
      <c r="D22" s="235">
        <v>-20</v>
      </c>
    </row>
    <row r="23" spans="1:4" s="59" customFormat="1" ht="15" customHeight="1" x14ac:dyDescent="0.3">
      <c r="A23" s="270">
        <v>43465</v>
      </c>
      <c r="B23" s="271" t="s">
        <v>144</v>
      </c>
      <c r="C23" s="271" t="s">
        <v>247</v>
      </c>
      <c r="D23" s="235">
        <v>-25.65</v>
      </c>
    </row>
    <row r="24" spans="1:4" s="59" customFormat="1" ht="15" customHeight="1" x14ac:dyDescent="0.3">
      <c r="A24" s="270">
        <v>43465</v>
      </c>
      <c r="B24" s="271" t="s">
        <v>144</v>
      </c>
      <c r="C24" s="271" t="s">
        <v>249</v>
      </c>
      <c r="D24" s="235">
        <v>-470.75</v>
      </c>
    </row>
    <row r="25" spans="1:4" s="59" customFormat="1" ht="15" customHeight="1" x14ac:dyDescent="0.3">
      <c r="A25" s="270">
        <v>43465</v>
      </c>
      <c r="B25" s="271" t="s">
        <v>144</v>
      </c>
      <c r="C25" s="271" t="s">
        <v>247</v>
      </c>
      <c r="D25" s="235">
        <v>-14.3</v>
      </c>
    </row>
    <row r="26" spans="1:4" s="59" customFormat="1" ht="15" customHeight="1" x14ac:dyDescent="0.3">
      <c r="A26" s="270">
        <v>43465</v>
      </c>
      <c r="B26" s="271" t="s">
        <v>144</v>
      </c>
      <c r="C26" s="271" t="s">
        <v>250</v>
      </c>
      <c r="D26" s="235">
        <v>-125.95</v>
      </c>
    </row>
    <row r="27" spans="1:4" s="59" customFormat="1" ht="15" customHeight="1" x14ac:dyDescent="0.3">
      <c r="A27" s="270">
        <v>43465</v>
      </c>
      <c r="B27" s="271" t="s">
        <v>144</v>
      </c>
      <c r="C27" s="271" t="s">
        <v>251</v>
      </c>
      <c r="D27" s="235">
        <v>-7.7</v>
      </c>
    </row>
    <row r="28" spans="1:4" s="59" customFormat="1" ht="15" customHeight="1" x14ac:dyDescent="0.3">
      <c r="A28" s="270">
        <v>43465</v>
      </c>
      <c r="B28" s="271" t="s">
        <v>144</v>
      </c>
      <c r="C28" s="271" t="s">
        <v>252</v>
      </c>
      <c r="D28" s="235">
        <v>-85</v>
      </c>
    </row>
    <row r="29" spans="1:4" s="59" customFormat="1" ht="15" customHeight="1" x14ac:dyDescent="0.3">
      <c r="A29" s="270">
        <v>43465</v>
      </c>
      <c r="B29" s="271" t="s">
        <v>144</v>
      </c>
      <c r="C29" s="271" t="s">
        <v>253</v>
      </c>
      <c r="D29" s="235">
        <v>-5.27</v>
      </c>
    </row>
    <row r="30" spans="1:4" s="59" customFormat="1" ht="15" customHeight="1" x14ac:dyDescent="0.3">
      <c r="A30" s="270">
        <v>43465</v>
      </c>
      <c r="B30" s="271" t="s">
        <v>144</v>
      </c>
      <c r="C30" s="271" t="s">
        <v>254</v>
      </c>
      <c r="D30" s="235">
        <v>-16.88</v>
      </c>
    </row>
    <row r="31" spans="1:4" s="59" customFormat="1" ht="15" customHeight="1" x14ac:dyDescent="0.3">
      <c r="A31" s="270">
        <v>43465</v>
      </c>
      <c r="B31" s="271" t="s">
        <v>144</v>
      </c>
      <c r="C31" s="271" t="s">
        <v>255</v>
      </c>
      <c r="D31" s="235">
        <v>-163</v>
      </c>
    </row>
    <row r="32" spans="1:4" s="59" customFormat="1" ht="15" customHeight="1" x14ac:dyDescent="0.3">
      <c r="A32" s="270">
        <v>43465</v>
      </c>
      <c r="B32" s="271" t="s">
        <v>144</v>
      </c>
      <c r="C32" s="271" t="s">
        <v>256</v>
      </c>
      <c r="D32" s="235">
        <v>-300.38</v>
      </c>
    </row>
    <row r="33" spans="1:4" s="59" customFormat="1" ht="15" customHeight="1" x14ac:dyDescent="0.3">
      <c r="A33" s="270">
        <v>43465</v>
      </c>
      <c r="B33" s="271" t="s">
        <v>144</v>
      </c>
      <c r="C33" s="271" t="s">
        <v>257</v>
      </c>
      <c r="D33" s="235">
        <v>-1275.3900000000001</v>
      </c>
    </row>
    <row r="34" spans="1:4" s="59" customFormat="1" ht="15" customHeight="1" x14ac:dyDescent="0.3">
      <c r="A34" s="270">
        <v>43465</v>
      </c>
      <c r="B34" s="271" t="s">
        <v>144</v>
      </c>
      <c r="C34" s="271" t="s">
        <v>258</v>
      </c>
      <c r="D34" s="235">
        <v>-152.94999999999999</v>
      </c>
    </row>
    <row r="35" spans="1:4" s="59" customFormat="1" ht="15" customHeight="1" x14ac:dyDescent="0.3">
      <c r="A35" s="270">
        <v>43496</v>
      </c>
      <c r="B35" s="271" t="s">
        <v>144</v>
      </c>
      <c r="C35" s="271" t="s">
        <v>330</v>
      </c>
      <c r="D35" s="235">
        <f>551.47</f>
        <v>551.47</v>
      </c>
    </row>
    <row r="36" spans="1:4" s="59" customFormat="1" ht="15" customHeight="1" x14ac:dyDescent="0.3">
      <c r="A36" s="270">
        <v>43495</v>
      </c>
      <c r="B36" s="271" t="s">
        <v>297</v>
      </c>
      <c r="C36" s="271" t="s">
        <v>331</v>
      </c>
      <c r="D36" s="235">
        <v>33.06</v>
      </c>
    </row>
    <row r="37" spans="1:4" s="59" customFormat="1" ht="15" customHeight="1" x14ac:dyDescent="0.3">
      <c r="A37" s="270">
        <v>43495</v>
      </c>
      <c r="B37" s="271" t="s">
        <v>297</v>
      </c>
      <c r="C37" s="271" t="s">
        <v>332</v>
      </c>
      <c r="D37" s="235">
        <v>-4.3499999999999996</v>
      </c>
    </row>
    <row r="38" spans="1:4" s="59" customFormat="1" ht="15" customHeight="1" x14ac:dyDescent="0.3">
      <c r="A38" s="270">
        <v>43495</v>
      </c>
      <c r="B38" s="271" t="s">
        <v>297</v>
      </c>
      <c r="C38" s="271" t="s">
        <v>247</v>
      </c>
      <c r="D38" s="235">
        <v>-22.55</v>
      </c>
    </row>
    <row r="39" spans="1:4" s="59" customFormat="1" ht="15" customHeight="1" x14ac:dyDescent="0.3">
      <c r="A39" s="270">
        <v>43495</v>
      </c>
      <c r="B39" s="271" t="s">
        <v>297</v>
      </c>
      <c r="C39" s="271" t="s">
        <v>331</v>
      </c>
      <c r="D39" s="235">
        <v>-33.06</v>
      </c>
    </row>
    <row r="40" spans="1:4" s="59" customFormat="1" ht="15" customHeight="1" x14ac:dyDescent="0.3">
      <c r="A40" s="270">
        <v>43524</v>
      </c>
      <c r="B40" s="271" t="s">
        <v>297</v>
      </c>
      <c r="C40" s="271" t="s">
        <v>389</v>
      </c>
      <c r="D40" s="235">
        <v>-51.69</v>
      </c>
    </row>
    <row r="41" spans="1:4" s="59" customFormat="1" ht="15" customHeight="1" x14ac:dyDescent="0.3">
      <c r="A41" s="270">
        <v>43524</v>
      </c>
      <c r="B41" s="271" t="s">
        <v>297</v>
      </c>
      <c r="C41" s="271" t="s">
        <v>390</v>
      </c>
      <c r="D41" s="235">
        <v>-21.75</v>
      </c>
    </row>
    <row r="42" spans="1:4" s="59" customFormat="1" ht="15" customHeight="1" x14ac:dyDescent="0.3">
      <c r="A42" s="270">
        <v>43524</v>
      </c>
      <c r="B42" s="271" t="s">
        <v>297</v>
      </c>
      <c r="C42" s="271" t="s">
        <v>391</v>
      </c>
      <c r="D42" s="235">
        <v>-22.55</v>
      </c>
    </row>
    <row r="43" spans="1:4" s="59" customFormat="1" ht="15" customHeight="1" x14ac:dyDescent="0.3">
      <c r="A43" s="270">
        <v>43524</v>
      </c>
      <c r="B43" s="271" t="s">
        <v>297</v>
      </c>
      <c r="C43" s="271" t="s">
        <v>392</v>
      </c>
      <c r="D43" s="235">
        <v>-923</v>
      </c>
    </row>
    <row r="44" spans="1:4" s="59" customFormat="1" ht="15" customHeight="1" x14ac:dyDescent="0.3">
      <c r="A44" s="270">
        <v>43524</v>
      </c>
      <c r="B44" s="271" t="s">
        <v>297</v>
      </c>
      <c r="C44" s="271" t="s">
        <v>393</v>
      </c>
      <c r="D44" s="235">
        <v>-765</v>
      </c>
    </row>
    <row r="45" spans="1:4" s="59" customFormat="1" ht="15" customHeight="1" x14ac:dyDescent="0.3">
      <c r="A45" s="270">
        <v>43524</v>
      </c>
      <c r="B45" s="271" t="s">
        <v>297</v>
      </c>
      <c r="C45" s="271" t="s">
        <v>394</v>
      </c>
      <c r="D45" s="235">
        <v>-2.4</v>
      </c>
    </row>
    <row r="46" spans="1:4" s="59" customFormat="1" ht="15" customHeight="1" x14ac:dyDescent="0.3">
      <c r="A46" s="270">
        <v>43555</v>
      </c>
      <c r="B46" s="271" t="s">
        <v>297</v>
      </c>
      <c r="C46" s="271" t="s">
        <v>245</v>
      </c>
      <c r="D46" s="235">
        <v>-204.5</v>
      </c>
    </row>
    <row r="47" spans="1:4" s="59" customFormat="1" ht="15" customHeight="1" x14ac:dyDescent="0.3">
      <c r="A47" s="270">
        <v>43555</v>
      </c>
      <c r="B47" s="271" t="s">
        <v>297</v>
      </c>
      <c r="C47" s="271" t="s">
        <v>436</v>
      </c>
      <c r="D47" s="235">
        <v>-42.45</v>
      </c>
    </row>
    <row r="48" spans="1:4" s="59" customFormat="1" ht="15" customHeight="1" x14ac:dyDescent="0.3">
      <c r="A48" s="270">
        <v>43555</v>
      </c>
      <c r="B48" s="271" t="s">
        <v>297</v>
      </c>
      <c r="C48" s="271" t="s">
        <v>437</v>
      </c>
      <c r="D48" s="235">
        <v>-11.15</v>
      </c>
    </row>
    <row r="49" spans="1:4" s="59" customFormat="1" ht="15" customHeight="1" x14ac:dyDescent="0.3">
      <c r="A49" s="270">
        <v>43555</v>
      </c>
      <c r="B49" s="271" t="s">
        <v>297</v>
      </c>
      <c r="C49" s="271" t="s">
        <v>438</v>
      </c>
      <c r="D49" s="235">
        <v>-6.2</v>
      </c>
    </row>
    <row r="50" spans="1:4" s="59" customFormat="1" ht="15" customHeight="1" x14ac:dyDescent="0.3">
      <c r="A50" s="270">
        <v>43555</v>
      </c>
      <c r="B50" s="271" t="s">
        <v>297</v>
      </c>
      <c r="C50" s="271" t="s">
        <v>439</v>
      </c>
      <c r="D50" s="235">
        <v>-26.3</v>
      </c>
    </row>
    <row r="51" spans="1:4" s="59" customFormat="1" ht="15" customHeight="1" x14ac:dyDescent="0.3">
      <c r="A51" s="270">
        <v>43555</v>
      </c>
      <c r="B51" s="271" t="s">
        <v>297</v>
      </c>
      <c r="C51" s="271" t="s">
        <v>440</v>
      </c>
      <c r="D51" s="235">
        <v>-61.22</v>
      </c>
    </row>
    <row r="52" spans="1:4" s="59" customFormat="1" ht="15" customHeight="1" x14ac:dyDescent="0.3">
      <c r="A52" s="270">
        <v>43555</v>
      </c>
      <c r="B52" s="271" t="s">
        <v>297</v>
      </c>
      <c r="C52" s="271" t="s">
        <v>441</v>
      </c>
      <c r="D52" s="235">
        <v>-183.14</v>
      </c>
    </row>
    <row r="53" spans="1:4" s="59" customFormat="1" ht="15" customHeight="1" x14ac:dyDescent="0.3">
      <c r="A53" s="270">
        <v>43585</v>
      </c>
      <c r="B53" s="271" t="s">
        <v>297</v>
      </c>
      <c r="C53" s="271" t="s">
        <v>485</v>
      </c>
      <c r="D53" s="235">
        <v>-642.5</v>
      </c>
    </row>
    <row r="54" spans="1:4" s="59" customFormat="1" ht="15" customHeight="1" x14ac:dyDescent="0.3">
      <c r="A54" s="270">
        <v>43585</v>
      </c>
      <c r="B54" s="271" t="s">
        <v>297</v>
      </c>
      <c r="C54" s="271" t="s">
        <v>486</v>
      </c>
      <c r="D54" s="235">
        <v>-376.7</v>
      </c>
    </row>
    <row r="55" spans="1:4" s="59" customFormat="1" ht="15" customHeight="1" x14ac:dyDescent="0.3">
      <c r="A55" s="270">
        <v>43585</v>
      </c>
      <c r="B55" s="271" t="s">
        <v>297</v>
      </c>
      <c r="C55" s="271" t="s">
        <v>487</v>
      </c>
      <c r="D55" s="235">
        <v>-35.369999999999997</v>
      </c>
    </row>
    <row r="56" spans="1:4" s="59" customFormat="1" ht="15" customHeight="1" x14ac:dyDescent="0.3">
      <c r="A56" s="270">
        <v>43585</v>
      </c>
      <c r="B56" s="271" t="s">
        <v>297</v>
      </c>
      <c r="C56" s="271" t="s">
        <v>488</v>
      </c>
      <c r="D56" s="235">
        <v>-4.8499999999999996</v>
      </c>
    </row>
    <row r="57" spans="1:4" s="59" customFormat="1" ht="15" customHeight="1" x14ac:dyDescent="0.3">
      <c r="A57" s="270">
        <v>43616</v>
      </c>
      <c r="B57" s="271" t="s">
        <v>297</v>
      </c>
      <c r="C57" s="271" t="s">
        <v>537</v>
      </c>
      <c r="D57" s="235">
        <v>-14.3</v>
      </c>
    </row>
    <row r="58" spans="1:4" s="59" customFormat="1" ht="15" customHeight="1" x14ac:dyDescent="0.3">
      <c r="A58" s="270">
        <v>43616</v>
      </c>
      <c r="B58" s="271" t="s">
        <v>297</v>
      </c>
      <c r="C58" s="271" t="s">
        <v>538</v>
      </c>
      <c r="D58" s="235">
        <v>-160</v>
      </c>
    </row>
    <row r="59" spans="1:4" s="59" customFormat="1" ht="15" customHeight="1" x14ac:dyDescent="0.3">
      <c r="A59" s="270">
        <v>43616</v>
      </c>
      <c r="B59" s="271" t="s">
        <v>297</v>
      </c>
      <c r="C59" s="271" t="s">
        <v>539</v>
      </c>
      <c r="D59" s="235">
        <v>-77.75</v>
      </c>
    </row>
    <row r="60" spans="1:4" s="59" customFormat="1" ht="15" customHeight="1" x14ac:dyDescent="0.3">
      <c r="A60" s="270">
        <v>43616</v>
      </c>
      <c r="B60" s="271" t="s">
        <v>297</v>
      </c>
      <c r="C60" s="271" t="s">
        <v>540</v>
      </c>
      <c r="D60" s="235">
        <v>-25.2</v>
      </c>
    </row>
    <row r="61" spans="1:4" s="59" customFormat="1" ht="15" customHeight="1" x14ac:dyDescent="0.3">
      <c r="A61" s="270">
        <v>43616</v>
      </c>
      <c r="B61" s="271" t="s">
        <v>297</v>
      </c>
      <c r="C61" s="271" t="s">
        <v>541</v>
      </c>
      <c r="D61" s="235">
        <v>-112</v>
      </c>
    </row>
    <row r="62" spans="1:4" s="59" customFormat="1" ht="15" customHeight="1" x14ac:dyDescent="0.3">
      <c r="A62" s="270">
        <v>43616</v>
      </c>
      <c r="B62" s="271" t="s">
        <v>297</v>
      </c>
      <c r="C62" s="271" t="s">
        <v>542</v>
      </c>
      <c r="D62" s="235">
        <v>-147.75</v>
      </c>
    </row>
    <row r="63" spans="1:4" s="59" customFormat="1" ht="15" customHeight="1" x14ac:dyDescent="0.3">
      <c r="A63" s="270">
        <v>43616</v>
      </c>
      <c r="B63" s="271" t="s">
        <v>297</v>
      </c>
      <c r="C63" s="271" t="s">
        <v>529</v>
      </c>
      <c r="D63" s="235">
        <v>-25.22</v>
      </c>
    </row>
    <row r="64" spans="1:4" s="59" customFormat="1" ht="15" customHeight="1" x14ac:dyDescent="0.3">
      <c r="A64" s="270">
        <v>43643</v>
      </c>
      <c r="B64" s="271" t="s">
        <v>297</v>
      </c>
      <c r="C64" s="271" t="s">
        <v>577</v>
      </c>
      <c r="D64" s="235">
        <v>-120</v>
      </c>
    </row>
    <row r="65" spans="1:4" s="59" customFormat="1" ht="15" customHeight="1" x14ac:dyDescent="0.3">
      <c r="A65" s="270">
        <v>43646</v>
      </c>
      <c r="B65" s="271" t="s">
        <v>297</v>
      </c>
      <c r="C65" s="271" t="s">
        <v>578</v>
      </c>
      <c r="D65" s="235">
        <v>-99.5</v>
      </c>
    </row>
    <row r="66" spans="1:4" s="59" customFormat="1" x14ac:dyDescent="0.3">
      <c r="A66" s="270">
        <v>43677</v>
      </c>
      <c r="B66" s="271" t="s">
        <v>297</v>
      </c>
      <c r="C66" s="271" t="s">
        <v>649</v>
      </c>
      <c r="D66" s="235">
        <v>-147.79</v>
      </c>
    </row>
    <row r="67" spans="1:4" s="59" customFormat="1" x14ac:dyDescent="0.3">
      <c r="A67" s="270">
        <v>43677</v>
      </c>
      <c r="B67" s="271" t="s">
        <v>297</v>
      </c>
      <c r="C67" s="271" t="s">
        <v>650</v>
      </c>
      <c r="D67" s="235">
        <v>-22.55</v>
      </c>
    </row>
    <row r="68" spans="1:4" s="59" customFormat="1" x14ac:dyDescent="0.3">
      <c r="A68" s="270">
        <v>43677</v>
      </c>
      <c r="B68" s="271" t="s">
        <v>297</v>
      </c>
      <c r="C68" s="271" t="s">
        <v>651</v>
      </c>
      <c r="D68" s="235">
        <v>-52.1</v>
      </c>
    </row>
    <row r="69" spans="1:4" s="59" customFormat="1" x14ac:dyDescent="0.3">
      <c r="A69" s="270">
        <v>43677</v>
      </c>
      <c r="B69" s="271" t="s">
        <v>297</v>
      </c>
      <c r="C69" s="271" t="s">
        <v>652</v>
      </c>
      <c r="D69" s="235">
        <v>-4.3499999999999996</v>
      </c>
    </row>
    <row r="70" spans="1:4" s="59" customFormat="1" x14ac:dyDescent="0.3">
      <c r="A70" s="270">
        <v>43677</v>
      </c>
      <c r="B70" s="271" t="s">
        <v>297</v>
      </c>
      <c r="C70" s="271" t="s">
        <v>653</v>
      </c>
      <c r="D70" s="235">
        <v>-524</v>
      </c>
    </row>
    <row r="71" spans="1:4" s="59" customFormat="1" x14ac:dyDescent="0.3">
      <c r="A71" s="270">
        <v>43689</v>
      </c>
      <c r="B71" s="271" t="s">
        <v>297</v>
      </c>
      <c r="C71" s="271" t="s">
        <v>690</v>
      </c>
      <c r="D71" s="235">
        <v>-140</v>
      </c>
    </row>
    <row r="72" spans="1:4" s="59" customFormat="1" x14ac:dyDescent="0.3">
      <c r="A72" s="270">
        <v>43707</v>
      </c>
      <c r="B72" s="271" t="s">
        <v>297</v>
      </c>
      <c r="C72" s="271" t="s">
        <v>691</v>
      </c>
      <c r="D72" s="235">
        <v>-45.4</v>
      </c>
    </row>
    <row r="73" spans="1:4" s="59" customFormat="1" x14ac:dyDescent="0.3">
      <c r="A73" s="270">
        <v>43707</v>
      </c>
      <c r="B73" s="271" t="s">
        <v>297</v>
      </c>
      <c r="C73" s="271" t="s">
        <v>692</v>
      </c>
      <c r="D73" s="235">
        <v>-25</v>
      </c>
    </row>
    <row r="74" spans="1:4" s="59" customFormat="1" x14ac:dyDescent="0.3">
      <c r="A74" s="270">
        <v>43707</v>
      </c>
      <c r="B74" s="271" t="s">
        <v>297</v>
      </c>
      <c r="C74" s="271" t="s">
        <v>693</v>
      </c>
      <c r="D74" s="235">
        <v>-20</v>
      </c>
    </row>
    <row r="75" spans="1:4" s="59" customFormat="1" x14ac:dyDescent="0.3">
      <c r="A75" s="270">
        <v>43707</v>
      </c>
      <c r="B75" s="271" t="s">
        <v>297</v>
      </c>
      <c r="C75" s="271" t="s">
        <v>694</v>
      </c>
      <c r="D75" s="235">
        <v>-641</v>
      </c>
    </row>
    <row r="76" spans="1:4" s="59" customFormat="1" x14ac:dyDescent="0.3">
      <c r="A76" s="270">
        <v>43707</v>
      </c>
      <c r="B76" s="271" t="s">
        <v>297</v>
      </c>
      <c r="C76" s="271" t="s">
        <v>695</v>
      </c>
      <c r="D76" s="235">
        <v>-19.899999999999999</v>
      </c>
    </row>
    <row r="77" spans="1:4" s="59" customFormat="1" x14ac:dyDescent="0.3">
      <c r="A77" s="270">
        <v>43708</v>
      </c>
      <c r="B77" s="271" t="s">
        <v>297</v>
      </c>
      <c r="C77" s="271" t="s">
        <v>713</v>
      </c>
      <c r="D77" s="235">
        <v>-145.94999999999999</v>
      </c>
    </row>
    <row r="78" spans="1:4" s="59" customFormat="1" x14ac:dyDescent="0.3">
      <c r="A78" s="270">
        <v>43738</v>
      </c>
      <c r="B78" s="271" t="s">
        <v>297</v>
      </c>
      <c r="C78" s="271" t="s">
        <v>733</v>
      </c>
      <c r="D78" s="235">
        <v>-186.5</v>
      </c>
    </row>
    <row r="79" spans="1:4" s="59" customFormat="1" x14ac:dyDescent="0.3">
      <c r="A79" s="270">
        <v>43738</v>
      </c>
      <c r="B79" s="271" t="s">
        <v>297</v>
      </c>
      <c r="C79" s="271" t="s">
        <v>765</v>
      </c>
      <c r="D79" s="235">
        <v>-343.8</v>
      </c>
    </row>
    <row r="80" spans="1:4" s="59" customFormat="1" x14ac:dyDescent="0.3">
      <c r="A80" s="270">
        <v>43738</v>
      </c>
      <c r="B80" s="271" t="s">
        <v>297</v>
      </c>
      <c r="C80" s="271" t="s">
        <v>766</v>
      </c>
      <c r="D80" s="235">
        <v>-20</v>
      </c>
    </row>
    <row r="81" spans="1:4" s="59" customFormat="1" x14ac:dyDescent="0.3">
      <c r="A81" s="270">
        <v>43738</v>
      </c>
      <c r="B81" s="271" t="s">
        <v>297</v>
      </c>
      <c r="C81" s="271" t="s">
        <v>767</v>
      </c>
      <c r="D81" s="235">
        <v>-7.2</v>
      </c>
    </row>
    <row r="82" spans="1:4" s="59" customFormat="1" x14ac:dyDescent="0.3">
      <c r="A82" s="270">
        <v>43738</v>
      </c>
      <c r="B82" s="271" t="s">
        <v>297</v>
      </c>
      <c r="C82" s="271" t="s">
        <v>768</v>
      </c>
      <c r="D82" s="235">
        <v>-68.63</v>
      </c>
    </row>
    <row r="83" spans="1:4" s="59" customFormat="1" x14ac:dyDescent="0.3">
      <c r="A83" s="270">
        <v>43738</v>
      </c>
      <c r="B83" s="271" t="s">
        <v>297</v>
      </c>
      <c r="C83" s="271" t="s">
        <v>769</v>
      </c>
      <c r="D83" s="235">
        <v>-88</v>
      </c>
    </row>
    <row r="84" spans="1:4" s="59" customFormat="1" x14ac:dyDescent="0.3">
      <c r="A84" s="270">
        <v>43738</v>
      </c>
      <c r="B84" s="271" t="s">
        <v>297</v>
      </c>
      <c r="C84" s="271" t="s">
        <v>770</v>
      </c>
      <c r="D84" s="235">
        <v>-19.38</v>
      </c>
    </row>
    <row r="85" spans="1:4" s="59" customFormat="1" x14ac:dyDescent="0.3">
      <c r="A85" s="270">
        <v>43738</v>
      </c>
      <c r="B85" s="271" t="s">
        <v>297</v>
      </c>
      <c r="C85" s="271" t="s">
        <v>771</v>
      </c>
      <c r="D85" s="235">
        <v>-69</v>
      </c>
    </row>
    <row r="86" spans="1:4" s="59" customFormat="1" x14ac:dyDescent="0.3">
      <c r="A86" s="63"/>
      <c r="B86" s="63"/>
      <c r="D86" s="68"/>
    </row>
    <row r="87" spans="1:4" s="59" customFormat="1" x14ac:dyDescent="0.3">
      <c r="A87" s="63"/>
      <c r="B87" s="63"/>
      <c r="D87" s="68"/>
    </row>
    <row r="88" spans="1:4" s="59" customFormat="1" x14ac:dyDescent="0.3">
      <c r="A88" s="63"/>
      <c r="B88" s="63"/>
      <c r="D88" s="68"/>
    </row>
    <row r="89" spans="1:4" s="59" customFormat="1" x14ac:dyDescent="0.3">
      <c r="A89" s="63"/>
      <c r="B89" s="63"/>
      <c r="D89" s="68"/>
    </row>
    <row r="90" spans="1:4" s="59" customFormat="1" x14ac:dyDescent="0.3">
      <c r="A90" s="63"/>
      <c r="B90" s="63"/>
      <c r="D90" s="68"/>
    </row>
    <row r="91" spans="1:4" s="59" customFormat="1" x14ac:dyDescent="0.3">
      <c r="A91" s="63"/>
      <c r="B91" s="63"/>
      <c r="D91" s="68"/>
    </row>
    <row r="92" spans="1:4" s="59" customFormat="1" x14ac:dyDescent="0.3">
      <c r="A92" s="63"/>
      <c r="B92" s="63"/>
      <c r="D92" s="68"/>
    </row>
    <row r="93" spans="1:4" s="59" customFormat="1" x14ac:dyDescent="0.3">
      <c r="A93" s="63"/>
      <c r="B93" s="63"/>
      <c r="D93" s="68"/>
    </row>
    <row r="94" spans="1:4" s="59" customFormat="1" x14ac:dyDescent="0.3">
      <c r="A94" s="63"/>
      <c r="B94" s="63"/>
      <c r="D94" s="68"/>
    </row>
    <row r="95" spans="1:4" s="59" customFormat="1" x14ac:dyDescent="0.3">
      <c r="A95" s="63"/>
      <c r="B95" s="63"/>
      <c r="D95" s="68"/>
    </row>
    <row r="96" spans="1:4" s="59" customFormat="1" x14ac:dyDescent="0.3">
      <c r="A96" s="63"/>
      <c r="B96" s="63"/>
      <c r="D96" s="68"/>
    </row>
    <row r="97" spans="1:4" s="59" customFormat="1" x14ac:dyDescent="0.3">
      <c r="A97" s="63"/>
      <c r="B97" s="63"/>
      <c r="D97" s="68"/>
    </row>
    <row r="98" spans="1:4" s="59" customFormat="1" x14ac:dyDescent="0.3">
      <c r="A98" s="63"/>
      <c r="B98" s="63"/>
      <c r="D98" s="68"/>
    </row>
    <row r="99" spans="1:4" s="59" customFormat="1" x14ac:dyDescent="0.3">
      <c r="A99" s="63"/>
      <c r="B99" s="63"/>
      <c r="D99" s="68"/>
    </row>
    <row r="100" spans="1:4" s="59" customFormat="1" x14ac:dyDescent="0.3">
      <c r="A100" s="63"/>
      <c r="B100" s="63"/>
      <c r="D100" s="68"/>
    </row>
    <row r="101" spans="1:4" s="59" customFormat="1" x14ac:dyDescent="0.3">
      <c r="A101" s="63"/>
      <c r="B101" s="63"/>
      <c r="D101" s="68"/>
    </row>
    <row r="102" spans="1:4" s="59" customFormat="1" x14ac:dyDescent="0.3">
      <c r="A102" s="63"/>
      <c r="B102" s="63"/>
      <c r="D102" s="68"/>
    </row>
    <row r="103" spans="1:4" s="59" customFormat="1" x14ac:dyDescent="0.3">
      <c r="A103" s="63"/>
      <c r="B103" s="63"/>
      <c r="D103" s="68"/>
    </row>
    <row r="104" spans="1:4" s="59" customFormat="1" x14ac:dyDescent="0.3">
      <c r="A104" s="63"/>
      <c r="B104" s="63"/>
      <c r="D104" s="68"/>
    </row>
    <row r="105" spans="1:4" s="59" customFormat="1" x14ac:dyDescent="0.3">
      <c r="A105" s="63"/>
      <c r="B105" s="63"/>
      <c r="D105" s="68"/>
    </row>
    <row r="106" spans="1:4" s="59" customFormat="1" x14ac:dyDescent="0.3">
      <c r="A106" s="63"/>
      <c r="B106" s="63"/>
      <c r="D106" s="68"/>
    </row>
    <row r="107" spans="1:4" s="59" customFormat="1" x14ac:dyDescent="0.3">
      <c r="A107" s="63"/>
      <c r="B107" s="63"/>
      <c r="D107" s="68"/>
    </row>
    <row r="108" spans="1:4" s="59" customFormat="1" x14ac:dyDescent="0.3">
      <c r="A108" s="63"/>
      <c r="B108" s="63"/>
      <c r="D108" s="68"/>
    </row>
    <row r="109" spans="1:4" s="59" customFormat="1" x14ac:dyDescent="0.3">
      <c r="A109" s="63"/>
      <c r="B109" s="63"/>
      <c r="D109" s="68"/>
    </row>
    <row r="110" spans="1:4" s="59" customFormat="1" ht="15" customHeight="1" x14ac:dyDescent="0.3">
      <c r="A110" s="32"/>
      <c r="B110" s="32"/>
      <c r="D110" s="66"/>
    </row>
    <row r="111" spans="1:4" s="59" customFormat="1" ht="15" customHeight="1" x14ac:dyDescent="0.3">
      <c r="D111" s="71"/>
    </row>
    <row r="112" spans="1:4" s="59" customFormat="1" x14ac:dyDescent="0.3"/>
    <row r="113" spans="1:3" s="59" customFormat="1" x14ac:dyDescent="0.3">
      <c r="C113" s="67"/>
    </row>
    <row r="114" spans="1:3" s="59" customFormat="1" x14ac:dyDescent="0.3"/>
    <row r="115" spans="1:3" s="59" customFormat="1" x14ac:dyDescent="0.3">
      <c r="A115" s="63"/>
      <c r="B115" s="63"/>
    </row>
    <row r="116" spans="1:3" s="59" customFormat="1" x14ac:dyDescent="0.3">
      <c r="A116" s="63"/>
      <c r="B116" s="63"/>
    </row>
    <row r="117" spans="1:3" s="59" customFormat="1" x14ac:dyDescent="0.3">
      <c r="A117" s="63"/>
      <c r="B117" s="63"/>
    </row>
    <row r="118" spans="1:3" s="59" customFormat="1" x14ac:dyDescent="0.3">
      <c r="A118" s="63"/>
      <c r="B118" s="63"/>
    </row>
    <row r="119" spans="1:3" s="59" customFormat="1" x14ac:dyDescent="0.3">
      <c r="A119" s="63"/>
      <c r="B119" s="63"/>
    </row>
    <row r="120" spans="1:3" s="59" customFormat="1" x14ac:dyDescent="0.3">
      <c r="A120" s="63"/>
      <c r="B120" s="63"/>
    </row>
    <row r="121" spans="1:3" s="59" customFormat="1" x14ac:dyDescent="0.3">
      <c r="A121" s="63"/>
      <c r="B121" s="63"/>
    </row>
    <row r="122" spans="1:3" s="59" customFormat="1" x14ac:dyDescent="0.3">
      <c r="A122" s="63"/>
      <c r="B122" s="63"/>
    </row>
    <row r="123" spans="1:3" s="59" customFormat="1" x14ac:dyDescent="0.3">
      <c r="A123" s="63"/>
      <c r="B123" s="63"/>
    </row>
    <row r="124" spans="1:3" s="59" customFormat="1" x14ac:dyDescent="0.3">
      <c r="A124" s="63"/>
      <c r="B124" s="63"/>
    </row>
    <row r="125" spans="1:3" s="59" customFormat="1" x14ac:dyDescent="0.3">
      <c r="A125" s="63"/>
      <c r="B125" s="63"/>
    </row>
    <row r="126" spans="1:3" s="59" customFormat="1" x14ac:dyDescent="0.3">
      <c r="A126" s="63"/>
      <c r="B126" s="63"/>
    </row>
    <row r="127" spans="1:3" s="59" customFormat="1" x14ac:dyDescent="0.3">
      <c r="A127" s="63"/>
      <c r="B127" s="63"/>
    </row>
    <row r="128" spans="1:3" s="59" customFormat="1" x14ac:dyDescent="0.3">
      <c r="A128" s="63"/>
      <c r="B128" s="63"/>
    </row>
    <row r="129" spans="1:2" s="59" customFormat="1" x14ac:dyDescent="0.3">
      <c r="A129" s="63"/>
      <c r="B129" s="63"/>
    </row>
    <row r="130" spans="1:2" s="59" customFormat="1" x14ac:dyDescent="0.3"/>
    <row r="131" spans="1:2" s="59" customFormat="1" x14ac:dyDescent="0.3"/>
    <row r="132" spans="1:2" s="59" customFormat="1" x14ac:dyDescent="0.3"/>
    <row r="133" spans="1:2" s="59" customFormat="1" x14ac:dyDescent="0.3"/>
    <row r="134" spans="1:2" s="59" customFormat="1" x14ac:dyDescent="0.3"/>
    <row r="135" spans="1:2" s="59" customFormat="1" x14ac:dyDescent="0.3"/>
    <row r="136" spans="1:2" s="59" customFormat="1" x14ac:dyDescent="0.3"/>
    <row r="137" spans="1:2" s="59" customFormat="1" x14ac:dyDescent="0.3"/>
    <row r="138" spans="1:2" s="59" customFormat="1" x14ac:dyDescent="0.3"/>
    <row r="139" spans="1:2" s="59" customFormat="1" x14ac:dyDescent="0.3"/>
    <row r="140" spans="1:2" s="59" customFormat="1" x14ac:dyDescent="0.3"/>
    <row r="141" spans="1:2" s="59" customFormat="1" x14ac:dyDescent="0.3"/>
    <row r="142" spans="1:2" s="59" customFormat="1" x14ac:dyDescent="0.3"/>
    <row r="143" spans="1:2" s="59" customFormat="1" x14ac:dyDescent="0.3"/>
    <row r="144" spans="1:2" s="59" customFormat="1" x14ac:dyDescent="0.3"/>
  </sheetData>
  <sortState ref="A42:E56">
    <sortCondition ref="A42:A56"/>
  </sortState>
  <pageMargins left="0" right="0" top="0" bottom="0.39370078740157483" header="0" footer="0"/>
  <pageSetup paperSize="9" scale="58" firstPageNumber="0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23"/>
  <sheetViews>
    <sheetView showGridLines="0" view="pageBreakPreview" zoomScaleNormal="100" zoomScaleSheetLayoutView="100" workbookViewId="0">
      <selection activeCell="C28" sqref="C28"/>
    </sheetView>
  </sheetViews>
  <sheetFormatPr defaultColWidth="9.1796875" defaultRowHeight="13" x14ac:dyDescent="0.3"/>
  <cols>
    <col min="1" max="2" width="10.7265625" style="52" customWidth="1"/>
    <col min="3" max="3" width="58.7265625" style="52" customWidth="1"/>
    <col min="4" max="4" width="8.7265625" style="52" customWidth="1"/>
    <col min="5" max="16384" width="9.1796875" style="52"/>
  </cols>
  <sheetData>
    <row r="1" spans="1:14" s="219" customFormat="1" ht="15" customHeight="1" x14ac:dyDescent="0.35">
      <c r="A1" s="145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customHeight="1" x14ac:dyDescent="0.3">
      <c r="A2" s="225" t="str">
        <f>'Prior Year Fees'!A2</f>
        <v>Financial Year to September 2019</v>
      </c>
      <c r="D2" s="51">
        <f>SUM(D5:D260)</f>
        <v>-4215.87</v>
      </c>
    </row>
    <row r="3" spans="1:14" ht="15" customHeight="1" x14ac:dyDescent="0.35">
      <c r="A3" s="147"/>
      <c r="D3" s="54"/>
    </row>
    <row r="4" spans="1:14" s="55" customFormat="1" ht="15" customHeight="1" x14ac:dyDescent="0.25">
      <c r="A4" s="198" t="s">
        <v>0</v>
      </c>
      <c r="B4" s="78" t="s">
        <v>117</v>
      </c>
      <c r="C4" s="78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55" customFormat="1" ht="15" customHeight="1" x14ac:dyDescent="0.25">
      <c r="A5" s="270">
        <v>43374</v>
      </c>
      <c r="B5" s="271" t="s">
        <v>120</v>
      </c>
      <c r="C5" s="271" t="s">
        <v>150</v>
      </c>
      <c r="D5" s="235">
        <v>-1604.3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55" customFormat="1" ht="15" customHeight="1" x14ac:dyDescent="0.25">
      <c r="A6" s="270">
        <v>43374</v>
      </c>
      <c r="B6" s="271" t="s">
        <v>120</v>
      </c>
      <c r="C6" s="271" t="s">
        <v>151</v>
      </c>
      <c r="D6" s="235">
        <v>-527.08000000000004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55" customFormat="1" ht="15" customHeight="1" x14ac:dyDescent="0.25">
      <c r="A7" s="270">
        <v>43374</v>
      </c>
      <c r="B7" s="271" t="s">
        <v>120</v>
      </c>
      <c r="C7" s="271" t="s">
        <v>152</v>
      </c>
      <c r="D7" s="235">
        <v>-955.11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55" customFormat="1" ht="15" customHeight="1" x14ac:dyDescent="0.25">
      <c r="A8" s="270">
        <v>43392</v>
      </c>
      <c r="B8" s="271" t="s">
        <v>120</v>
      </c>
      <c r="C8" s="271" t="s">
        <v>153</v>
      </c>
      <c r="D8" s="235">
        <v>-56.75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55" customFormat="1" ht="15" customHeight="1" x14ac:dyDescent="0.25">
      <c r="A9" s="270">
        <v>43392</v>
      </c>
      <c r="B9" s="271" t="s">
        <v>120</v>
      </c>
      <c r="C9" s="271" t="s">
        <v>154</v>
      </c>
      <c r="D9" s="235">
        <v>-232.41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55" customFormat="1" ht="15" customHeight="1" x14ac:dyDescent="0.25">
      <c r="A10" s="270">
        <v>43404</v>
      </c>
      <c r="B10" s="271" t="s">
        <v>120</v>
      </c>
      <c r="C10" s="271" t="s">
        <v>181</v>
      </c>
      <c r="D10" s="235">
        <v>-119.73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55" customFormat="1" ht="15" customHeight="1" x14ac:dyDescent="0.25">
      <c r="A11" s="270">
        <v>43426</v>
      </c>
      <c r="B11" s="271" t="s">
        <v>120</v>
      </c>
      <c r="C11" s="271" t="s">
        <v>205</v>
      </c>
      <c r="D11" s="235">
        <v>800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55" customFormat="1" ht="15" customHeight="1" x14ac:dyDescent="0.25">
      <c r="A12" s="270">
        <v>43430</v>
      </c>
      <c r="B12" s="271" t="s">
        <v>120</v>
      </c>
      <c r="C12" s="271" t="s">
        <v>206</v>
      </c>
      <c r="D12" s="235">
        <v>-26.92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55" customFormat="1" ht="15" customHeight="1" x14ac:dyDescent="0.25">
      <c r="A13" s="270">
        <v>43433</v>
      </c>
      <c r="B13" s="271" t="s">
        <v>120</v>
      </c>
      <c r="C13" s="271" t="s">
        <v>211</v>
      </c>
      <c r="D13" s="235">
        <v>1472.3</v>
      </c>
      <c r="E13" s="21"/>
      <c r="F13" s="21"/>
      <c r="G13" s="21" t="s">
        <v>18</v>
      </c>
      <c r="H13" s="21"/>
      <c r="I13" s="21"/>
      <c r="J13" s="21"/>
      <c r="K13" s="21"/>
      <c r="L13" s="21"/>
      <c r="M13" s="21"/>
      <c r="N13" s="21"/>
    </row>
    <row r="14" spans="1:14" s="55" customFormat="1" ht="15" customHeight="1" x14ac:dyDescent="0.25">
      <c r="A14" s="270">
        <v>43434</v>
      </c>
      <c r="B14" s="271" t="s">
        <v>120</v>
      </c>
      <c r="C14" s="271" t="s">
        <v>207</v>
      </c>
      <c r="D14" s="235">
        <v>-410.29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55" customFormat="1" ht="15" customHeight="1" x14ac:dyDescent="0.25">
      <c r="A15" s="270">
        <v>43434</v>
      </c>
      <c r="B15" s="271" t="s">
        <v>120</v>
      </c>
      <c r="C15" s="271" t="s">
        <v>208</v>
      </c>
      <c r="D15" s="235">
        <v>-205.26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55" customFormat="1" ht="15" customHeight="1" x14ac:dyDescent="0.25">
      <c r="A16" s="270">
        <v>43434</v>
      </c>
      <c r="B16" s="271" t="s">
        <v>120</v>
      </c>
      <c r="C16" s="271" t="s">
        <v>209</v>
      </c>
      <c r="D16" s="235">
        <v>-33.03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21" s="55" customFormat="1" ht="15" customHeight="1" x14ac:dyDescent="0.25">
      <c r="A17" s="270">
        <v>43434</v>
      </c>
      <c r="B17" s="271" t="s">
        <v>120</v>
      </c>
      <c r="C17" s="271" t="s">
        <v>210</v>
      </c>
      <c r="D17" s="235">
        <v>-45.41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21" s="55" customFormat="1" ht="15" customHeight="1" x14ac:dyDescent="0.25">
      <c r="A18" s="270">
        <v>43452</v>
      </c>
      <c r="B18" s="271" t="s">
        <v>120</v>
      </c>
      <c r="C18" s="271" t="s">
        <v>260</v>
      </c>
      <c r="D18" s="235">
        <v>-310.67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21" s="55" customFormat="1" ht="15" customHeight="1" x14ac:dyDescent="0.25">
      <c r="A19" s="236">
        <v>43465</v>
      </c>
      <c r="B19" s="271" t="s">
        <v>120</v>
      </c>
      <c r="C19" s="238" t="s">
        <v>261</v>
      </c>
      <c r="D19" s="235">
        <v>-20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21" s="55" customFormat="1" ht="15" customHeight="1" x14ac:dyDescent="0.25">
      <c r="A20" s="236">
        <v>43496</v>
      </c>
      <c r="B20" s="271" t="s">
        <v>120</v>
      </c>
      <c r="C20" s="271" t="s">
        <v>333</v>
      </c>
      <c r="D20" s="235">
        <v>484.6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21" s="59" customFormat="1" ht="15" customHeight="1" x14ac:dyDescent="0.3">
      <c r="A21" s="270">
        <v>43565</v>
      </c>
      <c r="B21" s="271" t="s">
        <v>120</v>
      </c>
      <c r="C21" s="271" t="s">
        <v>489</v>
      </c>
      <c r="D21" s="235">
        <v>-1038.56</v>
      </c>
      <c r="F21" s="24"/>
      <c r="G21" s="24"/>
      <c r="H21" s="24"/>
      <c r="J21" s="24"/>
      <c r="K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270">
        <v>43585</v>
      </c>
      <c r="B22" s="271" t="s">
        <v>120</v>
      </c>
      <c r="C22" s="271" t="s">
        <v>490</v>
      </c>
      <c r="D22" s="235">
        <v>-584.79999999999995</v>
      </c>
      <c r="F22" s="24"/>
      <c r="G22" s="24"/>
      <c r="H22" s="24"/>
      <c r="J22" s="24"/>
      <c r="K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270">
        <v>43585</v>
      </c>
      <c r="B23" s="271" t="s">
        <v>120</v>
      </c>
      <c r="C23" s="271" t="s">
        <v>491</v>
      </c>
      <c r="D23" s="235">
        <v>-376.7</v>
      </c>
      <c r="F23" s="24"/>
      <c r="G23" s="24"/>
      <c r="H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270">
        <v>43616</v>
      </c>
      <c r="B24" s="271" t="s">
        <v>120</v>
      </c>
      <c r="C24" s="271" t="s">
        <v>544</v>
      </c>
      <c r="D24" s="235">
        <v>-348</v>
      </c>
      <c r="F24" s="24"/>
      <c r="G24" s="24"/>
      <c r="H24" s="24"/>
      <c r="J24" s="24"/>
      <c r="K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270">
        <v>43731</v>
      </c>
      <c r="B25" s="271" t="s">
        <v>120</v>
      </c>
      <c r="C25" s="271" t="s">
        <v>734</v>
      </c>
      <c r="D25" s="235">
        <v>-77.75</v>
      </c>
      <c r="F25" s="24"/>
      <c r="G25" s="24"/>
      <c r="H25" s="24"/>
      <c r="J25" s="24"/>
      <c r="K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270"/>
      <c r="B26" s="271"/>
      <c r="C26" s="271"/>
      <c r="D26" s="235"/>
      <c r="F26" s="24"/>
      <c r="G26" s="24"/>
      <c r="H26" s="24"/>
      <c r="J26" s="24"/>
      <c r="K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270"/>
      <c r="B27" s="271"/>
      <c r="C27" s="271"/>
      <c r="D27" s="235"/>
      <c r="F27" s="24"/>
      <c r="G27" s="24"/>
      <c r="H27" s="24"/>
      <c r="J27" s="24"/>
      <c r="K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270"/>
      <c r="B28" s="271"/>
      <c r="C28" s="271"/>
      <c r="D28" s="235"/>
      <c r="F28" s="24"/>
      <c r="G28" s="24"/>
      <c r="H28" s="24"/>
      <c r="J28" s="24"/>
      <c r="K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270"/>
      <c r="B29" s="271"/>
      <c r="C29" s="271"/>
      <c r="D29" s="235"/>
      <c r="F29" s="24"/>
      <c r="G29" s="24"/>
      <c r="H29" s="24"/>
      <c r="J29" s="24"/>
      <c r="K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270"/>
      <c r="B30" s="271"/>
      <c r="C30" s="271"/>
      <c r="D30" s="235"/>
      <c r="F30" s="24"/>
      <c r="G30" s="24"/>
      <c r="H30" s="24"/>
      <c r="J30" s="24"/>
      <c r="K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270"/>
      <c r="B31" s="271"/>
      <c r="C31" s="271"/>
      <c r="D31" s="235"/>
      <c r="F31" s="24"/>
      <c r="G31" s="24"/>
      <c r="H31" s="24"/>
      <c r="J31" s="24"/>
      <c r="K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270"/>
      <c r="B32" s="271"/>
      <c r="C32" s="271"/>
      <c r="D32" s="235"/>
      <c r="F32" s="24"/>
      <c r="G32" s="24"/>
      <c r="H32" s="24"/>
      <c r="J32" s="24"/>
      <c r="K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270"/>
      <c r="B33" s="271"/>
      <c r="C33" s="271"/>
      <c r="D33" s="235"/>
      <c r="F33" s="24"/>
      <c r="G33" s="24"/>
      <c r="H33" s="24"/>
      <c r="J33" s="24"/>
      <c r="K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44"/>
      <c r="B34" s="44"/>
      <c r="C34" s="197"/>
      <c r="D34" s="35"/>
      <c r="F34" s="24"/>
      <c r="G34" s="24"/>
      <c r="H34" s="24"/>
      <c r="J34" s="24"/>
      <c r="K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44"/>
      <c r="B35" s="44"/>
      <c r="C35" s="197"/>
      <c r="D35" s="3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5" customHeight="1" x14ac:dyDescent="0.3">
      <c r="A36" s="44"/>
      <c r="B36" s="44"/>
      <c r="E36" s="1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5" customHeight="1" x14ac:dyDescent="0.3">
      <c r="A37" s="25"/>
      <c r="B37" s="14"/>
      <c r="C37" s="24"/>
      <c r="D37" s="24"/>
      <c r="E37" s="24"/>
      <c r="F37" s="24"/>
      <c r="G37" s="24"/>
      <c r="H37" s="1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5" customHeight="1" x14ac:dyDescent="0.3">
      <c r="A38" s="14"/>
      <c r="B38" s="14"/>
      <c r="C38" s="24"/>
      <c r="D38" s="24"/>
      <c r="E38" s="12"/>
      <c r="F38" s="24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59" customFormat="1" ht="15" customHeight="1" x14ac:dyDescent="0.3">
      <c r="A39" s="14"/>
      <c r="B39" s="14"/>
      <c r="C39" s="24"/>
      <c r="D39" s="24"/>
      <c r="E39" s="12"/>
      <c r="F39" s="24"/>
      <c r="G39" s="12"/>
      <c r="H39" s="1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59" customFormat="1" ht="15" customHeight="1" x14ac:dyDescent="0.3">
      <c r="A40" s="14"/>
      <c r="B40" s="14"/>
      <c r="C40" s="24"/>
      <c r="D40" s="24"/>
      <c r="E40" s="12"/>
      <c r="F40" s="24"/>
      <c r="G40" s="12"/>
      <c r="H40" s="1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59" customFormat="1" ht="15" customHeight="1" x14ac:dyDescent="0.3">
      <c r="A41" s="14"/>
      <c r="B41" s="14"/>
      <c r="C41" s="24"/>
      <c r="D41" s="24"/>
      <c r="E41" s="12"/>
      <c r="F41" s="24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59" customFormat="1" ht="15" customHeight="1" x14ac:dyDescent="0.3">
      <c r="A42" s="14"/>
      <c r="B42" s="14"/>
      <c r="C42" s="24"/>
      <c r="D42" s="24"/>
      <c r="E42" s="12"/>
      <c r="F42" s="24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59" customFormat="1" ht="15" customHeight="1" x14ac:dyDescent="0.3">
      <c r="A43" s="14"/>
      <c r="B43" s="14"/>
      <c r="C43" s="24"/>
      <c r="D43" s="24"/>
      <c r="E43" s="12"/>
      <c r="F43" s="24"/>
      <c r="G43" s="12"/>
      <c r="H43" s="1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59" customFormat="1" ht="15" customHeight="1" x14ac:dyDescent="0.3">
      <c r="A44" s="14"/>
      <c r="B44" s="1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59" customFormat="1" ht="15" customHeight="1" x14ac:dyDescent="0.3">
      <c r="A45" s="14"/>
      <c r="B45" s="1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59" customFormat="1" ht="15" customHeight="1" x14ac:dyDescent="0.3">
      <c r="A46" s="1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59" customFormat="1" ht="15" customHeight="1" x14ac:dyDescent="0.3">
      <c r="A47" s="1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59" customFormat="1" ht="15" customHeight="1" x14ac:dyDescent="0.3">
      <c r="A48" s="1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s="59" customFormat="1" ht="1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s="59" customFormat="1" ht="1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s="59" customFormat="1" ht="1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s="59" customFormat="1" ht="1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s="59" customFormat="1" ht="1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59" customFormat="1" ht="1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s="59" customFormat="1" ht="1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s="59" customFormat="1" ht="1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s="59" customFormat="1" ht="12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s="59" customFormat="1" ht="12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s="59" customFormat="1" ht="12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s="59" customFormat="1" ht="12" customHeight="1" x14ac:dyDescent="0.3"/>
    <row r="61" spans="1:21" s="59" customFormat="1" ht="12" customHeight="1" x14ac:dyDescent="0.3"/>
    <row r="62" spans="1:21" s="59" customFormat="1" ht="12" customHeight="1" x14ac:dyDescent="0.3"/>
    <row r="63" spans="1:21" s="59" customFormat="1" ht="12" customHeight="1" x14ac:dyDescent="0.3"/>
    <row r="64" spans="1:21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ht="12" customHeight="1" x14ac:dyDescent="0.3"/>
    <row r="91" s="59" customFormat="1" ht="12" customHeight="1" x14ac:dyDescent="0.3"/>
    <row r="92" s="59" customFormat="1" ht="12" customHeight="1" x14ac:dyDescent="0.3"/>
    <row r="93" s="59" customFormat="1" ht="12" customHeight="1" x14ac:dyDescent="0.3"/>
    <row r="94" s="59" customFormat="1" ht="12" customHeight="1" x14ac:dyDescent="0.3"/>
    <row r="95" s="59" customFormat="1" ht="12" customHeight="1" x14ac:dyDescent="0.3"/>
    <row r="96" s="59" customFormat="1" ht="12" customHeight="1" x14ac:dyDescent="0.3"/>
    <row r="97" s="59" customFormat="1" ht="12" customHeight="1" x14ac:dyDescent="0.3"/>
    <row r="98" s="59" customFormat="1" ht="12" customHeight="1" x14ac:dyDescent="0.3"/>
    <row r="99" s="59" customFormat="1" ht="12" customHeight="1" x14ac:dyDescent="0.3"/>
    <row r="100" s="59" customFormat="1" ht="12" customHeight="1" x14ac:dyDescent="0.3"/>
    <row r="101" s="59" customFormat="1" ht="12" customHeight="1" x14ac:dyDescent="0.3"/>
    <row r="102" s="59" customFormat="1" ht="12" customHeigh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  <row r="309" s="59" customFormat="1" x14ac:dyDescent="0.3"/>
    <row r="310" s="59" customFormat="1" x14ac:dyDescent="0.3"/>
    <row r="311" s="59" customFormat="1" x14ac:dyDescent="0.3"/>
    <row r="312" s="59" customFormat="1" x14ac:dyDescent="0.3"/>
    <row r="313" s="59" customFormat="1" x14ac:dyDescent="0.3"/>
    <row r="314" s="59" customFormat="1" x14ac:dyDescent="0.3"/>
    <row r="315" s="59" customFormat="1" x14ac:dyDescent="0.3"/>
    <row r="316" s="59" customFormat="1" x14ac:dyDescent="0.3"/>
    <row r="317" s="59" customFormat="1" x14ac:dyDescent="0.3"/>
    <row r="318" s="59" customFormat="1" x14ac:dyDescent="0.3"/>
    <row r="319" s="59" customFormat="1" x14ac:dyDescent="0.3"/>
    <row r="320" s="59" customFormat="1" x14ac:dyDescent="0.3"/>
    <row r="321" s="59" customFormat="1" x14ac:dyDescent="0.3"/>
    <row r="322" s="59" customFormat="1" x14ac:dyDescent="0.3"/>
    <row r="323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48"/>
  <sheetViews>
    <sheetView showGridLines="0" view="pageBreakPreview" topLeftCell="A28" zoomScaleNormal="100" zoomScaleSheetLayoutView="100" workbookViewId="0">
      <selection activeCell="C52" sqref="C52"/>
    </sheetView>
  </sheetViews>
  <sheetFormatPr defaultColWidth="9.1796875" defaultRowHeight="13" x14ac:dyDescent="0.3"/>
  <cols>
    <col min="1" max="1" width="10.7265625" style="52" customWidth="1"/>
    <col min="2" max="2" width="10.7265625" style="249" customWidth="1"/>
    <col min="3" max="3" width="57.7265625" style="52" customWidth="1"/>
    <col min="4" max="4" width="10" style="52" bestFit="1" customWidth="1"/>
    <col min="5" max="16384" width="9.1796875" style="52"/>
  </cols>
  <sheetData>
    <row r="1" spans="1:21" s="219" customFormat="1" ht="15" customHeight="1" x14ac:dyDescent="0.35">
      <c r="A1" s="50" t="s">
        <v>6</v>
      </c>
      <c r="B1" s="24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1" ht="15" customHeight="1" x14ac:dyDescent="0.3">
      <c r="A2" s="224" t="str">
        <f>'Prior Year Fees'!A2</f>
        <v>Financial Year to September 2019</v>
      </c>
      <c r="B2" s="242"/>
      <c r="D2" s="51">
        <f>SUM(D5:D185)</f>
        <v>-17993.62</v>
      </c>
    </row>
    <row r="3" spans="1:21" ht="15" customHeight="1" x14ac:dyDescent="0.35">
      <c r="A3" s="47"/>
      <c r="B3" s="243"/>
      <c r="D3" s="54"/>
    </row>
    <row r="4" spans="1:21" s="55" customFormat="1" ht="15" customHeight="1" x14ac:dyDescent="0.25">
      <c r="A4" s="78" t="s">
        <v>0</v>
      </c>
      <c r="B4" s="244" t="s">
        <v>117</v>
      </c>
      <c r="C4" s="78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s="28" customFormat="1" ht="15" customHeight="1" x14ac:dyDescent="0.3">
      <c r="A5" s="236">
        <v>43381</v>
      </c>
      <c r="B5" s="250" t="s">
        <v>120</v>
      </c>
      <c r="C5" s="250" t="s">
        <v>155</v>
      </c>
      <c r="D5" s="235">
        <v>-277.48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8" customFormat="1" ht="15" customHeight="1" x14ac:dyDescent="0.3">
      <c r="A6" s="236">
        <v>43396</v>
      </c>
      <c r="B6" s="250" t="s">
        <v>120</v>
      </c>
      <c r="C6" s="250" t="s">
        <v>156</v>
      </c>
      <c r="D6" s="235">
        <v>-2007.03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8" customFormat="1" ht="15" customHeight="1" x14ac:dyDescent="0.3">
      <c r="A7" s="236">
        <v>43404</v>
      </c>
      <c r="B7" s="250" t="s">
        <v>120</v>
      </c>
      <c r="C7" s="250" t="s">
        <v>157</v>
      </c>
      <c r="D7" s="235">
        <v>-1446.38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28" customFormat="1" ht="15" customHeight="1" x14ac:dyDescent="0.3">
      <c r="A8" s="236">
        <v>43404</v>
      </c>
      <c r="B8" s="250" t="s">
        <v>120</v>
      </c>
      <c r="C8" s="250" t="s">
        <v>158</v>
      </c>
      <c r="D8" s="235">
        <v>-860.72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28" customFormat="1" ht="15" customHeight="1" x14ac:dyDescent="0.3">
      <c r="A9" s="236">
        <v>43404</v>
      </c>
      <c r="B9" s="250" t="s">
        <v>120</v>
      </c>
      <c r="C9" s="250" t="s">
        <v>159</v>
      </c>
      <c r="D9" s="235">
        <v>-566</v>
      </c>
      <c r="E9" s="3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28" customFormat="1" ht="15" customHeight="1" x14ac:dyDescent="0.3">
      <c r="A10" s="236">
        <v>43413</v>
      </c>
      <c r="B10" s="250" t="s">
        <v>120</v>
      </c>
      <c r="C10" s="250" t="s">
        <v>213</v>
      </c>
      <c r="D10" s="235">
        <v>503.99</v>
      </c>
      <c r="E10" s="36"/>
      <c r="F10" s="24"/>
      <c r="G10" s="24"/>
      <c r="H10" s="24"/>
      <c r="I10" s="24"/>
      <c r="J10" s="24"/>
      <c r="K10" s="24"/>
      <c r="L10" s="33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28" customFormat="1" ht="15" customHeight="1" x14ac:dyDescent="0.3">
      <c r="A11" s="236">
        <v>43434</v>
      </c>
      <c r="B11" s="250" t="s">
        <v>120</v>
      </c>
      <c r="C11" s="250" t="s">
        <v>212</v>
      </c>
      <c r="D11" s="235">
        <v>-566</v>
      </c>
      <c r="E11" s="36"/>
      <c r="F11" s="24"/>
      <c r="G11" s="24"/>
      <c r="H11" s="24"/>
      <c r="I11" s="24"/>
      <c r="J11" s="24"/>
      <c r="K11" s="24"/>
      <c r="L11" s="33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236">
        <v>43465</v>
      </c>
      <c r="B12" s="250" t="s">
        <v>120</v>
      </c>
      <c r="C12" s="238" t="s">
        <v>262</v>
      </c>
      <c r="D12" s="235">
        <v>-1069</v>
      </c>
      <c r="E12" s="63"/>
    </row>
    <row r="13" spans="1:21" s="28" customFormat="1" ht="15" customHeight="1" x14ac:dyDescent="0.3">
      <c r="A13" s="236">
        <v>43465</v>
      </c>
      <c r="B13" s="250" t="s">
        <v>120</v>
      </c>
      <c r="C13" s="238" t="s">
        <v>263</v>
      </c>
      <c r="D13" s="235">
        <v>-20</v>
      </c>
      <c r="E13" s="36"/>
      <c r="F13" s="24"/>
      <c r="G13" s="24"/>
      <c r="H13" s="24"/>
      <c r="I13" s="24"/>
      <c r="J13" s="24"/>
      <c r="K13" s="24"/>
      <c r="L13" s="33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8" customFormat="1" ht="15" customHeight="1" x14ac:dyDescent="0.3">
      <c r="A14" s="236">
        <v>43465</v>
      </c>
      <c r="B14" s="250" t="s">
        <v>120</v>
      </c>
      <c r="C14" s="238" t="s">
        <v>264</v>
      </c>
      <c r="D14" s="235">
        <v>-630.16</v>
      </c>
      <c r="E14" s="3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236">
        <v>43495</v>
      </c>
      <c r="B15" s="250" t="s">
        <v>313</v>
      </c>
      <c r="C15" s="250" t="s">
        <v>314</v>
      </c>
      <c r="D15" s="235">
        <v>-17.7</v>
      </c>
      <c r="E15" s="63"/>
      <c r="I15" s="63"/>
    </row>
    <row r="16" spans="1:21" s="59" customFormat="1" ht="15" customHeight="1" x14ac:dyDescent="0.3">
      <c r="A16" s="236">
        <v>43490</v>
      </c>
      <c r="B16" s="250"/>
      <c r="C16" s="250" t="s">
        <v>315</v>
      </c>
      <c r="D16" s="235">
        <v>-29.87</v>
      </c>
      <c r="E16" s="63"/>
    </row>
    <row r="17" spans="1:9" s="59" customFormat="1" ht="14.25" customHeight="1" x14ac:dyDescent="0.3">
      <c r="A17" s="236">
        <v>43486</v>
      </c>
      <c r="B17" s="250" t="s">
        <v>316</v>
      </c>
      <c r="C17" s="238" t="s">
        <v>317</v>
      </c>
      <c r="D17" s="235">
        <v>-36.200000000000003</v>
      </c>
      <c r="E17" s="63"/>
    </row>
    <row r="18" spans="1:9" s="59" customFormat="1" ht="15" customHeight="1" x14ac:dyDescent="0.3">
      <c r="A18" s="236">
        <v>43486</v>
      </c>
      <c r="B18" s="250" t="s">
        <v>318</v>
      </c>
      <c r="C18" s="238" t="s">
        <v>319</v>
      </c>
      <c r="D18" s="235">
        <v>-118.5</v>
      </c>
      <c r="E18" s="63"/>
    </row>
    <row r="19" spans="1:9" s="59" customFormat="1" ht="15" customHeight="1" x14ac:dyDescent="0.3">
      <c r="A19" s="236">
        <v>43499</v>
      </c>
      <c r="B19" s="250"/>
      <c r="C19" s="238" t="s">
        <v>395</v>
      </c>
      <c r="D19" s="235">
        <v>-16.899999999999999</v>
      </c>
      <c r="E19" s="63"/>
    </row>
    <row r="20" spans="1:9" s="59" customFormat="1" ht="15" customHeight="1" x14ac:dyDescent="0.3">
      <c r="A20" s="236">
        <v>43503</v>
      </c>
      <c r="B20" s="250"/>
      <c r="C20" s="238" t="s">
        <v>395</v>
      </c>
      <c r="D20" s="235">
        <v>-22.4</v>
      </c>
      <c r="E20" s="63"/>
    </row>
    <row r="21" spans="1:9" s="59" customFormat="1" ht="15" customHeight="1" x14ac:dyDescent="0.3">
      <c r="A21" s="236">
        <v>43514</v>
      </c>
      <c r="B21" s="250"/>
      <c r="C21" s="238" t="s">
        <v>396</v>
      </c>
      <c r="D21" s="235">
        <v>-56</v>
      </c>
      <c r="E21" s="63"/>
    </row>
    <row r="22" spans="1:9" s="59" customFormat="1" ht="15" customHeight="1" x14ac:dyDescent="0.3">
      <c r="A22" s="236">
        <v>43524</v>
      </c>
      <c r="B22" s="250" t="s">
        <v>120</v>
      </c>
      <c r="C22" s="238" t="s">
        <v>397</v>
      </c>
      <c r="D22" s="235">
        <v>-547</v>
      </c>
      <c r="E22" s="63"/>
      <c r="I22" s="63"/>
    </row>
    <row r="23" spans="1:9" s="59" customFormat="1" ht="15" customHeight="1" x14ac:dyDescent="0.3">
      <c r="A23" s="236">
        <v>43549</v>
      </c>
      <c r="B23" s="250"/>
      <c r="C23" s="238" t="s">
        <v>445</v>
      </c>
      <c r="D23" s="235">
        <v>-577.79999999999995</v>
      </c>
      <c r="E23" s="63"/>
      <c r="I23" s="63"/>
    </row>
    <row r="24" spans="1:9" s="59" customFormat="1" ht="15" customHeight="1" x14ac:dyDescent="0.3">
      <c r="A24" s="236">
        <v>43553</v>
      </c>
      <c r="B24" s="250"/>
      <c r="C24" s="238" t="s">
        <v>442</v>
      </c>
      <c r="D24" s="235">
        <v>-5</v>
      </c>
      <c r="E24" s="63"/>
      <c r="I24" s="63"/>
    </row>
    <row r="25" spans="1:9" s="59" customFormat="1" ht="15" customHeight="1" x14ac:dyDescent="0.3">
      <c r="A25" s="236">
        <v>43553</v>
      </c>
      <c r="B25" s="250"/>
      <c r="C25" s="238" t="s">
        <v>443</v>
      </c>
      <c r="D25" s="235">
        <v>-108</v>
      </c>
      <c r="E25" s="63"/>
      <c r="I25" s="63"/>
    </row>
    <row r="26" spans="1:9" s="59" customFormat="1" ht="15" customHeight="1" x14ac:dyDescent="0.3">
      <c r="A26" s="236">
        <v>43553</v>
      </c>
      <c r="B26" s="250"/>
      <c r="C26" s="238" t="s">
        <v>444</v>
      </c>
      <c r="D26" s="235">
        <v>-10</v>
      </c>
      <c r="E26" s="63"/>
      <c r="I26" s="63"/>
    </row>
    <row r="27" spans="1:9" s="59" customFormat="1" ht="15" customHeight="1" x14ac:dyDescent="0.3">
      <c r="A27" s="236">
        <v>43584</v>
      </c>
      <c r="B27" s="250"/>
      <c r="C27" s="238" t="s">
        <v>492</v>
      </c>
      <c r="D27" s="235">
        <v>-40.799999999999997</v>
      </c>
      <c r="E27" s="63"/>
      <c r="I27" s="63"/>
    </row>
    <row r="28" spans="1:9" s="59" customFormat="1" ht="15" customHeight="1" x14ac:dyDescent="0.3">
      <c r="A28" s="236">
        <v>43600</v>
      </c>
      <c r="B28" s="250" t="s">
        <v>545</v>
      </c>
      <c r="C28" s="238" t="s">
        <v>546</v>
      </c>
      <c r="D28" s="235">
        <v>-2206.7600000000002</v>
      </c>
      <c r="E28" s="63"/>
      <c r="I28" s="63"/>
    </row>
    <row r="29" spans="1:9" s="59" customFormat="1" ht="15" customHeight="1" x14ac:dyDescent="0.3">
      <c r="A29" s="236">
        <v>43616</v>
      </c>
      <c r="B29" s="250" t="s">
        <v>246</v>
      </c>
      <c r="C29" s="238" t="s">
        <v>547</v>
      </c>
      <c r="D29" s="235">
        <v>-451</v>
      </c>
      <c r="E29" s="63"/>
      <c r="I29" s="63"/>
    </row>
    <row r="30" spans="1:9" s="59" customFormat="1" ht="15" customHeight="1" x14ac:dyDescent="0.3">
      <c r="A30" s="236">
        <v>43640</v>
      </c>
      <c r="B30" s="250" t="s">
        <v>579</v>
      </c>
      <c r="C30" s="238" t="s">
        <v>580</v>
      </c>
      <c r="D30" s="235">
        <v>-1897.88</v>
      </c>
      <c r="E30" s="63"/>
      <c r="I30" s="63"/>
    </row>
    <row r="31" spans="1:9" s="59" customFormat="1" ht="15" customHeight="1" x14ac:dyDescent="0.3">
      <c r="A31" s="236">
        <v>43643</v>
      </c>
      <c r="B31" s="250" t="s">
        <v>581</v>
      </c>
      <c r="C31" s="238" t="s">
        <v>582</v>
      </c>
      <c r="D31" s="235">
        <v>-28.9</v>
      </c>
      <c r="E31" s="63"/>
      <c r="I31" s="63"/>
    </row>
    <row r="32" spans="1:9" s="59" customFormat="1" ht="15" customHeight="1" x14ac:dyDescent="0.3">
      <c r="A32" s="236">
        <v>43644</v>
      </c>
      <c r="B32" s="250" t="s">
        <v>581</v>
      </c>
      <c r="C32" s="238" t="s">
        <v>634</v>
      </c>
      <c r="D32" s="235">
        <v>-249.48</v>
      </c>
      <c r="E32" s="63"/>
      <c r="I32" s="63"/>
    </row>
    <row r="33" spans="1:9" s="59" customFormat="1" ht="15" customHeight="1" x14ac:dyDescent="0.3">
      <c r="A33" s="236">
        <v>43654</v>
      </c>
      <c r="B33" s="250" t="s">
        <v>581</v>
      </c>
      <c r="C33" s="238" t="s">
        <v>655</v>
      </c>
      <c r="D33" s="235">
        <v>-2.7</v>
      </c>
      <c r="E33" s="63"/>
      <c r="I33" s="63"/>
    </row>
    <row r="34" spans="1:9" s="59" customFormat="1" ht="15" customHeight="1" x14ac:dyDescent="0.3">
      <c r="A34" s="236">
        <v>43689</v>
      </c>
      <c r="B34" s="250"/>
      <c r="C34" s="238" t="s">
        <v>699</v>
      </c>
      <c r="D34" s="235">
        <v>301.2</v>
      </c>
      <c r="E34" s="63"/>
      <c r="I34" s="63"/>
    </row>
    <row r="35" spans="1:9" s="59" customFormat="1" ht="15" customHeight="1" x14ac:dyDescent="0.3">
      <c r="A35" s="236">
        <v>43693</v>
      </c>
      <c r="B35" s="250"/>
      <c r="C35" s="238" t="s">
        <v>698</v>
      </c>
      <c r="D35" s="235">
        <v>-19.399999999999999</v>
      </c>
      <c r="E35" s="63"/>
      <c r="I35" s="63"/>
    </row>
    <row r="36" spans="1:9" s="59" customFormat="1" ht="15" customHeight="1" x14ac:dyDescent="0.3">
      <c r="A36" s="236">
        <v>43731</v>
      </c>
      <c r="B36" s="250"/>
      <c r="C36" s="238" t="s">
        <v>735</v>
      </c>
      <c r="D36" s="235">
        <v>-2920.75</v>
      </c>
      <c r="E36" s="63"/>
      <c r="I36" s="63"/>
    </row>
    <row r="37" spans="1:9" s="59" customFormat="1" ht="15" customHeight="1" x14ac:dyDescent="0.3">
      <c r="A37" s="236">
        <v>43738</v>
      </c>
      <c r="B37" s="250"/>
      <c r="C37" s="238" t="s">
        <v>736</v>
      </c>
      <c r="D37" s="235">
        <v>-500</v>
      </c>
      <c r="E37" s="63"/>
      <c r="I37" s="63"/>
    </row>
    <row r="38" spans="1:9" s="59" customFormat="1" ht="15" customHeight="1" x14ac:dyDescent="0.3">
      <c r="A38" s="236">
        <v>43738</v>
      </c>
      <c r="B38" s="250"/>
      <c r="C38" s="238" t="s">
        <v>775</v>
      </c>
      <c r="D38" s="235">
        <v>-870</v>
      </c>
      <c r="E38" s="63"/>
      <c r="I38" s="63"/>
    </row>
    <row r="39" spans="1:9" s="59" customFormat="1" ht="15" customHeight="1" x14ac:dyDescent="0.3">
      <c r="A39" s="236">
        <v>43738</v>
      </c>
      <c r="B39" s="250"/>
      <c r="C39" s="238" t="s">
        <v>776</v>
      </c>
      <c r="D39" s="235">
        <v>-623</v>
      </c>
      <c r="E39" s="63"/>
      <c r="I39" s="63"/>
    </row>
    <row r="40" spans="1:9" s="59" customFormat="1" ht="12" customHeight="1" x14ac:dyDescent="0.3">
      <c r="A40" s="63"/>
      <c r="B40" s="247"/>
      <c r="D40" s="68"/>
    </row>
    <row r="41" spans="1:9" s="59" customFormat="1" ht="12" customHeight="1" x14ac:dyDescent="0.3">
      <c r="A41" s="63"/>
      <c r="B41" s="247"/>
      <c r="D41" s="68"/>
    </row>
    <row r="42" spans="1:9" s="59" customFormat="1" ht="12" customHeight="1" x14ac:dyDescent="0.3">
      <c r="A42" s="63"/>
      <c r="B42" s="247"/>
      <c r="D42" s="68"/>
    </row>
    <row r="43" spans="1:9" s="59" customFormat="1" ht="12" customHeight="1" x14ac:dyDescent="0.3">
      <c r="A43" s="63"/>
      <c r="B43" s="247"/>
      <c r="D43" s="68"/>
    </row>
    <row r="44" spans="1:9" s="59" customFormat="1" ht="12" customHeight="1" x14ac:dyDescent="0.3">
      <c r="A44" s="63"/>
      <c r="B44" s="247"/>
      <c r="D44" s="68"/>
    </row>
    <row r="45" spans="1:9" s="59" customFormat="1" x14ac:dyDescent="0.3">
      <c r="A45" s="63"/>
      <c r="B45" s="247"/>
      <c r="D45" s="68"/>
    </row>
    <row r="46" spans="1:9" s="59" customFormat="1" x14ac:dyDescent="0.3">
      <c r="A46" s="63"/>
      <c r="B46" s="247"/>
      <c r="D46" s="68"/>
    </row>
    <row r="47" spans="1:9" s="59" customFormat="1" x14ac:dyDescent="0.3">
      <c r="A47" s="63"/>
      <c r="B47" s="247"/>
      <c r="D47" s="68"/>
    </row>
    <row r="48" spans="1:9" s="59" customFormat="1" x14ac:dyDescent="0.3">
      <c r="A48" s="63"/>
      <c r="B48" s="247"/>
      <c r="D48" s="68"/>
    </row>
    <row r="49" spans="1:4" s="59" customFormat="1" x14ac:dyDescent="0.3">
      <c r="A49" s="63"/>
      <c r="B49" s="247"/>
      <c r="D49" s="68"/>
    </row>
    <row r="50" spans="1:4" s="59" customFormat="1" x14ac:dyDescent="0.3">
      <c r="A50" s="63"/>
      <c r="B50" s="247"/>
      <c r="D50" s="68"/>
    </row>
    <row r="51" spans="1:4" s="59" customFormat="1" x14ac:dyDescent="0.3">
      <c r="A51" s="63"/>
      <c r="B51" s="247"/>
      <c r="D51" s="68"/>
    </row>
    <row r="52" spans="1:4" s="59" customFormat="1" x14ac:dyDescent="0.3">
      <c r="A52" s="63"/>
      <c r="B52" s="247"/>
      <c r="D52" s="68"/>
    </row>
    <row r="53" spans="1:4" s="59" customFormat="1" x14ac:dyDescent="0.3">
      <c r="A53" s="63"/>
      <c r="B53" s="247"/>
      <c r="D53" s="68"/>
    </row>
    <row r="54" spans="1:4" s="59" customFormat="1" x14ac:dyDescent="0.3">
      <c r="A54" s="63"/>
      <c r="B54" s="247"/>
      <c r="D54" s="68"/>
    </row>
    <row r="55" spans="1:4" s="59" customFormat="1" x14ac:dyDescent="0.3">
      <c r="A55" s="63"/>
      <c r="B55" s="247"/>
      <c r="D55" s="68"/>
    </row>
    <row r="56" spans="1:4" s="59" customFormat="1" x14ac:dyDescent="0.3">
      <c r="A56" s="63"/>
      <c r="B56" s="247"/>
      <c r="D56" s="68"/>
    </row>
    <row r="57" spans="1:4" s="59" customFormat="1" x14ac:dyDescent="0.3">
      <c r="A57" s="63"/>
      <c r="B57" s="247"/>
      <c r="D57" s="68"/>
    </row>
    <row r="58" spans="1:4" s="59" customFormat="1" x14ac:dyDescent="0.3">
      <c r="A58" s="32"/>
      <c r="B58" s="248"/>
      <c r="D58" s="66"/>
    </row>
    <row r="59" spans="1:4" s="59" customFormat="1" x14ac:dyDescent="0.3">
      <c r="B59" s="247"/>
    </row>
    <row r="60" spans="1:4" s="59" customFormat="1" x14ac:dyDescent="0.3">
      <c r="B60" s="247"/>
    </row>
    <row r="61" spans="1:4" s="59" customFormat="1" x14ac:dyDescent="0.3">
      <c r="B61" s="247"/>
    </row>
    <row r="62" spans="1:4" s="59" customFormat="1" x14ac:dyDescent="0.3">
      <c r="B62" s="247"/>
    </row>
    <row r="63" spans="1:4" s="59" customFormat="1" x14ac:dyDescent="0.3">
      <c r="B63" s="247"/>
    </row>
    <row r="64" spans="1:4" s="59" customFormat="1" x14ac:dyDescent="0.3">
      <c r="B64" s="247"/>
    </row>
    <row r="65" spans="2:8" s="59" customFormat="1" x14ac:dyDescent="0.3">
      <c r="B65" s="247"/>
    </row>
    <row r="66" spans="2:8" s="59" customFormat="1" x14ac:dyDescent="0.3">
      <c r="B66" s="247"/>
    </row>
    <row r="67" spans="2:8" s="59" customFormat="1" x14ac:dyDescent="0.3">
      <c r="B67" s="247"/>
    </row>
    <row r="68" spans="2:8" s="59" customFormat="1" x14ac:dyDescent="0.3">
      <c r="B68" s="247"/>
    </row>
    <row r="69" spans="2:8" s="59" customFormat="1" x14ac:dyDescent="0.3">
      <c r="B69" s="247"/>
    </row>
    <row r="70" spans="2:8" s="59" customFormat="1" x14ac:dyDescent="0.3">
      <c r="B70" s="247"/>
    </row>
    <row r="71" spans="2:8" s="59" customFormat="1" x14ac:dyDescent="0.3">
      <c r="B71" s="247"/>
    </row>
    <row r="72" spans="2:8" s="59" customFormat="1" x14ac:dyDescent="0.3">
      <c r="B72" s="247"/>
      <c r="H72" s="67"/>
    </row>
    <row r="73" spans="2:8" s="59" customFormat="1" x14ac:dyDescent="0.3">
      <c r="B73" s="247"/>
    </row>
    <row r="74" spans="2:8" s="59" customFormat="1" x14ac:dyDescent="0.3">
      <c r="B74" s="247"/>
    </row>
    <row r="75" spans="2:8" s="59" customFormat="1" x14ac:dyDescent="0.3">
      <c r="B75" s="247"/>
    </row>
    <row r="76" spans="2:8" s="59" customFormat="1" x14ac:dyDescent="0.3">
      <c r="B76" s="247"/>
    </row>
    <row r="77" spans="2:8" s="59" customFormat="1" x14ac:dyDescent="0.3">
      <c r="B77" s="247"/>
    </row>
    <row r="78" spans="2:8" s="59" customFormat="1" x14ac:dyDescent="0.3">
      <c r="B78" s="247"/>
    </row>
    <row r="79" spans="2:8" s="59" customFormat="1" x14ac:dyDescent="0.3">
      <c r="B79" s="247"/>
    </row>
    <row r="80" spans="2:8" s="59" customFormat="1" x14ac:dyDescent="0.3">
      <c r="B80" s="247"/>
    </row>
    <row r="81" spans="2:2" s="59" customFormat="1" x14ac:dyDescent="0.3">
      <c r="B81" s="247"/>
    </row>
    <row r="82" spans="2:2" s="59" customFormat="1" x14ac:dyDescent="0.3">
      <c r="B82" s="247"/>
    </row>
    <row r="83" spans="2:2" s="59" customFormat="1" x14ac:dyDescent="0.3">
      <c r="B83" s="247"/>
    </row>
    <row r="84" spans="2:2" s="59" customFormat="1" x14ac:dyDescent="0.3">
      <c r="B84" s="247"/>
    </row>
    <row r="85" spans="2:2" s="59" customFormat="1" x14ac:dyDescent="0.3">
      <c r="B85" s="247"/>
    </row>
    <row r="86" spans="2:2" s="59" customFormat="1" x14ac:dyDescent="0.3">
      <c r="B86" s="247"/>
    </row>
    <row r="87" spans="2:2" s="59" customFormat="1" x14ac:dyDescent="0.3">
      <c r="B87" s="247"/>
    </row>
    <row r="88" spans="2:2" s="59" customFormat="1" x14ac:dyDescent="0.3">
      <c r="B88" s="247"/>
    </row>
    <row r="89" spans="2:2" s="59" customFormat="1" x14ac:dyDescent="0.3">
      <c r="B89" s="247"/>
    </row>
    <row r="90" spans="2:2" s="59" customFormat="1" x14ac:dyDescent="0.3">
      <c r="B90" s="247"/>
    </row>
    <row r="91" spans="2:2" s="59" customFormat="1" x14ac:dyDescent="0.3">
      <c r="B91" s="247"/>
    </row>
    <row r="92" spans="2:2" s="59" customFormat="1" x14ac:dyDescent="0.3">
      <c r="B92" s="247"/>
    </row>
    <row r="93" spans="2:2" s="59" customFormat="1" x14ac:dyDescent="0.3">
      <c r="B93" s="247"/>
    </row>
    <row r="94" spans="2:2" s="59" customFormat="1" x14ac:dyDescent="0.3">
      <c r="B94" s="247"/>
    </row>
    <row r="95" spans="2:2" s="59" customFormat="1" x14ac:dyDescent="0.3">
      <c r="B95" s="247"/>
    </row>
    <row r="96" spans="2:2" s="59" customFormat="1" x14ac:dyDescent="0.3">
      <c r="B96" s="247"/>
    </row>
    <row r="97" spans="2:2" s="59" customFormat="1" x14ac:dyDescent="0.3">
      <c r="B97" s="247"/>
    </row>
    <row r="98" spans="2:2" s="59" customFormat="1" x14ac:dyDescent="0.3">
      <c r="B98" s="247"/>
    </row>
    <row r="99" spans="2:2" s="59" customFormat="1" x14ac:dyDescent="0.3">
      <c r="B99" s="247"/>
    </row>
    <row r="100" spans="2:2" s="59" customFormat="1" x14ac:dyDescent="0.3">
      <c r="B100" s="247"/>
    </row>
    <row r="101" spans="2:2" s="59" customFormat="1" x14ac:dyDescent="0.3">
      <c r="B101" s="247"/>
    </row>
    <row r="102" spans="2:2" s="59" customFormat="1" x14ac:dyDescent="0.3">
      <c r="B102" s="247"/>
    </row>
    <row r="103" spans="2:2" s="59" customFormat="1" x14ac:dyDescent="0.3">
      <c r="B103" s="247"/>
    </row>
    <row r="104" spans="2:2" s="59" customFormat="1" x14ac:dyDescent="0.3">
      <c r="B104" s="247"/>
    </row>
    <row r="105" spans="2:2" s="59" customFormat="1" x14ac:dyDescent="0.3">
      <c r="B105" s="247"/>
    </row>
    <row r="106" spans="2:2" s="59" customFormat="1" x14ac:dyDescent="0.3">
      <c r="B106" s="247"/>
    </row>
    <row r="107" spans="2:2" s="59" customFormat="1" x14ac:dyDescent="0.3">
      <c r="B107" s="247"/>
    </row>
    <row r="108" spans="2:2" s="59" customFormat="1" x14ac:dyDescent="0.3">
      <c r="B108" s="247"/>
    </row>
    <row r="109" spans="2:2" s="59" customFormat="1" x14ac:dyDescent="0.3">
      <c r="B109" s="247"/>
    </row>
    <row r="110" spans="2:2" s="59" customFormat="1" x14ac:dyDescent="0.3">
      <c r="B110" s="247"/>
    </row>
    <row r="111" spans="2:2" s="59" customFormat="1" x14ac:dyDescent="0.3">
      <c r="B111" s="247"/>
    </row>
    <row r="112" spans="2:2" s="59" customFormat="1" x14ac:dyDescent="0.3">
      <c r="B112" s="247"/>
    </row>
    <row r="113" spans="2:2" s="59" customFormat="1" x14ac:dyDescent="0.3">
      <c r="B113" s="247"/>
    </row>
    <row r="114" spans="2:2" s="59" customFormat="1" x14ac:dyDescent="0.3">
      <c r="B114" s="247"/>
    </row>
    <row r="115" spans="2:2" s="59" customFormat="1" x14ac:dyDescent="0.3">
      <c r="B115" s="247"/>
    </row>
    <row r="116" spans="2:2" s="59" customFormat="1" x14ac:dyDescent="0.3">
      <c r="B116" s="247"/>
    </row>
    <row r="117" spans="2:2" s="59" customFormat="1" x14ac:dyDescent="0.3">
      <c r="B117" s="247"/>
    </row>
    <row r="118" spans="2:2" s="59" customFormat="1" x14ac:dyDescent="0.3">
      <c r="B118" s="247"/>
    </row>
    <row r="119" spans="2:2" s="59" customFormat="1" x14ac:dyDescent="0.3">
      <c r="B119" s="247"/>
    </row>
    <row r="120" spans="2:2" s="59" customFormat="1" x14ac:dyDescent="0.3">
      <c r="B120" s="247"/>
    </row>
    <row r="121" spans="2:2" s="59" customFormat="1" x14ac:dyDescent="0.3">
      <c r="B121" s="247"/>
    </row>
    <row r="122" spans="2:2" s="59" customFormat="1" x14ac:dyDescent="0.3">
      <c r="B122" s="247"/>
    </row>
    <row r="123" spans="2:2" s="59" customFormat="1" x14ac:dyDescent="0.3">
      <c r="B123" s="247"/>
    </row>
    <row r="124" spans="2:2" s="59" customFormat="1" x14ac:dyDescent="0.3">
      <c r="B124" s="247"/>
    </row>
    <row r="125" spans="2:2" s="59" customFormat="1" x14ac:dyDescent="0.3">
      <c r="B125" s="247"/>
    </row>
    <row r="126" spans="2:2" s="59" customFormat="1" x14ac:dyDescent="0.3">
      <c r="B126" s="247"/>
    </row>
    <row r="127" spans="2:2" s="59" customFormat="1" x14ac:dyDescent="0.3">
      <c r="B127" s="247"/>
    </row>
    <row r="128" spans="2:2" s="59" customFormat="1" x14ac:dyDescent="0.3">
      <c r="B128" s="247"/>
    </row>
    <row r="129" spans="2:2" s="59" customFormat="1" x14ac:dyDescent="0.3">
      <c r="B129" s="247"/>
    </row>
    <row r="130" spans="2:2" s="59" customFormat="1" x14ac:dyDescent="0.3">
      <c r="B130" s="247"/>
    </row>
    <row r="131" spans="2:2" s="59" customFormat="1" x14ac:dyDescent="0.3">
      <c r="B131" s="247"/>
    </row>
    <row r="132" spans="2:2" s="59" customFormat="1" x14ac:dyDescent="0.3">
      <c r="B132" s="247"/>
    </row>
    <row r="133" spans="2:2" s="59" customFormat="1" x14ac:dyDescent="0.3">
      <c r="B133" s="247"/>
    </row>
    <row r="134" spans="2:2" s="59" customFormat="1" x14ac:dyDescent="0.3">
      <c r="B134" s="247"/>
    </row>
    <row r="135" spans="2:2" s="59" customFormat="1" x14ac:dyDescent="0.3">
      <c r="B135" s="247"/>
    </row>
    <row r="136" spans="2:2" s="59" customFormat="1" x14ac:dyDescent="0.3">
      <c r="B136" s="247"/>
    </row>
    <row r="137" spans="2:2" s="59" customFormat="1" x14ac:dyDescent="0.3">
      <c r="B137" s="247"/>
    </row>
    <row r="138" spans="2:2" s="59" customFormat="1" x14ac:dyDescent="0.3">
      <c r="B138" s="247"/>
    </row>
    <row r="139" spans="2:2" s="59" customFormat="1" x14ac:dyDescent="0.3">
      <c r="B139" s="247"/>
    </row>
    <row r="140" spans="2:2" s="59" customFormat="1" x14ac:dyDescent="0.3">
      <c r="B140" s="247"/>
    </row>
    <row r="141" spans="2:2" s="59" customFormat="1" x14ac:dyDescent="0.3">
      <c r="B141" s="247"/>
    </row>
    <row r="142" spans="2:2" s="59" customFormat="1" x14ac:dyDescent="0.3">
      <c r="B142" s="247"/>
    </row>
    <row r="143" spans="2:2" s="59" customFormat="1" x14ac:dyDescent="0.3">
      <c r="B143" s="247"/>
    </row>
    <row r="144" spans="2:2" s="59" customFormat="1" x14ac:dyDescent="0.3">
      <c r="B144" s="247"/>
    </row>
    <row r="145" spans="2:2" s="59" customFormat="1" x14ac:dyDescent="0.3">
      <c r="B145" s="247"/>
    </row>
    <row r="146" spans="2:2" s="59" customFormat="1" x14ac:dyDescent="0.3">
      <c r="B146" s="247"/>
    </row>
    <row r="147" spans="2:2" s="59" customFormat="1" x14ac:dyDescent="0.3">
      <c r="B147" s="247"/>
    </row>
    <row r="148" spans="2:2" s="59" customFormat="1" x14ac:dyDescent="0.3">
      <c r="B148" s="247"/>
    </row>
    <row r="149" spans="2:2" s="59" customFormat="1" x14ac:dyDescent="0.3">
      <c r="B149" s="247"/>
    </row>
    <row r="150" spans="2:2" s="59" customFormat="1" x14ac:dyDescent="0.3">
      <c r="B150" s="247"/>
    </row>
    <row r="151" spans="2:2" s="59" customFormat="1" x14ac:dyDescent="0.3">
      <c r="B151" s="247"/>
    </row>
    <row r="152" spans="2:2" s="59" customFormat="1" x14ac:dyDescent="0.3">
      <c r="B152" s="247"/>
    </row>
    <row r="153" spans="2:2" s="59" customFormat="1" x14ac:dyDescent="0.3">
      <c r="B153" s="247"/>
    </row>
    <row r="154" spans="2:2" s="59" customFormat="1" x14ac:dyDescent="0.3">
      <c r="B154" s="247"/>
    </row>
    <row r="155" spans="2:2" s="59" customFormat="1" x14ac:dyDescent="0.3">
      <c r="B155" s="247"/>
    </row>
    <row r="156" spans="2:2" s="59" customFormat="1" x14ac:dyDescent="0.3">
      <c r="B156" s="247"/>
    </row>
    <row r="157" spans="2:2" s="59" customFormat="1" x14ac:dyDescent="0.3">
      <c r="B157" s="247"/>
    </row>
    <row r="158" spans="2:2" s="59" customFormat="1" x14ac:dyDescent="0.3">
      <c r="B158" s="247"/>
    </row>
    <row r="159" spans="2:2" s="59" customFormat="1" x14ac:dyDescent="0.3">
      <c r="B159" s="247"/>
    </row>
    <row r="160" spans="2:2" s="59" customFormat="1" x14ac:dyDescent="0.3">
      <c r="B160" s="247"/>
    </row>
    <row r="161" spans="2:2" s="59" customFormat="1" x14ac:dyDescent="0.3">
      <c r="B161" s="247"/>
    </row>
    <row r="162" spans="2:2" s="59" customFormat="1" x14ac:dyDescent="0.3">
      <c r="B162" s="247"/>
    </row>
    <row r="163" spans="2:2" s="59" customFormat="1" x14ac:dyDescent="0.3">
      <c r="B163" s="247"/>
    </row>
    <row r="164" spans="2:2" s="59" customFormat="1" x14ac:dyDescent="0.3">
      <c r="B164" s="247"/>
    </row>
    <row r="165" spans="2:2" s="59" customFormat="1" x14ac:dyDescent="0.3">
      <c r="B165" s="247"/>
    </row>
    <row r="166" spans="2:2" s="59" customFormat="1" x14ac:dyDescent="0.3">
      <c r="B166" s="247"/>
    </row>
    <row r="167" spans="2:2" s="59" customFormat="1" x14ac:dyDescent="0.3">
      <c r="B167" s="247"/>
    </row>
    <row r="168" spans="2:2" s="59" customFormat="1" x14ac:dyDescent="0.3">
      <c r="B168" s="247"/>
    </row>
    <row r="169" spans="2:2" s="59" customFormat="1" x14ac:dyDescent="0.3">
      <c r="B169" s="247"/>
    </row>
    <row r="170" spans="2:2" s="59" customFormat="1" x14ac:dyDescent="0.3">
      <c r="B170" s="247"/>
    </row>
    <row r="171" spans="2:2" s="59" customFormat="1" x14ac:dyDescent="0.3">
      <c r="B171" s="247"/>
    </row>
    <row r="172" spans="2:2" s="59" customFormat="1" x14ac:dyDescent="0.3">
      <c r="B172" s="247"/>
    </row>
    <row r="173" spans="2:2" s="59" customFormat="1" x14ac:dyDescent="0.3">
      <c r="B173" s="247"/>
    </row>
    <row r="174" spans="2:2" s="59" customFormat="1" x14ac:dyDescent="0.3">
      <c r="B174" s="247"/>
    </row>
    <row r="175" spans="2:2" s="59" customFormat="1" x14ac:dyDescent="0.3">
      <c r="B175" s="247"/>
    </row>
    <row r="176" spans="2:2" s="59" customFormat="1" x14ac:dyDescent="0.3">
      <c r="B176" s="247"/>
    </row>
    <row r="177" spans="2:2" s="59" customFormat="1" x14ac:dyDescent="0.3">
      <c r="B177" s="247"/>
    </row>
    <row r="178" spans="2:2" s="59" customFormat="1" x14ac:dyDescent="0.3">
      <c r="B178" s="247"/>
    </row>
    <row r="179" spans="2:2" s="59" customFormat="1" x14ac:dyDescent="0.3">
      <c r="B179" s="247"/>
    </row>
    <row r="180" spans="2:2" s="59" customFormat="1" x14ac:dyDescent="0.3">
      <c r="B180" s="247"/>
    </row>
    <row r="181" spans="2:2" s="59" customFormat="1" x14ac:dyDescent="0.3">
      <c r="B181" s="247"/>
    </row>
    <row r="182" spans="2:2" s="59" customFormat="1" x14ac:dyDescent="0.3">
      <c r="B182" s="247"/>
    </row>
    <row r="183" spans="2:2" s="59" customFormat="1" x14ac:dyDescent="0.3">
      <c r="B183" s="247"/>
    </row>
    <row r="184" spans="2:2" s="59" customFormat="1" x14ac:dyDescent="0.3">
      <c r="B184" s="247"/>
    </row>
    <row r="185" spans="2:2" s="59" customFormat="1" x14ac:dyDescent="0.3">
      <c r="B185" s="247"/>
    </row>
    <row r="186" spans="2:2" s="59" customFormat="1" x14ac:dyDescent="0.3">
      <c r="B186" s="247"/>
    </row>
    <row r="187" spans="2:2" s="59" customFormat="1" x14ac:dyDescent="0.3">
      <c r="B187" s="247"/>
    </row>
    <row r="188" spans="2:2" s="59" customFormat="1" x14ac:dyDescent="0.3">
      <c r="B188" s="247"/>
    </row>
    <row r="189" spans="2:2" s="59" customFormat="1" x14ac:dyDescent="0.3">
      <c r="B189" s="247"/>
    </row>
    <row r="190" spans="2:2" s="59" customFormat="1" x14ac:dyDescent="0.3">
      <c r="B190" s="247"/>
    </row>
    <row r="191" spans="2:2" s="59" customFormat="1" x14ac:dyDescent="0.3">
      <c r="B191" s="247"/>
    </row>
    <row r="192" spans="2:2" s="59" customFormat="1" x14ac:dyDescent="0.3">
      <c r="B192" s="247"/>
    </row>
    <row r="193" spans="2:2" s="59" customFormat="1" x14ac:dyDescent="0.3">
      <c r="B193" s="247"/>
    </row>
    <row r="194" spans="2:2" s="59" customFormat="1" x14ac:dyDescent="0.3">
      <c r="B194" s="247"/>
    </row>
    <row r="195" spans="2:2" s="59" customFormat="1" x14ac:dyDescent="0.3">
      <c r="B195" s="247"/>
    </row>
    <row r="196" spans="2:2" s="59" customFormat="1" x14ac:dyDescent="0.3">
      <c r="B196" s="247"/>
    </row>
    <row r="197" spans="2:2" s="59" customFormat="1" x14ac:dyDescent="0.3">
      <c r="B197" s="247"/>
    </row>
    <row r="198" spans="2:2" s="59" customFormat="1" x14ac:dyDescent="0.3">
      <c r="B198" s="247"/>
    </row>
    <row r="199" spans="2:2" s="59" customFormat="1" x14ac:dyDescent="0.3">
      <c r="B199" s="247"/>
    </row>
    <row r="200" spans="2:2" s="59" customFormat="1" x14ac:dyDescent="0.3">
      <c r="B200" s="247"/>
    </row>
    <row r="201" spans="2:2" s="59" customFormat="1" x14ac:dyDescent="0.3">
      <c r="B201" s="247"/>
    </row>
    <row r="202" spans="2:2" s="59" customFormat="1" x14ac:dyDescent="0.3">
      <c r="B202" s="247"/>
    </row>
    <row r="203" spans="2:2" s="59" customFormat="1" x14ac:dyDescent="0.3">
      <c r="B203" s="247"/>
    </row>
    <row r="204" spans="2:2" s="59" customFormat="1" x14ac:dyDescent="0.3">
      <c r="B204" s="247"/>
    </row>
    <row r="205" spans="2:2" s="59" customFormat="1" x14ac:dyDescent="0.3">
      <c r="B205" s="247"/>
    </row>
    <row r="206" spans="2:2" s="59" customFormat="1" x14ac:dyDescent="0.3">
      <c r="B206" s="247"/>
    </row>
    <row r="207" spans="2:2" s="59" customFormat="1" x14ac:dyDescent="0.3">
      <c r="B207" s="247"/>
    </row>
    <row r="208" spans="2:2" s="59" customFormat="1" x14ac:dyDescent="0.3">
      <c r="B208" s="247"/>
    </row>
    <row r="209" spans="2:2" s="59" customFormat="1" x14ac:dyDescent="0.3">
      <c r="B209" s="247"/>
    </row>
    <row r="210" spans="2:2" s="59" customFormat="1" x14ac:dyDescent="0.3">
      <c r="B210" s="247"/>
    </row>
    <row r="211" spans="2:2" s="59" customFormat="1" x14ac:dyDescent="0.3">
      <c r="B211" s="247"/>
    </row>
    <row r="212" spans="2:2" s="59" customFormat="1" x14ac:dyDescent="0.3">
      <c r="B212" s="247"/>
    </row>
    <row r="213" spans="2:2" s="59" customFormat="1" x14ac:dyDescent="0.3">
      <c r="B213" s="247"/>
    </row>
    <row r="214" spans="2:2" s="59" customFormat="1" x14ac:dyDescent="0.3">
      <c r="B214" s="247"/>
    </row>
    <row r="215" spans="2:2" s="59" customFormat="1" x14ac:dyDescent="0.3">
      <c r="B215" s="247"/>
    </row>
    <row r="216" spans="2:2" s="59" customFormat="1" x14ac:dyDescent="0.3">
      <c r="B216" s="247"/>
    </row>
    <row r="217" spans="2:2" s="59" customFormat="1" x14ac:dyDescent="0.3">
      <c r="B217" s="247"/>
    </row>
    <row r="218" spans="2:2" s="59" customFormat="1" x14ac:dyDescent="0.3">
      <c r="B218" s="247"/>
    </row>
    <row r="219" spans="2:2" s="59" customFormat="1" x14ac:dyDescent="0.3">
      <c r="B219" s="247"/>
    </row>
    <row r="220" spans="2:2" s="59" customFormat="1" x14ac:dyDescent="0.3">
      <c r="B220" s="247"/>
    </row>
    <row r="221" spans="2:2" s="59" customFormat="1" x14ac:dyDescent="0.3">
      <c r="B221" s="247"/>
    </row>
    <row r="222" spans="2:2" s="59" customFormat="1" x14ac:dyDescent="0.3">
      <c r="B222" s="247"/>
    </row>
    <row r="223" spans="2:2" s="59" customFormat="1" x14ac:dyDescent="0.3">
      <c r="B223" s="247"/>
    </row>
    <row r="224" spans="2:2" s="59" customFormat="1" x14ac:dyDescent="0.3">
      <c r="B224" s="247"/>
    </row>
    <row r="225" spans="2:2" s="59" customFormat="1" x14ac:dyDescent="0.3">
      <c r="B225" s="247"/>
    </row>
    <row r="226" spans="2:2" s="59" customFormat="1" x14ac:dyDescent="0.3">
      <c r="B226" s="247"/>
    </row>
    <row r="227" spans="2:2" s="59" customFormat="1" x14ac:dyDescent="0.3">
      <c r="B227" s="247"/>
    </row>
    <row r="228" spans="2:2" s="59" customFormat="1" x14ac:dyDescent="0.3">
      <c r="B228" s="247"/>
    </row>
    <row r="229" spans="2:2" s="59" customFormat="1" x14ac:dyDescent="0.3">
      <c r="B229" s="247"/>
    </row>
    <row r="230" spans="2:2" s="59" customFormat="1" x14ac:dyDescent="0.3">
      <c r="B230" s="247"/>
    </row>
    <row r="231" spans="2:2" s="59" customFormat="1" x14ac:dyDescent="0.3">
      <c r="B231" s="247"/>
    </row>
    <row r="232" spans="2:2" s="59" customFormat="1" x14ac:dyDescent="0.3">
      <c r="B232" s="247"/>
    </row>
    <row r="233" spans="2:2" s="59" customFormat="1" x14ac:dyDescent="0.3">
      <c r="B233" s="247"/>
    </row>
    <row r="234" spans="2:2" s="59" customFormat="1" x14ac:dyDescent="0.3">
      <c r="B234" s="247"/>
    </row>
    <row r="235" spans="2:2" s="59" customFormat="1" x14ac:dyDescent="0.3">
      <c r="B235" s="247"/>
    </row>
    <row r="236" spans="2:2" s="59" customFormat="1" x14ac:dyDescent="0.3">
      <c r="B236" s="247"/>
    </row>
    <row r="237" spans="2:2" s="59" customFormat="1" x14ac:dyDescent="0.3">
      <c r="B237" s="247"/>
    </row>
    <row r="238" spans="2:2" s="59" customFormat="1" x14ac:dyDescent="0.3">
      <c r="B238" s="247"/>
    </row>
    <row r="239" spans="2:2" s="59" customFormat="1" x14ac:dyDescent="0.3">
      <c r="B239" s="247"/>
    </row>
    <row r="240" spans="2:2" s="59" customFormat="1" x14ac:dyDescent="0.3">
      <c r="B240" s="247"/>
    </row>
    <row r="241" spans="2:2" s="59" customFormat="1" x14ac:dyDescent="0.3">
      <c r="B241" s="247"/>
    </row>
    <row r="242" spans="2:2" s="59" customFormat="1" x14ac:dyDescent="0.3">
      <c r="B242" s="247"/>
    </row>
    <row r="243" spans="2:2" s="59" customFormat="1" x14ac:dyDescent="0.3">
      <c r="B243" s="247"/>
    </row>
    <row r="244" spans="2:2" s="59" customFormat="1" x14ac:dyDescent="0.3">
      <c r="B244" s="247"/>
    </row>
    <row r="245" spans="2:2" s="59" customFormat="1" x14ac:dyDescent="0.3">
      <c r="B245" s="247"/>
    </row>
    <row r="246" spans="2:2" s="59" customFormat="1" x14ac:dyDescent="0.3">
      <c r="B246" s="247"/>
    </row>
    <row r="247" spans="2:2" s="59" customFormat="1" x14ac:dyDescent="0.3">
      <c r="B247" s="247"/>
    </row>
    <row r="248" spans="2:2" s="59" customFormat="1" x14ac:dyDescent="0.3">
      <c r="B248" s="247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7"/>
  <sheetViews>
    <sheetView showGridLines="0" view="pageBreakPreview" zoomScaleNormal="100" zoomScaleSheetLayoutView="100" workbookViewId="0">
      <selection activeCell="C28" sqref="C28"/>
    </sheetView>
  </sheetViews>
  <sheetFormatPr defaultColWidth="9.1796875" defaultRowHeight="13" x14ac:dyDescent="0.3"/>
  <cols>
    <col min="1" max="2" width="10.7265625" style="53" customWidth="1"/>
    <col min="3" max="3" width="57.7265625" style="53" customWidth="1"/>
    <col min="4" max="4" width="10" style="53" bestFit="1" customWidth="1"/>
    <col min="5" max="16384" width="9.1796875" style="53"/>
  </cols>
  <sheetData>
    <row r="1" spans="1:21" s="226" customFormat="1" ht="15" customHeight="1" x14ac:dyDescent="0.3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ht="15" customHeight="1" x14ac:dyDescent="0.3">
      <c r="A2" s="218" t="str">
        <f>'Prior Year Fees'!A2</f>
        <v>Financial Year to September 2019</v>
      </c>
      <c r="D2" s="51">
        <f>SUM(D5:D241)</f>
        <v>-15923.5</v>
      </c>
    </row>
    <row r="3" spans="1:21" ht="15" customHeight="1" x14ac:dyDescent="0.35">
      <c r="A3" s="46"/>
      <c r="D3" s="54"/>
    </row>
    <row r="4" spans="1:21" s="80" customFormat="1" ht="15" customHeight="1" x14ac:dyDescent="0.25">
      <c r="A4" s="56" t="s">
        <v>0</v>
      </c>
      <c r="B4" s="56" t="s">
        <v>3</v>
      </c>
      <c r="C4" s="56" t="s">
        <v>1</v>
      </c>
      <c r="D4" s="57" t="s">
        <v>2</v>
      </c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21" s="28" customFormat="1" ht="15" customHeight="1" x14ac:dyDescent="0.3">
      <c r="A5" s="236">
        <v>43555</v>
      </c>
      <c r="B5" s="250" t="s">
        <v>120</v>
      </c>
      <c r="C5" s="250" t="s">
        <v>462</v>
      </c>
      <c r="D5" s="235">
        <v>-2500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8" customFormat="1" ht="15" customHeight="1" x14ac:dyDescent="0.3">
      <c r="A6" s="236">
        <v>43599</v>
      </c>
      <c r="B6" s="250" t="s">
        <v>316</v>
      </c>
      <c r="C6" s="250" t="s">
        <v>548</v>
      </c>
      <c r="D6" s="235">
        <v>-1322.22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8" customFormat="1" ht="15" customHeight="1" x14ac:dyDescent="0.3">
      <c r="A7" s="236">
        <v>43629</v>
      </c>
      <c r="B7" s="250" t="s">
        <v>628</v>
      </c>
      <c r="C7" s="250" t="s">
        <v>583</v>
      </c>
      <c r="D7" s="235">
        <v>-1500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28" customFormat="1" ht="15" customHeight="1" x14ac:dyDescent="0.3">
      <c r="A8" s="236">
        <v>43629</v>
      </c>
      <c r="B8" s="250" t="s">
        <v>629</v>
      </c>
      <c r="C8" s="238" t="s">
        <v>584</v>
      </c>
      <c r="D8" s="235">
        <v>-2000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28" customFormat="1" ht="15" customHeight="1" x14ac:dyDescent="0.3">
      <c r="A9" s="236">
        <v>43640</v>
      </c>
      <c r="B9" s="250" t="s">
        <v>630</v>
      </c>
      <c r="C9" s="238" t="s">
        <v>585</v>
      </c>
      <c r="D9" s="235">
        <v>-954.8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28" customFormat="1" ht="15" customHeight="1" x14ac:dyDescent="0.3">
      <c r="A10" s="236">
        <v>43643</v>
      </c>
      <c r="B10" s="250" t="s">
        <v>620</v>
      </c>
      <c r="C10" s="238" t="s">
        <v>586</v>
      </c>
      <c r="D10" s="235">
        <v>-5.48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28" customFormat="1" ht="15" customHeight="1" x14ac:dyDescent="0.3">
      <c r="A11" s="236">
        <v>43643</v>
      </c>
      <c r="B11" s="250" t="s">
        <v>620</v>
      </c>
      <c r="C11" s="238" t="s">
        <v>587</v>
      </c>
      <c r="D11" s="235">
        <v>-36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28" customFormat="1" ht="15" customHeight="1" x14ac:dyDescent="0.3">
      <c r="A12" s="236">
        <v>43643</v>
      </c>
      <c r="B12" s="250" t="s">
        <v>620</v>
      </c>
      <c r="C12" s="238" t="s">
        <v>588</v>
      </c>
      <c r="D12" s="235">
        <v>-663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28" customFormat="1" ht="15" customHeight="1" x14ac:dyDescent="0.3">
      <c r="A13" s="236">
        <v>43643</v>
      </c>
      <c r="B13" s="250" t="s">
        <v>620</v>
      </c>
      <c r="C13" s="238" t="s">
        <v>589</v>
      </c>
      <c r="D13" s="235">
        <v>-30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8" customFormat="1" ht="15" customHeight="1" x14ac:dyDescent="0.3">
      <c r="A14" s="236">
        <v>43643</v>
      </c>
      <c r="B14" s="250" t="s">
        <v>620</v>
      </c>
      <c r="C14" s="238" t="s">
        <v>590</v>
      </c>
      <c r="D14" s="235">
        <v>-82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28" customFormat="1" ht="15" customHeight="1" x14ac:dyDescent="0.3">
      <c r="A15" s="236">
        <v>43643</v>
      </c>
      <c r="B15" s="250" t="s">
        <v>620</v>
      </c>
      <c r="C15" s="238" t="s">
        <v>591</v>
      </c>
      <c r="D15" s="235">
        <v>-69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28" customFormat="1" ht="15" customHeight="1" x14ac:dyDescent="0.3">
      <c r="A16" s="236">
        <v>43643</v>
      </c>
      <c r="B16" s="250" t="s">
        <v>631</v>
      </c>
      <c r="C16" s="238" t="s">
        <v>592</v>
      </c>
      <c r="D16" s="235">
        <v>-750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28" customFormat="1" ht="15" customHeight="1" x14ac:dyDescent="0.3">
      <c r="A17" s="236">
        <v>43643</v>
      </c>
      <c r="B17" s="250" t="s">
        <v>632</v>
      </c>
      <c r="C17" s="238" t="s">
        <v>593</v>
      </c>
      <c r="D17" s="235">
        <v>-750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28" customFormat="1" ht="15" customHeight="1" x14ac:dyDescent="0.3">
      <c r="A18" s="236">
        <v>43646</v>
      </c>
      <c r="B18" s="250" t="s">
        <v>633</v>
      </c>
      <c r="C18" s="238" t="s">
        <v>594</v>
      </c>
      <c r="D18" s="235">
        <v>-2000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8" customFormat="1" ht="15" customHeight="1" x14ac:dyDescent="0.3">
      <c r="A19" s="236">
        <v>43654</v>
      </c>
      <c r="B19" s="250" t="s">
        <v>552</v>
      </c>
      <c r="C19" s="238" t="s">
        <v>666</v>
      </c>
      <c r="D19" s="235">
        <v>-1229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28" customFormat="1" ht="15" customHeight="1" x14ac:dyDescent="0.3">
      <c r="A20" s="236">
        <v>43663</v>
      </c>
      <c r="B20" s="250" t="s">
        <v>309</v>
      </c>
      <c r="C20" s="238" t="s">
        <v>667</v>
      </c>
      <c r="D20" s="235">
        <v>-120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28" customFormat="1" ht="15" customHeight="1" x14ac:dyDescent="0.3">
      <c r="A21" s="236">
        <v>43663</v>
      </c>
      <c r="B21" s="250" t="s">
        <v>552</v>
      </c>
      <c r="C21" s="238" t="s">
        <v>668</v>
      </c>
      <c r="D21" s="235">
        <v>-750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28" customFormat="1" ht="15" customHeight="1" x14ac:dyDescent="0.3">
      <c r="A22" s="236">
        <v>43677</v>
      </c>
      <c r="B22" s="250" t="s">
        <v>663</v>
      </c>
      <c r="C22" s="238" t="s">
        <v>669</v>
      </c>
      <c r="D22" s="235">
        <v>-1162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62" customFormat="1" ht="15" customHeight="1" x14ac:dyDescent="0.3">
      <c r="A23" s="17"/>
      <c r="B23" s="12"/>
      <c r="C23" s="12"/>
      <c r="D23" s="2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62" customFormat="1" ht="15" customHeight="1" x14ac:dyDescent="0.3">
      <c r="A24" s="37"/>
      <c r="B24" s="12"/>
      <c r="C24" s="12"/>
      <c r="D24" s="2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62" customFormat="1" ht="15" customHeight="1" x14ac:dyDescent="0.3">
      <c r="A25" s="12"/>
      <c r="B25" s="12"/>
      <c r="C25" s="12"/>
      <c r="D25" s="3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62" customFormat="1" ht="1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62" customFormat="1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62" customFormat="1" ht="1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62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62" customFormat="1" ht="1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62" customFormat="1" ht="15" customHeight="1" x14ac:dyDescent="0.3">
      <c r="A31" s="12"/>
      <c r="B31" s="24"/>
      <c r="C31" s="12"/>
      <c r="D31" s="2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62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62" customFormat="1" ht="15" customHeight="1" x14ac:dyDescent="0.3">
      <c r="A33" s="12"/>
      <c r="B33" s="12"/>
      <c r="C33" s="12"/>
      <c r="D33" s="12"/>
      <c r="E33" s="12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62" customFormat="1" ht="15" customHeight="1" x14ac:dyDescent="0.3">
      <c r="A34" s="12"/>
      <c r="B34" s="12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62" customFormat="1" ht="15" customHeight="1" x14ac:dyDescent="0.3"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62" customFormat="1" ht="15" customHeight="1" x14ac:dyDescent="0.3"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62" customFormat="1" ht="15" customHeight="1" x14ac:dyDescent="0.3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62" customFormat="1" ht="12" customHeight="1" x14ac:dyDescent="0.3"/>
    <row r="39" spans="1:21" s="62" customFormat="1" ht="12" customHeight="1" x14ac:dyDescent="0.3"/>
    <row r="40" spans="1:21" s="62" customFormat="1" ht="12" customHeight="1" x14ac:dyDescent="0.3"/>
    <row r="41" spans="1:21" s="62" customFormat="1" ht="12" customHeight="1" x14ac:dyDescent="0.3"/>
    <row r="42" spans="1:21" s="62" customFormat="1" ht="12" customHeight="1" x14ac:dyDescent="0.3"/>
    <row r="43" spans="1:21" s="62" customFormat="1" ht="12" customHeight="1" x14ac:dyDescent="0.3"/>
    <row r="44" spans="1:21" s="62" customFormat="1" ht="12" customHeight="1" x14ac:dyDescent="0.3">
      <c r="A44" s="65"/>
    </row>
    <row r="45" spans="1:21" s="62" customFormat="1" ht="12" customHeight="1" x14ac:dyDescent="0.3">
      <c r="A45" s="65"/>
    </row>
    <row r="46" spans="1:21" s="62" customFormat="1" ht="12" customHeight="1" x14ac:dyDescent="0.3">
      <c r="A46" s="65"/>
    </row>
    <row r="47" spans="1:21" s="62" customFormat="1" ht="12" customHeight="1" x14ac:dyDescent="0.3">
      <c r="A47" s="65"/>
    </row>
    <row r="48" spans="1:21" s="62" customFormat="1" ht="12" customHeight="1" x14ac:dyDescent="0.3">
      <c r="A48" s="65"/>
    </row>
    <row r="49" spans="1:7" s="62" customFormat="1" ht="12" customHeight="1" x14ac:dyDescent="0.3">
      <c r="A49" s="65"/>
      <c r="G49" s="82"/>
    </row>
    <row r="50" spans="1:7" s="62" customFormat="1" ht="12" customHeight="1" x14ac:dyDescent="0.3">
      <c r="A50" s="65"/>
    </row>
    <row r="51" spans="1:7" s="62" customFormat="1" ht="12" customHeight="1" x14ac:dyDescent="0.3">
      <c r="A51" s="65"/>
    </row>
    <row r="52" spans="1:7" s="62" customFormat="1" ht="12" customHeight="1" x14ac:dyDescent="0.3">
      <c r="A52" s="65"/>
    </row>
    <row r="53" spans="1:7" s="62" customFormat="1" ht="12" customHeight="1" x14ac:dyDescent="0.3">
      <c r="A53" s="65"/>
    </row>
    <row r="54" spans="1:7" s="62" customFormat="1" ht="12" customHeight="1" x14ac:dyDescent="0.3"/>
    <row r="55" spans="1:7" s="62" customFormat="1" ht="12" customHeight="1" x14ac:dyDescent="0.3"/>
    <row r="56" spans="1:7" s="62" customFormat="1" ht="12" customHeight="1" x14ac:dyDescent="0.3"/>
    <row r="57" spans="1:7" s="62" customFormat="1" ht="12" customHeight="1" x14ac:dyDescent="0.3"/>
    <row r="58" spans="1:7" s="62" customFormat="1" ht="12" customHeight="1" x14ac:dyDescent="0.3"/>
    <row r="59" spans="1:7" s="62" customFormat="1" ht="12" customHeight="1" x14ac:dyDescent="0.3"/>
    <row r="60" spans="1:7" s="62" customFormat="1" ht="12" customHeight="1" x14ac:dyDescent="0.3"/>
    <row r="61" spans="1:7" s="62" customFormat="1" ht="12" customHeight="1" x14ac:dyDescent="0.3"/>
    <row r="62" spans="1:7" s="62" customFormat="1" ht="12" customHeight="1" x14ac:dyDescent="0.3"/>
    <row r="63" spans="1:7" s="62" customFormat="1" ht="12" customHeight="1" x14ac:dyDescent="0.3"/>
    <row r="64" spans="1:7" s="62" customFormat="1" ht="12" customHeight="1" x14ac:dyDescent="0.3"/>
    <row r="65" s="62" customFormat="1" ht="12" customHeight="1" x14ac:dyDescent="0.3"/>
    <row r="66" s="62" customFormat="1" ht="12" customHeight="1" x14ac:dyDescent="0.3"/>
    <row r="67" s="62" customFormat="1" ht="12" customHeight="1" x14ac:dyDescent="0.3"/>
    <row r="68" s="62" customFormat="1" ht="12" customHeight="1" x14ac:dyDescent="0.3"/>
    <row r="69" s="62" customFormat="1" ht="12" customHeight="1" x14ac:dyDescent="0.3"/>
    <row r="70" s="62" customFormat="1" ht="12" customHeight="1" x14ac:dyDescent="0.3"/>
    <row r="71" s="62" customFormat="1" ht="12" customHeight="1" x14ac:dyDescent="0.3"/>
    <row r="72" s="62" customFormat="1" ht="12" customHeight="1" x14ac:dyDescent="0.3"/>
    <row r="73" s="62" customFormat="1" ht="12" customHeight="1" x14ac:dyDescent="0.3"/>
    <row r="74" s="62" customFormat="1" ht="12" customHeight="1" x14ac:dyDescent="0.3"/>
    <row r="75" s="62" customFormat="1" ht="12" customHeight="1" x14ac:dyDescent="0.3"/>
    <row r="76" s="62" customFormat="1" ht="12" customHeight="1" x14ac:dyDescent="0.3"/>
    <row r="77" s="62" customFormat="1" ht="12" customHeight="1" x14ac:dyDescent="0.3"/>
    <row r="78" s="62" customFormat="1" ht="12" customHeight="1" x14ac:dyDescent="0.3"/>
    <row r="79" s="62" customFormat="1" ht="12" customHeight="1" x14ac:dyDescent="0.3"/>
    <row r="80" s="62" customFormat="1" ht="12" customHeight="1" x14ac:dyDescent="0.3"/>
    <row r="81" s="62" customFormat="1" ht="12" customHeight="1" x14ac:dyDescent="0.3"/>
    <row r="82" s="62" customFormat="1" ht="12" customHeight="1" x14ac:dyDescent="0.3"/>
    <row r="83" s="62" customFormat="1" ht="12" customHeight="1" x14ac:dyDescent="0.3"/>
    <row r="84" s="62" customFormat="1" x14ac:dyDescent="0.3"/>
    <row r="85" s="62" customFormat="1" x14ac:dyDescent="0.3"/>
    <row r="86" s="62" customFormat="1" x14ac:dyDescent="0.3"/>
    <row r="87" s="62" customFormat="1" x14ac:dyDescent="0.3"/>
    <row r="88" s="62" customFormat="1" x14ac:dyDescent="0.3"/>
    <row r="89" s="62" customFormat="1" x14ac:dyDescent="0.3"/>
    <row r="90" s="62" customFormat="1" x14ac:dyDescent="0.3"/>
    <row r="91" s="62" customFormat="1" x14ac:dyDescent="0.3"/>
    <row r="92" s="62" customFormat="1" x14ac:dyDescent="0.3"/>
    <row r="93" s="62" customFormat="1" x14ac:dyDescent="0.3"/>
    <row r="94" s="62" customFormat="1" x14ac:dyDescent="0.3"/>
    <row r="95" s="62" customFormat="1" x14ac:dyDescent="0.3"/>
    <row r="96" s="62" customFormat="1" x14ac:dyDescent="0.3"/>
    <row r="97" s="62" customFormat="1" x14ac:dyDescent="0.3"/>
    <row r="98" s="62" customFormat="1" x14ac:dyDescent="0.3"/>
    <row r="99" s="62" customFormat="1" x14ac:dyDescent="0.3"/>
    <row r="100" s="62" customFormat="1" x14ac:dyDescent="0.3"/>
    <row r="101" s="62" customFormat="1" x14ac:dyDescent="0.3"/>
    <row r="102" s="62" customFormat="1" x14ac:dyDescent="0.3"/>
    <row r="103" s="62" customFormat="1" x14ac:dyDescent="0.3"/>
    <row r="104" s="62" customFormat="1" x14ac:dyDescent="0.3"/>
    <row r="105" s="62" customFormat="1" x14ac:dyDescent="0.3"/>
    <row r="106" s="62" customFormat="1" x14ac:dyDescent="0.3"/>
    <row r="107" s="62" customFormat="1" x14ac:dyDescent="0.3"/>
    <row r="108" s="62" customFormat="1" x14ac:dyDescent="0.3"/>
    <row r="109" s="62" customFormat="1" x14ac:dyDescent="0.3"/>
    <row r="110" s="62" customFormat="1" x14ac:dyDescent="0.3"/>
    <row r="111" s="62" customFormat="1" x14ac:dyDescent="0.3"/>
    <row r="112" s="62" customFormat="1" x14ac:dyDescent="0.3"/>
    <row r="113" s="62" customFormat="1" x14ac:dyDescent="0.3"/>
    <row r="114" s="62" customFormat="1" x14ac:dyDescent="0.3"/>
    <row r="115" s="62" customFormat="1" x14ac:dyDescent="0.3"/>
    <row r="116" s="62" customFormat="1" x14ac:dyDescent="0.3"/>
    <row r="117" s="62" customFormat="1" x14ac:dyDescent="0.3"/>
    <row r="118" s="62" customFormat="1" x14ac:dyDescent="0.3"/>
    <row r="119" s="62" customFormat="1" x14ac:dyDescent="0.3"/>
    <row r="120" s="62" customFormat="1" x14ac:dyDescent="0.3"/>
    <row r="121" s="62" customFormat="1" x14ac:dyDescent="0.3"/>
    <row r="122" s="62" customFormat="1" x14ac:dyDescent="0.3"/>
    <row r="123" s="62" customFormat="1" x14ac:dyDescent="0.3"/>
    <row r="124" s="62" customFormat="1" x14ac:dyDescent="0.3"/>
    <row r="125" s="62" customFormat="1" x14ac:dyDescent="0.3"/>
    <row r="126" s="62" customFormat="1" x14ac:dyDescent="0.3"/>
    <row r="127" s="62" customFormat="1" x14ac:dyDescent="0.3"/>
    <row r="128" s="62" customFormat="1" x14ac:dyDescent="0.3"/>
    <row r="129" s="62" customFormat="1" x14ac:dyDescent="0.3"/>
    <row r="130" s="62" customFormat="1" x14ac:dyDescent="0.3"/>
    <row r="131" s="62" customFormat="1" x14ac:dyDescent="0.3"/>
    <row r="132" s="62" customFormat="1" x14ac:dyDescent="0.3"/>
    <row r="133" s="62" customFormat="1" x14ac:dyDescent="0.3"/>
    <row r="134" s="62" customFormat="1" x14ac:dyDescent="0.3"/>
    <row r="135" s="62" customFormat="1" x14ac:dyDescent="0.3"/>
    <row r="136" s="62" customFormat="1" x14ac:dyDescent="0.3"/>
    <row r="137" s="62" customFormat="1" x14ac:dyDescent="0.3"/>
    <row r="138" s="62" customFormat="1" x14ac:dyDescent="0.3"/>
    <row r="139" s="62" customFormat="1" x14ac:dyDescent="0.3"/>
    <row r="140" s="62" customFormat="1" x14ac:dyDescent="0.3"/>
    <row r="141" s="62" customFormat="1" x14ac:dyDescent="0.3"/>
    <row r="142" s="62" customFormat="1" x14ac:dyDescent="0.3"/>
    <row r="143" s="62" customFormat="1" x14ac:dyDescent="0.3"/>
    <row r="144" s="62" customFormat="1" x14ac:dyDescent="0.3"/>
    <row r="145" s="62" customFormat="1" x14ac:dyDescent="0.3"/>
    <row r="146" s="62" customFormat="1" x14ac:dyDescent="0.3"/>
    <row r="147" s="62" customFormat="1" x14ac:dyDescent="0.3"/>
    <row r="148" s="62" customFormat="1" x14ac:dyDescent="0.3"/>
    <row r="149" s="62" customFormat="1" x14ac:dyDescent="0.3"/>
    <row r="150" s="62" customFormat="1" x14ac:dyDescent="0.3"/>
    <row r="151" s="62" customFormat="1" x14ac:dyDescent="0.3"/>
    <row r="152" s="62" customFormat="1" x14ac:dyDescent="0.3"/>
    <row r="153" s="62" customFormat="1" x14ac:dyDescent="0.3"/>
    <row r="154" s="62" customFormat="1" x14ac:dyDescent="0.3"/>
    <row r="155" s="62" customFormat="1" x14ac:dyDescent="0.3"/>
    <row r="156" s="62" customFormat="1" x14ac:dyDescent="0.3"/>
    <row r="157" s="62" customFormat="1" x14ac:dyDescent="0.3"/>
    <row r="158" s="62" customFormat="1" x14ac:dyDescent="0.3"/>
    <row r="159" s="62" customFormat="1" x14ac:dyDescent="0.3"/>
    <row r="160" s="62" customFormat="1" x14ac:dyDescent="0.3"/>
    <row r="161" s="62" customFormat="1" x14ac:dyDescent="0.3"/>
    <row r="162" s="62" customFormat="1" x14ac:dyDescent="0.3"/>
    <row r="163" s="62" customFormat="1" x14ac:dyDescent="0.3"/>
    <row r="164" s="62" customFormat="1" x14ac:dyDescent="0.3"/>
    <row r="165" s="62" customFormat="1" x14ac:dyDescent="0.3"/>
    <row r="166" s="62" customFormat="1" x14ac:dyDescent="0.3"/>
    <row r="167" s="62" customFormat="1" x14ac:dyDescent="0.3"/>
    <row r="168" s="62" customFormat="1" x14ac:dyDescent="0.3"/>
    <row r="169" s="62" customFormat="1" x14ac:dyDescent="0.3"/>
    <row r="170" s="62" customFormat="1" x14ac:dyDescent="0.3"/>
    <row r="171" s="62" customFormat="1" x14ac:dyDescent="0.3"/>
    <row r="172" s="62" customFormat="1" x14ac:dyDescent="0.3"/>
    <row r="173" s="62" customFormat="1" x14ac:dyDescent="0.3"/>
    <row r="174" s="62" customFormat="1" x14ac:dyDescent="0.3"/>
    <row r="175" s="62" customFormat="1" x14ac:dyDescent="0.3"/>
    <row r="176" s="62" customFormat="1" x14ac:dyDescent="0.3"/>
    <row r="177" s="62" customFormat="1" x14ac:dyDescent="0.3"/>
    <row r="178" s="62" customFormat="1" x14ac:dyDescent="0.3"/>
    <row r="179" s="62" customFormat="1" x14ac:dyDescent="0.3"/>
    <row r="180" s="62" customFormat="1" x14ac:dyDescent="0.3"/>
    <row r="181" s="62" customFormat="1" x14ac:dyDescent="0.3"/>
    <row r="182" s="62" customFormat="1" x14ac:dyDescent="0.3"/>
    <row r="183" s="62" customFormat="1" x14ac:dyDescent="0.3"/>
    <row r="184" s="62" customFormat="1" x14ac:dyDescent="0.3"/>
    <row r="185" s="62" customFormat="1" x14ac:dyDescent="0.3"/>
    <row r="186" s="62" customFormat="1" x14ac:dyDescent="0.3"/>
    <row r="187" s="62" customFormat="1" x14ac:dyDescent="0.3"/>
    <row r="188" s="62" customFormat="1" x14ac:dyDescent="0.3"/>
    <row r="189" s="62" customFormat="1" x14ac:dyDescent="0.3"/>
    <row r="190" s="62" customFormat="1" x14ac:dyDescent="0.3"/>
    <row r="191" s="62" customFormat="1" x14ac:dyDescent="0.3"/>
    <row r="192" s="62" customFormat="1" x14ac:dyDescent="0.3"/>
    <row r="193" s="62" customFormat="1" x14ac:dyDescent="0.3"/>
    <row r="194" s="62" customFormat="1" x14ac:dyDescent="0.3"/>
    <row r="195" s="62" customFormat="1" x14ac:dyDescent="0.3"/>
    <row r="196" s="62" customFormat="1" x14ac:dyDescent="0.3"/>
    <row r="197" s="62" customFormat="1" x14ac:dyDescent="0.3"/>
    <row r="198" s="62" customFormat="1" x14ac:dyDescent="0.3"/>
    <row r="199" s="62" customFormat="1" x14ac:dyDescent="0.3"/>
    <row r="200" s="62" customFormat="1" x14ac:dyDescent="0.3"/>
    <row r="201" s="62" customFormat="1" x14ac:dyDescent="0.3"/>
    <row r="202" s="62" customFormat="1" x14ac:dyDescent="0.3"/>
    <row r="203" s="62" customFormat="1" x14ac:dyDescent="0.3"/>
    <row r="204" s="62" customFormat="1" x14ac:dyDescent="0.3"/>
    <row r="205" s="62" customFormat="1" x14ac:dyDescent="0.3"/>
    <row r="206" s="62" customFormat="1" x14ac:dyDescent="0.3"/>
    <row r="207" s="62" customFormat="1" x14ac:dyDescent="0.3"/>
    <row r="208" s="62" customFormat="1" x14ac:dyDescent="0.3"/>
    <row r="209" s="62" customFormat="1" x14ac:dyDescent="0.3"/>
    <row r="210" s="62" customFormat="1" x14ac:dyDescent="0.3"/>
    <row r="211" s="62" customFormat="1" x14ac:dyDescent="0.3"/>
    <row r="212" s="62" customFormat="1" x14ac:dyDescent="0.3"/>
    <row r="213" s="62" customFormat="1" x14ac:dyDescent="0.3"/>
    <row r="214" s="62" customFormat="1" x14ac:dyDescent="0.3"/>
    <row r="215" s="62" customFormat="1" x14ac:dyDescent="0.3"/>
    <row r="216" s="62" customFormat="1" x14ac:dyDescent="0.3"/>
    <row r="217" s="62" customFormat="1" x14ac:dyDescent="0.3"/>
    <row r="218" s="62" customFormat="1" x14ac:dyDescent="0.3"/>
    <row r="219" s="62" customFormat="1" x14ac:dyDescent="0.3"/>
    <row r="220" s="62" customFormat="1" x14ac:dyDescent="0.3"/>
    <row r="221" s="62" customFormat="1" x14ac:dyDescent="0.3"/>
    <row r="222" s="62" customFormat="1" x14ac:dyDescent="0.3"/>
    <row r="223" s="62" customFormat="1" x14ac:dyDescent="0.3"/>
    <row r="224" s="62" customFormat="1" x14ac:dyDescent="0.3"/>
    <row r="225" s="62" customFormat="1" x14ac:dyDescent="0.3"/>
    <row r="226" s="62" customFormat="1" x14ac:dyDescent="0.3"/>
    <row r="227" s="62" customFormat="1" x14ac:dyDescent="0.3"/>
    <row r="228" s="62" customFormat="1" x14ac:dyDescent="0.3"/>
    <row r="229" s="62" customFormat="1" x14ac:dyDescent="0.3"/>
    <row r="230" s="62" customFormat="1" x14ac:dyDescent="0.3"/>
    <row r="231" s="62" customFormat="1" x14ac:dyDescent="0.3"/>
    <row r="232" s="62" customFormat="1" x14ac:dyDescent="0.3"/>
    <row r="233" s="62" customFormat="1" x14ac:dyDescent="0.3"/>
    <row r="234" s="62" customFormat="1" x14ac:dyDescent="0.3"/>
    <row r="235" s="62" customFormat="1" x14ac:dyDescent="0.3"/>
    <row r="236" s="62" customFormat="1" x14ac:dyDescent="0.3"/>
    <row r="237" s="62" customFormat="1" x14ac:dyDescent="0.3"/>
    <row r="238" s="62" customFormat="1" x14ac:dyDescent="0.3"/>
    <row r="239" s="62" customFormat="1" x14ac:dyDescent="0.3"/>
    <row r="240" s="62" customFormat="1" x14ac:dyDescent="0.3"/>
    <row r="241" s="62" customFormat="1" x14ac:dyDescent="0.3"/>
    <row r="242" s="62" customFormat="1" x14ac:dyDescent="0.3"/>
    <row r="243" s="62" customFormat="1" x14ac:dyDescent="0.3"/>
    <row r="244" s="62" customFormat="1" x14ac:dyDescent="0.3"/>
    <row r="245" s="62" customFormat="1" x14ac:dyDescent="0.3"/>
    <row r="246" s="62" customFormat="1" x14ac:dyDescent="0.3"/>
    <row r="247" s="62" customFormat="1" x14ac:dyDescent="0.3"/>
    <row r="248" s="62" customFormat="1" x14ac:dyDescent="0.3"/>
    <row r="249" s="62" customFormat="1" x14ac:dyDescent="0.3"/>
    <row r="250" s="62" customFormat="1" x14ac:dyDescent="0.3"/>
    <row r="251" s="62" customFormat="1" x14ac:dyDescent="0.3"/>
    <row r="252" s="62" customFormat="1" x14ac:dyDescent="0.3"/>
    <row r="253" s="62" customFormat="1" x14ac:dyDescent="0.3"/>
    <row r="254" s="62" customFormat="1" x14ac:dyDescent="0.3"/>
    <row r="255" s="62" customFormat="1" x14ac:dyDescent="0.3"/>
    <row r="256" s="62" customFormat="1" x14ac:dyDescent="0.3"/>
    <row r="257" s="62" customFormat="1" x14ac:dyDescent="0.3"/>
    <row r="258" s="62" customFormat="1" x14ac:dyDescent="0.3"/>
    <row r="259" s="62" customFormat="1" x14ac:dyDescent="0.3"/>
    <row r="260" s="62" customFormat="1" x14ac:dyDescent="0.3"/>
    <row r="261" s="62" customFormat="1" x14ac:dyDescent="0.3"/>
    <row r="262" s="62" customFormat="1" x14ac:dyDescent="0.3"/>
    <row r="263" s="62" customFormat="1" x14ac:dyDescent="0.3"/>
    <row r="264" s="62" customFormat="1" x14ac:dyDescent="0.3"/>
    <row r="265" s="62" customFormat="1" x14ac:dyDescent="0.3"/>
    <row r="266" s="62" customFormat="1" x14ac:dyDescent="0.3"/>
    <row r="267" s="62" customFormat="1" x14ac:dyDescent="0.3"/>
    <row r="268" s="62" customFormat="1" x14ac:dyDescent="0.3"/>
    <row r="269" s="62" customFormat="1" x14ac:dyDescent="0.3"/>
    <row r="270" s="62" customFormat="1" x14ac:dyDescent="0.3"/>
    <row r="271" s="62" customFormat="1" x14ac:dyDescent="0.3"/>
    <row r="272" s="62" customFormat="1" x14ac:dyDescent="0.3"/>
    <row r="273" s="62" customFormat="1" x14ac:dyDescent="0.3"/>
    <row r="274" s="62" customFormat="1" x14ac:dyDescent="0.3"/>
    <row r="275" s="62" customFormat="1" x14ac:dyDescent="0.3"/>
    <row r="276" s="62" customFormat="1" x14ac:dyDescent="0.3"/>
    <row r="277" s="62" customFormat="1" x14ac:dyDescent="0.3"/>
    <row r="278" s="62" customFormat="1" x14ac:dyDescent="0.3"/>
    <row r="279" s="62" customFormat="1" x14ac:dyDescent="0.3"/>
    <row r="280" s="62" customFormat="1" x14ac:dyDescent="0.3"/>
    <row r="281" s="62" customFormat="1" x14ac:dyDescent="0.3"/>
    <row r="282" s="62" customFormat="1" x14ac:dyDescent="0.3"/>
    <row r="283" s="62" customFormat="1" x14ac:dyDescent="0.3"/>
    <row r="284" s="62" customFormat="1" x14ac:dyDescent="0.3"/>
    <row r="285" s="62" customFormat="1" x14ac:dyDescent="0.3"/>
    <row r="286" s="62" customFormat="1" x14ac:dyDescent="0.3"/>
    <row r="287" s="62" customFormat="1" x14ac:dyDescent="0.3"/>
    <row r="288" s="62" customFormat="1" x14ac:dyDescent="0.3"/>
    <row r="289" s="62" customFormat="1" x14ac:dyDescent="0.3"/>
    <row r="290" s="62" customFormat="1" x14ac:dyDescent="0.3"/>
    <row r="291" s="62" customFormat="1" x14ac:dyDescent="0.3"/>
    <row r="292" s="62" customFormat="1" x14ac:dyDescent="0.3"/>
    <row r="293" s="62" customFormat="1" x14ac:dyDescent="0.3"/>
    <row r="294" s="62" customFormat="1" x14ac:dyDescent="0.3"/>
    <row r="295" s="62" customFormat="1" x14ac:dyDescent="0.3"/>
    <row r="296" s="62" customFormat="1" x14ac:dyDescent="0.3"/>
    <row r="297" s="62" customFormat="1" x14ac:dyDescent="0.3"/>
    <row r="298" s="62" customFormat="1" x14ac:dyDescent="0.3"/>
    <row r="299" s="62" customFormat="1" x14ac:dyDescent="0.3"/>
    <row r="300" s="62" customFormat="1" x14ac:dyDescent="0.3"/>
    <row r="301" s="62" customFormat="1" x14ac:dyDescent="0.3"/>
    <row r="302" s="62" customFormat="1" x14ac:dyDescent="0.3"/>
    <row r="303" s="62" customFormat="1" x14ac:dyDescent="0.3"/>
    <row r="304" s="62" customFormat="1" x14ac:dyDescent="0.3"/>
    <row r="305" spans="1:4" s="62" customFormat="1" x14ac:dyDescent="0.3">
      <c r="A305" s="53"/>
      <c r="B305" s="53"/>
      <c r="C305" s="53"/>
      <c r="D305" s="53"/>
    </row>
    <row r="306" spans="1:4" s="62" customFormat="1" x14ac:dyDescent="0.3">
      <c r="A306" s="53"/>
      <c r="B306" s="53"/>
      <c r="C306" s="53"/>
      <c r="D306" s="53"/>
    </row>
    <row r="307" spans="1:4" s="62" customFormat="1" x14ac:dyDescent="0.3">
      <c r="A307" s="53"/>
      <c r="B307" s="53"/>
      <c r="C307" s="53"/>
      <c r="D307" s="53"/>
    </row>
  </sheetData>
  <autoFilter ref="A4:D4">
    <sortState ref="A5:D9">
      <sortCondition ref="A4"/>
    </sortState>
  </autoFilter>
  <pageMargins left="0" right="0" top="0" bottom="0.39370078740157483" header="0" footer="0"/>
  <pageSetup paperSize="9" firstPageNumber="0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97"/>
  <sheetViews>
    <sheetView showGridLines="0" view="pageBreakPreview" zoomScaleNormal="100" zoomScaleSheetLayoutView="100" workbookViewId="0">
      <selection activeCell="D23" sqref="D23"/>
    </sheetView>
  </sheetViews>
  <sheetFormatPr defaultColWidth="9.1796875" defaultRowHeight="13" x14ac:dyDescent="0.3"/>
  <cols>
    <col min="1" max="1" width="10.7265625" style="52" customWidth="1"/>
    <col min="2" max="2" width="10.7265625" style="249" customWidth="1"/>
    <col min="3" max="3" width="56.7265625" style="52" customWidth="1"/>
    <col min="4" max="4" width="10.54296875" style="52" customWidth="1"/>
    <col min="5" max="16384" width="9.1796875" style="52"/>
  </cols>
  <sheetData>
    <row r="1" spans="1:21" s="219" customFormat="1" ht="15" customHeight="1" x14ac:dyDescent="0.35">
      <c r="A1" s="50" t="s">
        <v>4</v>
      </c>
      <c r="B1" s="24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1" ht="15" customHeight="1" x14ac:dyDescent="0.3">
      <c r="A2" s="224" t="str">
        <f>'Prior Year Fees'!A2</f>
        <v>Financial Year to September 2019</v>
      </c>
      <c r="B2" s="242"/>
      <c r="D2" s="51">
        <f>D22</f>
        <v>-73762.5</v>
      </c>
    </row>
    <row r="3" spans="1:21" ht="15" customHeight="1" x14ac:dyDescent="0.35">
      <c r="A3" s="47"/>
      <c r="B3" s="243"/>
      <c r="D3" s="54"/>
    </row>
    <row r="4" spans="1:21" s="55" customFormat="1" ht="15" customHeight="1" x14ac:dyDescent="0.25">
      <c r="A4" s="78" t="s">
        <v>0</v>
      </c>
      <c r="B4" s="244" t="s">
        <v>117</v>
      </c>
      <c r="C4" s="78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s="77" customFormat="1" ht="15" customHeight="1" x14ac:dyDescent="0.3">
      <c r="A5" s="236">
        <v>43404</v>
      </c>
      <c r="B5" s="250" t="s">
        <v>120</v>
      </c>
      <c r="C5" s="252" t="s">
        <v>160</v>
      </c>
      <c r="D5" s="235">
        <v>-6306.25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59" customFormat="1" ht="15" customHeight="1" x14ac:dyDescent="0.3">
      <c r="A6" s="236">
        <v>43434</v>
      </c>
      <c r="B6" s="250" t="s">
        <v>120</v>
      </c>
      <c r="C6" s="250" t="s">
        <v>228</v>
      </c>
      <c r="D6" s="235">
        <v>-5906.25</v>
      </c>
      <c r="E6" s="3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236">
        <v>43465</v>
      </c>
      <c r="B7" s="250" t="s">
        <v>120</v>
      </c>
      <c r="C7" s="250" t="s">
        <v>279</v>
      </c>
      <c r="D7" s="235">
        <v>-5806.25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236">
        <v>43490</v>
      </c>
      <c r="B8" s="250" t="s">
        <v>120</v>
      </c>
      <c r="C8" s="250" t="s">
        <v>329</v>
      </c>
      <c r="D8" s="235">
        <v>-5643.75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236">
        <v>43524</v>
      </c>
      <c r="B9" s="250" t="s">
        <v>120</v>
      </c>
      <c r="C9" s="250" t="s">
        <v>398</v>
      </c>
      <c r="D9" s="235">
        <v>-7293.75</v>
      </c>
      <c r="E9" s="3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236">
        <v>43555</v>
      </c>
      <c r="B10" s="250" t="s">
        <v>120</v>
      </c>
      <c r="C10" s="250" t="s">
        <v>457</v>
      </c>
      <c r="D10" s="235">
        <v>-6168.75</v>
      </c>
      <c r="E10" s="3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236">
        <v>43585</v>
      </c>
      <c r="B11" s="250" t="s">
        <v>120</v>
      </c>
      <c r="C11" s="250" t="s">
        <v>509</v>
      </c>
      <c r="D11" s="235">
        <v>-6318.75</v>
      </c>
      <c r="E11" s="3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236">
        <v>43616</v>
      </c>
      <c r="B12" s="250" t="s">
        <v>120</v>
      </c>
      <c r="C12" s="250" t="s">
        <v>533</v>
      </c>
      <c r="D12" s="235">
        <v>-6277.4</v>
      </c>
      <c r="E12" s="3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236">
        <v>43646</v>
      </c>
      <c r="B13" s="250" t="s">
        <v>120</v>
      </c>
      <c r="C13" s="250" t="s">
        <v>595</v>
      </c>
      <c r="D13" s="235">
        <v>-8085.1</v>
      </c>
      <c r="E13" s="3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236">
        <v>43677</v>
      </c>
      <c r="B14" s="250" t="s">
        <v>120</v>
      </c>
      <c r="C14" s="250" t="s">
        <v>670</v>
      </c>
      <c r="D14" s="235">
        <f>-4018.75-2500</f>
        <v>-6518.75</v>
      </c>
      <c r="E14" s="3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236">
        <v>43708</v>
      </c>
      <c r="B15" s="250" t="s">
        <v>120</v>
      </c>
      <c r="C15" s="250" t="s">
        <v>710</v>
      </c>
      <c r="D15" s="235">
        <v>-5968.75</v>
      </c>
      <c r="E15" s="3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A16" s="236">
        <v>43738</v>
      </c>
      <c r="B16" s="250" t="s">
        <v>120</v>
      </c>
      <c r="C16" s="250" t="s">
        <v>759</v>
      </c>
      <c r="D16" s="235">
        <v>-3468.75</v>
      </c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A17" s="236"/>
      <c r="B17" s="250"/>
      <c r="C17" s="252"/>
      <c r="D17" s="235"/>
      <c r="E17" s="3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x14ac:dyDescent="0.3">
      <c r="A18" s="236"/>
      <c r="B18" s="250"/>
      <c r="C18" s="252"/>
      <c r="D18" s="235"/>
      <c r="E18" s="3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236"/>
      <c r="B19" s="250"/>
      <c r="C19" s="252"/>
      <c r="D19" s="235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236"/>
      <c r="B20" s="250"/>
      <c r="C20" s="252"/>
      <c r="D20" s="235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236"/>
      <c r="B21" s="250"/>
      <c r="C21" s="252"/>
      <c r="D21" s="235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thickBot="1" x14ac:dyDescent="0.35">
      <c r="A22" s="32"/>
      <c r="B22" s="248"/>
      <c r="C22" s="265"/>
      <c r="D22" s="193">
        <f>SUBTOTAL(9,D5:D21)</f>
        <v>-73762.5</v>
      </c>
      <c r="E22" s="3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44"/>
      <c r="B23" s="245"/>
      <c r="C23" s="156"/>
      <c r="D23" s="97"/>
      <c r="E23" s="3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44"/>
      <c r="B24" s="245"/>
      <c r="C24" s="98"/>
      <c r="D24" s="3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44"/>
      <c r="B25" s="245"/>
      <c r="C25" s="98"/>
      <c r="D25" s="3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44"/>
      <c r="B26" s="245"/>
      <c r="C26" s="98"/>
      <c r="D26" s="3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36"/>
      <c r="B27" s="24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36"/>
      <c r="B28" s="246"/>
      <c r="C28" s="24"/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63"/>
      <c r="B29" s="247"/>
      <c r="D29" s="6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63"/>
      <c r="B30" s="247"/>
      <c r="D30" s="6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63"/>
      <c r="B31" s="247"/>
      <c r="D31" s="68"/>
      <c r="E31" s="34"/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63"/>
      <c r="B32" s="247"/>
      <c r="D32" s="68"/>
      <c r="E32" s="14"/>
      <c r="F32" s="14"/>
      <c r="H32" s="14"/>
      <c r="I32" s="14"/>
      <c r="J32" s="24"/>
    </row>
    <row r="33" spans="1:10" s="59" customFormat="1" ht="15" customHeight="1" x14ac:dyDescent="0.3">
      <c r="A33" s="63"/>
      <c r="B33" s="247"/>
      <c r="D33" s="68"/>
    </row>
    <row r="34" spans="1:10" s="59" customFormat="1" ht="15" customHeight="1" x14ac:dyDescent="0.3">
      <c r="A34" s="63"/>
      <c r="B34" s="247"/>
      <c r="D34" s="68"/>
    </row>
    <row r="35" spans="1:10" s="59" customFormat="1" ht="15" customHeight="1" x14ac:dyDescent="0.3">
      <c r="A35" s="63"/>
      <c r="B35" s="247"/>
      <c r="D35" s="68"/>
    </row>
    <row r="36" spans="1:10" s="59" customFormat="1" ht="15" customHeight="1" x14ac:dyDescent="0.3">
      <c r="A36" s="63"/>
      <c r="B36" s="247"/>
      <c r="D36" s="68"/>
    </row>
    <row r="37" spans="1:10" s="59" customFormat="1" ht="15" customHeight="1" x14ac:dyDescent="0.3">
      <c r="A37" s="63"/>
      <c r="B37" s="247"/>
      <c r="D37" s="68"/>
    </row>
    <row r="38" spans="1:10" s="59" customFormat="1" ht="15" customHeight="1" x14ac:dyDescent="0.3">
      <c r="A38" s="63"/>
      <c r="B38" s="247"/>
      <c r="D38" s="15"/>
      <c r="E38" s="14"/>
      <c r="F38" s="14"/>
      <c r="H38" s="14"/>
      <c r="I38" s="14"/>
      <c r="J38" s="24"/>
    </row>
    <row r="39" spans="1:10" s="59" customFormat="1" ht="15" customHeight="1" x14ac:dyDescent="0.3">
      <c r="B39" s="247"/>
      <c r="D39" s="16"/>
      <c r="E39" s="14"/>
      <c r="F39" s="14"/>
      <c r="H39" s="14"/>
      <c r="I39" s="14"/>
      <c r="J39" s="24"/>
    </row>
    <row r="40" spans="1:10" s="59" customFormat="1" ht="15" customHeight="1" x14ac:dyDescent="0.3">
      <c r="B40" s="247"/>
      <c r="D40" s="33"/>
      <c r="E40" s="14"/>
      <c r="F40" s="14"/>
      <c r="H40" s="14"/>
      <c r="I40" s="14"/>
      <c r="J40" s="24"/>
    </row>
    <row r="41" spans="1:10" s="59" customFormat="1" ht="15" customHeight="1" x14ac:dyDescent="0.3">
      <c r="B41" s="247"/>
      <c r="D41" s="33"/>
      <c r="E41" s="14"/>
      <c r="F41" s="14"/>
      <c r="H41" s="14"/>
      <c r="I41" s="14"/>
      <c r="J41" s="24"/>
    </row>
    <row r="42" spans="1:10" s="59" customFormat="1" ht="15" customHeight="1" x14ac:dyDescent="0.3">
      <c r="A42" s="63"/>
      <c r="B42" s="247"/>
      <c r="C42" s="67"/>
      <c r="D42" s="67"/>
    </row>
    <row r="43" spans="1:10" s="59" customFormat="1" ht="15" customHeight="1" x14ac:dyDescent="0.3">
      <c r="A43" s="63"/>
      <c r="B43" s="247"/>
      <c r="C43" s="67"/>
      <c r="D43" s="67"/>
    </row>
    <row r="44" spans="1:10" s="59" customFormat="1" ht="15" customHeight="1" x14ac:dyDescent="0.3">
      <c r="B44" s="247"/>
      <c r="C44" s="67"/>
      <c r="D44" s="67"/>
    </row>
    <row r="45" spans="1:10" s="59" customFormat="1" ht="12" customHeight="1" x14ac:dyDescent="0.3">
      <c r="B45" s="247"/>
      <c r="C45" s="67"/>
      <c r="D45" s="67"/>
    </row>
    <row r="46" spans="1:10" s="59" customFormat="1" ht="12" customHeight="1" x14ac:dyDescent="0.3">
      <c r="B46" s="247"/>
      <c r="C46" s="67"/>
      <c r="D46" s="67"/>
      <c r="G46" s="67"/>
    </row>
    <row r="47" spans="1:10" s="59" customFormat="1" ht="12" customHeight="1" x14ac:dyDescent="0.3">
      <c r="B47" s="247"/>
      <c r="E47" s="67"/>
      <c r="G47" s="67"/>
    </row>
    <row r="48" spans="1:10" s="59" customFormat="1" ht="12" customHeight="1" x14ac:dyDescent="0.3">
      <c r="B48" s="247"/>
    </row>
    <row r="49" spans="1:7" s="59" customFormat="1" ht="12" customHeight="1" x14ac:dyDescent="0.3">
      <c r="A49" s="63"/>
      <c r="B49" s="247"/>
    </row>
    <row r="50" spans="1:7" s="59" customFormat="1" ht="12" customHeight="1" x14ac:dyDescent="0.3">
      <c r="B50" s="247"/>
    </row>
    <row r="51" spans="1:7" s="59" customFormat="1" ht="12" customHeight="1" x14ac:dyDescent="0.3">
      <c r="B51" s="247"/>
    </row>
    <row r="52" spans="1:7" s="59" customFormat="1" ht="12" customHeight="1" x14ac:dyDescent="0.3">
      <c r="B52" s="247"/>
      <c r="C52" s="67"/>
      <c r="D52" s="67"/>
      <c r="G52" s="67"/>
    </row>
    <row r="53" spans="1:7" s="59" customFormat="1" ht="12" customHeight="1" x14ac:dyDescent="0.3">
      <c r="B53" s="247"/>
      <c r="C53" s="67"/>
      <c r="D53" s="67"/>
      <c r="F53" s="67"/>
    </row>
    <row r="54" spans="1:7" s="59" customFormat="1" ht="12" customHeight="1" x14ac:dyDescent="0.3">
      <c r="B54" s="247"/>
      <c r="F54" s="67"/>
    </row>
    <row r="55" spans="1:7" s="59" customFormat="1" ht="12" customHeight="1" x14ac:dyDescent="0.3">
      <c r="B55" s="247"/>
    </row>
    <row r="56" spans="1:7" s="59" customFormat="1" ht="12" customHeight="1" x14ac:dyDescent="0.3">
      <c r="B56" s="247"/>
    </row>
    <row r="57" spans="1:7" s="59" customFormat="1" ht="12" customHeight="1" x14ac:dyDescent="0.3">
      <c r="B57" s="247"/>
    </row>
    <row r="58" spans="1:7" s="59" customFormat="1" ht="12" customHeight="1" x14ac:dyDescent="0.3">
      <c r="B58" s="247"/>
    </row>
    <row r="59" spans="1:7" s="59" customFormat="1" ht="12" customHeight="1" x14ac:dyDescent="0.3">
      <c r="B59" s="247"/>
    </row>
    <row r="60" spans="1:7" s="59" customFormat="1" ht="12" customHeight="1" x14ac:dyDescent="0.3">
      <c r="B60" s="247"/>
    </row>
    <row r="61" spans="1:7" s="59" customFormat="1" ht="12" customHeight="1" x14ac:dyDescent="0.3">
      <c r="B61" s="247"/>
    </row>
    <row r="62" spans="1:7" s="59" customFormat="1" ht="12" customHeight="1" x14ac:dyDescent="0.3">
      <c r="B62" s="247"/>
    </row>
    <row r="63" spans="1:7" s="59" customFormat="1" ht="12" customHeight="1" x14ac:dyDescent="0.3">
      <c r="B63" s="247"/>
    </row>
    <row r="64" spans="1:7" s="59" customFormat="1" ht="12" customHeight="1" x14ac:dyDescent="0.3">
      <c r="B64" s="247"/>
    </row>
    <row r="65" spans="2:2" s="59" customFormat="1" ht="12" customHeight="1" x14ac:dyDescent="0.3">
      <c r="B65" s="247"/>
    </row>
    <row r="66" spans="2:2" s="59" customFormat="1" ht="12" customHeight="1" x14ac:dyDescent="0.3">
      <c r="B66" s="247"/>
    </row>
    <row r="67" spans="2:2" s="59" customFormat="1" ht="12" customHeight="1" x14ac:dyDescent="0.3">
      <c r="B67" s="247"/>
    </row>
    <row r="68" spans="2:2" s="59" customFormat="1" ht="12" customHeight="1" x14ac:dyDescent="0.3">
      <c r="B68" s="247"/>
    </row>
    <row r="69" spans="2:2" s="59" customFormat="1" ht="12" customHeight="1" x14ac:dyDescent="0.3">
      <c r="B69" s="247"/>
    </row>
    <row r="70" spans="2:2" s="59" customFormat="1" ht="12" customHeight="1" x14ac:dyDescent="0.3">
      <c r="B70" s="247"/>
    </row>
    <row r="71" spans="2:2" s="59" customFormat="1" ht="12" customHeight="1" x14ac:dyDescent="0.3">
      <c r="B71" s="247"/>
    </row>
    <row r="72" spans="2:2" s="59" customFormat="1" ht="12" customHeight="1" x14ac:dyDescent="0.3">
      <c r="B72" s="247"/>
    </row>
    <row r="73" spans="2:2" s="59" customFormat="1" ht="12" customHeight="1" x14ac:dyDescent="0.3">
      <c r="B73" s="247"/>
    </row>
    <row r="74" spans="2:2" s="59" customFormat="1" ht="12" customHeight="1" x14ac:dyDescent="0.3">
      <c r="B74" s="247"/>
    </row>
    <row r="75" spans="2:2" s="59" customFormat="1" ht="12" customHeight="1" x14ac:dyDescent="0.3">
      <c r="B75" s="247"/>
    </row>
    <row r="76" spans="2:2" s="59" customFormat="1" x14ac:dyDescent="0.3">
      <c r="B76" s="247"/>
    </row>
    <row r="77" spans="2:2" s="59" customFormat="1" x14ac:dyDescent="0.3">
      <c r="B77" s="247"/>
    </row>
    <row r="78" spans="2:2" s="59" customFormat="1" x14ac:dyDescent="0.3">
      <c r="B78" s="247"/>
    </row>
    <row r="79" spans="2:2" s="59" customFormat="1" x14ac:dyDescent="0.3">
      <c r="B79" s="247"/>
    </row>
    <row r="80" spans="2:2" s="59" customFormat="1" x14ac:dyDescent="0.3">
      <c r="B80" s="247"/>
    </row>
    <row r="81" spans="2:2" s="59" customFormat="1" x14ac:dyDescent="0.3">
      <c r="B81" s="247"/>
    </row>
    <row r="82" spans="2:2" s="59" customFormat="1" x14ac:dyDescent="0.3">
      <c r="B82" s="247"/>
    </row>
    <row r="83" spans="2:2" s="59" customFormat="1" x14ac:dyDescent="0.3">
      <c r="B83" s="247"/>
    </row>
    <row r="84" spans="2:2" s="59" customFormat="1" x14ac:dyDescent="0.3">
      <c r="B84" s="247"/>
    </row>
    <row r="85" spans="2:2" s="59" customFormat="1" x14ac:dyDescent="0.3">
      <c r="B85" s="247"/>
    </row>
    <row r="86" spans="2:2" s="59" customFormat="1" x14ac:dyDescent="0.3">
      <c r="B86" s="247"/>
    </row>
    <row r="87" spans="2:2" s="59" customFormat="1" x14ac:dyDescent="0.3">
      <c r="B87" s="247"/>
    </row>
    <row r="88" spans="2:2" s="59" customFormat="1" x14ac:dyDescent="0.3">
      <c r="B88" s="247"/>
    </row>
    <row r="89" spans="2:2" s="59" customFormat="1" x14ac:dyDescent="0.3">
      <c r="B89" s="247"/>
    </row>
    <row r="90" spans="2:2" s="59" customFormat="1" x14ac:dyDescent="0.3">
      <c r="B90" s="247"/>
    </row>
    <row r="91" spans="2:2" s="59" customFormat="1" x14ac:dyDescent="0.3">
      <c r="B91" s="247"/>
    </row>
    <row r="92" spans="2:2" s="59" customFormat="1" x14ac:dyDescent="0.3">
      <c r="B92" s="247"/>
    </row>
    <row r="93" spans="2:2" s="59" customFormat="1" x14ac:dyDescent="0.3">
      <c r="B93" s="247"/>
    </row>
    <row r="94" spans="2:2" s="59" customFormat="1" x14ac:dyDescent="0.3">
      <c r="B94" s="247"/>
    </row>
    <row r="95" spans="2:2" s="59" customFormat="1" x14ac:dyDescent="0.3">
      <c r="B95" s="247"/>
    </row>
    <row r="96" spans="2:2" s="59" customFormat="1" x14ac:dyDescent="0.3">
      <c r="B96" s="247"/>
    </row>
    <row r="97" spans="2:2" s="59" customFormat="1" x14ac:dyDescent="0.3">
      <c r="B97" s="247"/>
    </row>
    <row r="98" spans="2:2" s="59" customFormat="1" x14ac:dyDescent="0.3">
      <c r="B98" s="247"/>
    </row>
    <row r="99" spans="2:2" s="59" customFormat="1" x14ac:dyDescent="0.3">
      <c r="B99" s="247"/>
    </row>
    <row r="100" spans="2:2" s="59" customFormat="1" x14ac:dyDescent="0.3">
      <c r="B100" s="247"/>
    </row>
    <row r="101" spans="2:2" s="59" customFormat="1" x14ac:dyDescent="0.3">
      <c r="B101" s="247"/>
    </row>
    <row r="102" spans="2:2" s="59" customFormat="1" x14ac:dyDescent="0.3">
      <c r="B102" s="247"/>
    </row>
    <row r="103" spans="2:2" s="59" customFormat="1" x14ac:dyDescent="0.3">
      <c r="B103" s="247"/>
    </row>
    <row r="104" spans="2:2" s="59" customFormat="1" x14ac:dyDescent="0.3">
      <c r="B104" s="247"/>
    </row>
    <row r="105" spans="2:2" s="59" customFormat="1" x14ac:dyDescent="0.3">
      <c r="B105" s="247"/>
    </row>
    <row r="106" spans="2:2" s="59" customFormat="1" x14ac:dyDescent="0.3">
      <c r="B106" s="247"/>
    </row>
    <row r="107" spans="2:2" s="59" customFormat="1" x14ac:dyDescent="0.3">
      <c r="B107" s="247"/>
    </row>
    <row r="108" spans="2:2" s="59" customFormat="1" x14ac:dyDescent="0.3">
      <c r="B108" s="247"/>
    </row>
    <row r="109" spans="2:2" s="59" customFormat="1" x14ac:dyDescent="0.3">
      <c r="B109" s="247"/>
    </row>
    <row r="110" spans="2:2" s="59" customFormat="1" x14ac:dyDescent="0.3">
      <c r="B110" s="247"/>
    </row>
    <row r="111" spans="2:2" s="59" customFormat="1" x14ac:dyDescent="0.3">
      <c r="B111" s="247"/>
    </row>
    <row r="112" spans="2:2" s="59" customFormat="1" x14ac:dyDescent="0.3">
      <c r="B112" s="247"/>
    </row>
    <row r="113" spans="2:2" s="59" customFormat="1" x14ac:dyDescent="0.3">
      <c r="B113" s="247"/>
    </row>
    <row r="114" spans="2:2" s="59" customFormat="1" x14ac:dyDescent="0.3">
      <c r="B114" s="247"/>
    </row>
    <row r="115" spans="2:2" s="59" customFormat="1" x14ac:dyDescent="0.3">
      <c r="B115" s="247"/>
    </row>
    <row r="116" spans="2:2" s="59" customFormat="1" x14ac:dyDescent="0.3">
      <c r="B116" s="247"/>
    </row>
    <row r="117" spans="2:2" s="59" customFormat="1" x14ac:dyDescent="0.3">
      <c r="B117" s="247"/>
    </row>
    <row r="118" spans="2:2" s="59" customFormat="1" x14ac:dyDescent="0.3">
      <c r="B118" s="247"/>
    </row>
    <row r="119" spans="2:2" s="59" customFormat="1" x14ac:dyDescent="0.3">
      <c r="B119" s="247"/>
    </row>
    <row r="120" spans="2:2" s="59" customFormat="1" x14ac:dyDescent="0.3">
      <c r="B120" s="247"/>
    </row>
    <row r="121" spans="2:2" s="59" customFormat="1" x14ac:dyDescent="0.3">
      <c r="B121" s="247"/>
    </row>
    <row r="122" spans="2:2" s="59" customFormat="1" x14ac:dyDescent="0.3">
      <c r="B122" s="247"/>
    </row>
    <row r="123" spans="2:2" s="59" customFormat="1" x14ac:dyDescent="0.3">
      <c r="B123" s="247"/>
    </row>
    <row r="124" spans="2:2" s="59" customFormat="1" x14ac:dyDescent="0.3">
      <c r="B124" s="247"/>
    </row>
    <row r="125" spans="2:2" s="59" customFormat="1" x14ac:dyDescent="0.3">
      <c r="B125" s="247"/>
    </row>
    <row r="126" spans="2:2" s="59" customFormat="1" x14ac:dyDescent="0.3">
      <c r="B126" s="247"/>
    </row>
    <row r="127" spans="2:2" s="59" customFormat="1" x14ac:dyDescent="0.3">
      <c r="B127" s="247"/>
    </row>
    <row r="128" spans="2:2" s="59" customFormat="1" x14ac:dyDescent="0.3">
      <c r="B128" s="247"/>
    </row>
    <row r="129" spans="2:2" s="59" customFormat="1" x14ac:dyDescent="0.3">
      <c r="B129" s="247"/>
    </row>
    <row r="130" spans="2:2" s="59" customFormat="1" x14ac:dyDescent="0.3">
      <c r="B130" s="247"/>
    </row>
    <row r="131" spans="2:2" s="59" customFormat="1" x14ac:dyDescent="0.3">
      <c r="B131" s="247"/>
    </row>
    <row r="132" spans="2:2" s="59" customFormat="1" x14ac:dyDescent="0.3">
      <c r="B132" s="247"/>
    </row>
    <row r="133" spans="2:2" s="59" customFormat="1" x14ac:dyDescent="0.3">
      <c r="B133" s="247"/>
    </row>
    <row r="134" spans="2:2" s="59" customFormat="1" x14ac:dyDescent="0.3">
      <c r="B134" s="247"/>
    </row>
    <row r="135" spans="2:2" s="59" customFormat="1" x14ac:dyDescent="0.3">
      <c r="B135" s="247"/>
    </row>
    <row r="136" spans="2:2" s="59" customFormat="1" x14ac:dyDescent="0.3">
      <c r="B136" s="247"/>
    </row>
    <row r="137" spans="2:2" s="59" customFormat="1" x14ac:dyDescent="0.3">
      <c r="B137" s="247"/>
    </row>
    <row r="138" spans="2:2" s="59" customFormat="1" x14ac:dyDescent="0.3">
      <c r="B138" s="247"/>
    </row>
    <row r="139" spans="2:2" s="59" customFormat="1" x14ac:dyDescent="0.3">
      <c r="B139" s="247"/>
    </row>
    <row r="140" spans="2:2" s="59" customFormat="1" x14ac:dyDescent="0.3">
      <c r="B140" s="247"/>
    </row>
    <row r="141" spans="2:2" s="59" customFormat="1" x14ac:dyDescent="0.3">
      <c r="B141" s="247"/>
    </row>
    <row r="142" spans="2:2" s="59" customFormat="1" x14ac:dyDescent="0.3">
      <c r="B142" s="247"/>
    </row>
    <row r="143" spans="2:2" s="59" customFormat="1" x14ac:dyDescent="0.3">
      <c r="B143" s="247"/>
    </row>
    <row r="144" spans="2:2" s="59" customFormat="1" x14ac:dyDescent="0.3">
      <c r="B144" s="247"/>
    </row>
    <row r="145" spans="2:2" s="59" customFormat="1" x14ac:dyDescent="0.3">
      <c r="B145" s="247"/>
    </row>
    <row r="146" spans="2:2" s="59" customFormat="1" x14ac:dyDescent="0.3">
      <c r="B146" s="247"/>
    </row>
    <row r="147" spans="2:2" s="59" customFormat="1" x14ac:dyDescent="0.3">
      <c r="B147" s="247"/>
    </row>
    <row r="148" spans="2:2" s="59" customFormat="1" x14ac:dyDescent="0.3">
      <c r="B148" s="247"/>
    </row>
    <row r="149" spans="2:2" s="59" customFormat="1" x14ac:dyDescent="0.3">
      <c r="B149" s="247"/>
    </row>
    <row r="150" spans="2:2" s="59" customFormat="1" x14ac:dyDescent="0.3">
      <c r="B150" s="247"/>
    </row>
    <row r="151" spans="2:2" s="59" customFormat="1" x14ac:dyDescent="0.3">
      <c r="B151" s="247"/>
    </row>
    <row r="152" spans="2:2" s="59" customFormat="1" x14ac:dyDescent="0.3">
      <c r="B152" s="247"/>
    </row>
    <row r="153" spans="2:2" s="59" customFormat="1" x14ac:dyDescent="0.3">
      <c r="B153" s="247"/>
    </row>
    <row r="154" spans="2:2" s="59" customFormat="1" x14ac:dyDescent="0.3">
      <c r="B154" s="247"/>
    </row>
    <row r="155" spans="2:2" s="59" customFormat="1" x14ac:dyDescent="0.3">
      <c r="B155" s="247"/>
    </row>
    <row r="156" spans="2:2" s="59" customFormat="1" x14ac:dyDescent="0.3">
      <c r="B156" s="247"/>
    </row>
    <row r="157" spans="2:2" s="59" customFormat="1" x14ac:dyDescent="0.3">
      <c r="B157" s="247"/>
    </row>
    <row r="158" spans="2:2" s="59" customFormat="1" x14ac:dyDescent="0.3">
      <c r="B158" s="247"/>
    </row>
    <row r="159" spans="2:2" s="59" customFormat="1" x14ac:dyDescent="0.3">
      <c r="B159" s="247"/>
    </row>
    <row r="160" spans="2:2" s="59" customFormat="1" x14ac:dyDescent="0.3">
      <c r="B160" s="247"/>
    </row>
    <row r="161" spans="2:2" s="59" customFormat="1" x14ac:dyDescent="0.3">
      <c r="B161" s="247"/>
    </row>
    <row r="162" spans="2:2" s="59" customFormat="1" x14ac:dyDescent="0.3">
      <c r="B162" s="247"/>
    </row>
    <row r="163" spans="2:2" s="59" customFormat="1" x14ac:dyDescent="0.3">
      <c r="B163" s="247"/>
    </row>
    <row r="164" spans="2:2" s="59" customFormat="1" x14ac:dyDescent="0.3">
      <c r="B164" s="247"/>
    </row>
    <row r="165" spans="2:2" s="59" customFormat="1" x14ac:dyDescent="0.3">
      <c r="B165" s="247"/>
    </row>
    <row r="166" spans="2:2" s="59" customFormat="1" x14ac:dyDescent="0.3">
      <c r="B166" s="247"/>
    </row>
    <row r="167" spans="2:2" s="59" customFormat="1" x14ac:dyDescent="0.3">
      <c r="B167" s="247"/>
    </row>
    <row r="168" spans="2:2" s="59" customFormat="1" x14ac:dyDescent="0.3">
      <c r="B168" s="247"/>
    </row>
    <row r="169" spans="2:2" s="59" customFormat="1" x14ac:dyDescent="0.3">
      <c r="B169" s="247"/>
    </row>
    <row r="170" spans="2:2" s="59" customFormat="1" x14ac:dyDescent="0.3">
      <c r="B170" s="247"/>
    </row>
    <row r="171" spans="2:2" s="59" customFormat="1" x14ac:dyDescent="0.3">
      <c r="B171" s="247"/>
    </row>
    <row r="172" spans="2:2" s="59" customFormat="1" x14ac:dyDescent="0.3">
      <c r="B172" s="247"/>
    </row>
    <row r="173" spans="2:2" s="59" customFormat="1" x14ac:dyDescent="0.3">
      <c r="B173" s="247"/>
    </row>
    <row r="174" spans="2:2" s="59" customFormat="1" x14ac:dyDescent="0.3">
      <c r="B174" s="247"/>
    </row>
    <row r="175" spans="2:2" s="59" customFormat="1" x14ac:dyDescent="0.3">
      <c r="B175" s="247"/>
    </row>
    <row r="176" spans="2:2" s="59" customFormat="1" x14ac:dyDescent="0.3">
      <c r="B176" s="247"/>
    </row>
    <row r="177" spans="2:2" s="59" customFormat="1" x14ac:dyDescent="0.3">
      <c r="B177" s="247"/>
    </row>
    <row r="178" spans="2:2" s="59" customFormat="1" x14ac:dyDescent="0.3">
      <c r="B178" s="247"/>
    </row>
    <row r="179" spans="2:2" s="59" customFormat="1" x14ac:dyDescent="0.3">
      <c r="B179" s="247"/>
    </row>
    <row r="180" spans="2:2" s="59" customFormat="1" x14ac:dyDescent="0.3">
      <c r="B180" s="247"/>
    </row>
    <row r="181" spans="2:2" s="59" customFormat="1" x14ac:dyDescent="0.3">
      <c r="B181" s="247"/>
    </row>
    <row r="182" spans="2:2" s="59" customFormat="1" x14ac:dyDescent="0.3">
      <c r="B182" s="247"/>
    </row>
    <row r="183" spans="2:2" s="59" customFormat="1" x14ac:dyDescent="0.3">
      <c r="B183" s="247"/>
    </row>
    <row r="184" spans="2:2" s="59" customFormat="1" x14ac:dyDescent="0.3">
      <c r="B184" s="247"/>
    </row>
    <row r="185" spans="2:2" s="59" customFormat="1" x14ac:dyDescent="0.3">
      <c r="B185" s="247"/>
    </row>
    <row r="186" spans="2:2" s="59" customFormat="1" x14ac:dyDescent="0.3">
      <c r="B186" s="247"/>
    </row>
    <row r="187" spans="2:2" s="59" customFormat="1" x14ac:dyDescent="0.3">
      <c r="B187" s="247"/>
    </row>
    <row r="188" spans="2:2" s="59" customFormat="1" x14ac:dyDescent="0.3">
      <c r="B188" s="247"/>
    </row>
    <row r="189" spans="2:2" s="59" customFormat="1" x14ac:dyDescent="0.3">
      <c r="B189" s="247"/>
    </row>
    <row r="190" spans="2:2" s="59" customFormat="1" x14ac:dyDescent="0.3">
      <c r="B190" s="247"/>
    </row>
    <row r="191" spans="2:2" s="59" customFormat="1" x14ac:dyDescent="0.3">
      <c r="B191" s="247"/>
    </row>
    <row r="192" spans="2:2" s="59" customFormat="1" x14ac:dyDescent="0.3">
      <c r="B192" s="247"/>
    </row>
    <row r="193" spans="2:2" s="59" customFormat="1" x14ac:dyDescent="0.3">
      <c r="B193" s="247"/>
    </row>
    <row r="194" spans="2:2" s="59" customFormat="1" x14ac:dyDescent="0.3">
      <c r="B194" s="247"/>
    </row>
    <row r="195" spans="2:2" s="59" customFormat="1" x14ac:dyDescent="0.3">
      <c r="B195" s="247"/>
    </row>
    <row r="196" spans="2:2" s="59" customFormat="1" x14ac:dyDescent="0.3">
      <c r="B196" s="247"/>
    </row>
    <row r="197" spans="2:2" s="59" customFormat="1" x14ac:dyDescent="0.3">
      <c r="B197" s="247"/>
    </row>
    <row r="198" spans="2:2" s="59" customFormat="1" x14ac:dyDescent="0.3">
      <c r="B198" s="247"/>
    </row>
    <row r="199" spans="2:2" s="59" customFormat="1" x14ac:dyDescent="0.3">
      <c r="B199" s="247"/>
    </row>
    <row r="200" spans="2:2" s="59" customFormat="1" x14ac:dyDescent="0.3">
      <c r="B200" s="247"/>
    </row>
    <row r="201" spans="2:2" s="59" customFormat="1" x14ac:dyDescent="0.3">
      <c r="B201" s="247"/>
    </row>
    <row r="202" spans="2:2" s="59" customFormat="1" x14ac:dyDescent="0.3">
      <c r="B202" s="247"/>
    </row>
    <row r="203" spans="2:2" s="59" customFormat="1" x14ac:dyDescent="0.3">
      <c r="B203" s="247"/>
    </row>
    <row r="204" spans="2:2" s="59" customFormat="1" x14ac:dyDescent="0.3">
      <c r="B204" s="247"/>
    </row>
    <row r="205" spans="2:2" s="59" customFormat="1" x14ac:dyDescent="0.3">
      <c r="B205" s="247"/>
    </row>
    <row r="206" spans="2:2" s="59" customFormat="1" x14ac:dyDescent="0.3">
      <c r="B206" s="247"/>
    </row>
    <row r="207" spans="2:2" s="59" customFormat="1" x14ac:dyDescent="0.3">
      <c r="B207" s="247"/>
    </row>
    <row r="208" spans="2:2" s="59" customFormat="1" x14ac:dyDescent="0.3">
      <c r="B208" s="247"/>
    </row>
    <row r="209" spans="2:2" s="59" customFormat="1" x14ac:dyDescent="0.3">
      <c r="B209" s="247"/>
    </row>
    <row r="210" spans="2:2" s="59" customFormat="1" x14ac:dyDescent="0.3">
      <c r="B210" s="247"/>
    </row>
    <row r="211" spans="2:2" s="59" customFormat="1" x14ac:dyDescent="0.3">
      <c r="B211" s="247"/>
    </row>
    <row r="212" spans="2:2" s="59" customFormat="1" x14ac:dyDescent="0.3">
      <c r="B212" s="247"/>
    </row>
    <row r="213" spans="2:2" s="59" customFormat="1" x14ac:dyDescent="0.3">
      <c r="B213" s="247"/>
    </row>
    <row r="214" spans="2:2" s="59" customFormat="1" x14ac:dyDescent="0.3">
      <c r="B214" s="247"/>
    </row>
    <row r="215" spans="2:2" s="59" customFormat="1" x14ac:dyDescent="0.3">
      <c r="B215" s="247"/>
    </row>
    <row r="216" spans="2:2" s="59" customFormat="1" x14ac:dyDescent="0.3">
      <c r="B216" s="247"/>
    </row>
    <row r="217" spans="2:2" s="59" customFormat="1" x14ac:dyDescent="0.3">
      <c r="B217" s="247"/>
    </row>
    <row r="218" spans="2:2" s="59" customFormat="1" x14ac:dyDescent="0.3">
      <c r="B218" s="247"/>
    </row>
    <row r="219" spans="2:2" s="59" customFormat="1" x14ac:dyDescent="0.3">
      <c r="B219" s="247"/>
    </row>
    <row r="220" spans="2:2" s="59" customFormat="1" x14ac:dyDescent="0.3">
      <c r="B220" s="247"/>
    </row>
    <row r="221" spans="2:2" s="59" customFormat="1" x14ac:dyDescent="0.3">
      <c r="B221" s="247"/>
    </row>
    <row r="222" spans="2:2" s="59" customFormat="1" x14ac:dyDescent="0.3">
      <c r="B222" s="247"/>
    </row>
    <row r="223" spans="2:2" s="59" customFormat="1" x14ac:dyDescent="0.3">
      <c r="B223" s="247"/>
    </row>
    <row r="224" spans="2:2" s="59" customFormat="1" x14ac:dyDescent="0.3">
      <c r="B224" s="247"/>
    </row>
    <row r="225" spans="2:2" s="59" customFormat="1" x14ac:dyDescent="0.3">
      <c r="B225" s="247"/>
    </row>
    <row r="226" spans="2:2" s="59" customFormat="1" x14ac:dyDescent="0.3">
      <c r="B226" s="247"/>
    </row>
    <row r="227" spans="2:2" s="59" customFormat="1" x14ac:dyDescent="0.3">
      <c r="B227" s="247"/>
    </row>
    <row r="228" spans="2:2" s="59" customFormat="1" x14ac:dyDescent="0.3">
      <c r="B228" s="247"/>
    </row>
    <row r="229" spans="2:2" s="59" customFormat="1" x14ac:dyDescent="0.3">
      <c r="B229" s="247"/>
    </row>
    <row r="230" spans="2:2" s="59" customFormat="1" x14ac:dyDescent="0.3">
      <c r="B230" s="247"/>
    </row>
    <row r="231" spans="2:2" s="59" customFormat="1" x14ac:dyDescent="0.3">
      <c r="B231" s="247"/>
    </row>
    <row r="232" spans="2:2" s="59" customFormat="1" x14ac:dyDescent="0.3">
      <c r="B232" s="247"/>
    </row>
    <row r="233" spans="2:2" s="59" customFormat="1" x14ac:dyDescent="0.3">
      <c r="B233" s="247"/>
    </row>
    <row r="234" spans="2:2" s="59" customFormat="1" x14ac:dyDescent="0.3">
      <c r="B234" s="247"/>
    </row>
    <row r="235" spans="2:2" s="59" customFormat="1" x14ac:dyDescent="0.3">
      <c r="B235" s="247"/>
    </row>
    <row r="236" spans="2:2" s="59" customFormat="1" x14ac:dyDescent="0.3">
      <c r="B236" s="247"/>
    </row>
    <row r="237" spans="2:2" s="59" customFormat="1" x14ac:dyDescent="0.3">
      <c r="B237" s="247"/>
    </row>
    <row r="238" spans="2:2" s="59" customFormat="1" x14ac:dyDescent="0.3">
      <c r="B238" s="247"/>
    </row>
    <row r="239" spans="2:2" s="59" customFormat="1" x14ac:dyDescent="0.3">
      <c r="B239" s="247"/>
    </row>
    <row r="240" spans="2:2" s="59" customFormat="1" x14ac:dyDescent="0.3">
      <c r="B240" s="247"/>
    </row>
    <row r="241" spans="2:2" s="59" customFormat="1" x14ac:dyDescent="0.3">
      <c r="B241" s="247"/>
    </row>
    <row r="242" spans="2:2" s="59" customFormat="1" x14ac:dyDescent="0.3">
      <c r="B242" s="247"/>
    </row>
    <row r="243" spans="2:2" s="59" customFormat="1" x14ac:dyDescent="0.3">
      <c r="B243" s="247"/>
    </row>
    <row r="244" spans="2:2" s="59" customFormat="1" x14ac:dyDescent="0.3">
      <c r="B244" s="247"/>
    </row>
    <row r="245" spans="2:2" s="59" customFormat="1" x14ac:dyDescent="0.3">
      <c r="B245" s="247"/>
    </row>
    <row r="246" spans="2:2" s="59" customFormat="1" x14ac:dyDescent="0.3">
      <c r="B246" s="247"/>
    </row>
    <row r="247" spans="2:2" s="59" customFormat="1" x14ac:dyDescent="0.3">
      <c r="B247" s="247"/>
    </row>
    <row r="248" spans="2:2" s="59" customFormat="1" x14ac:dyDescent="0.3">
      <c r="B248" s="247"/>
    </row>
    <row r="249" spans="2:2" s="59" customFormat="1" x14ac:dyDescent="0.3">
      <c r="B249" s="247"/>
    </row>
    <row r="250" spans="2:2" s="59" customFormat="1" x14ac:dyDescent="0.3">
      <c r="B250" s="247"/>
    </row>
    <row r="251" spans="2:2" s="59" customFormat="1" x14ac:dyDescent="0.3">
      <c r="B251" s="247"/>
    </row>
    <row r="252" spans="2:2" s="59" customFormat="1" x14ac:dyDescent="0.3">
      <c r="B252" s="247"/>
    </row>
    <row r="253" spans="2:2" s="59" customFormat="1" x14ac:dyDescent="0.3">
      <c r="B253" s="247"/>
    </row>
    <row r="254" spans="2:2" s="59" customFormat="1" x14ac:dyDescent="0.3">
      <c r="B254" s="247"/>
    </row>
    <row r="255" spans="2:2" s="59" customFormat="1" x14ac:dyDescent="0.3">
      <c r="B255" s="247"/>
    </row>
    <row r="256" spans="2:2" s="59" customFormat="1" x14ac:dyDescent="0.3">
      <c r="B256" s="247"/>
    </row>
    <row r="257" spans="2:2" s="59" customFormat="1" x14ac:dyDescent="0.3">
      <c r="B257" s="247"/>
    </row>
    <row r="258" spans="2:2" s="59" customFormat="1" x14ac:dyDescent="0.3">
      <c r="B258" s="247"/>
    </row>
    <row r="259" spans="2:2" s="59" customFormat="1" x14ac:dyDescent="0.3">
      <c r="B259" s="247"/>
    </row>
    <row r="260" spans="2:2" s="59" customFormat="1" x14ac:dyDescent="0.3">
      <c r="B260" s="247"/>
    </row>
    <row r="261" spans="2:2" s="59" customFormat="1" x14ac:dyDescent="0.3">
      <c r="B261" s="247"/>
    </row>
    <row r="262" spans="2:2" s="59" customFormat="1" x14ac:dyDescent="0.3">
      <c r="B262" s="247"/>
    </row>
    <row r="263" spans="2:2" s="59" customFormat="1" x14ac:dyDescent="0.3">
      <c r="B263" s="247"/>
    </row>
    <row r="264" spans="2:2" s="59" customFormat="1" x14ac:dyDescent="0.3">
      <c r="B264" s="247"/>
    </row>
    <row r="265" spans="2:2" s="59" customFormat="1" x14ac:dyDescent="0.3">
      <c r="B265" s="247"/>
    </row>
    <row r="266" spans="2:2" s="59" customFormat="1" x14ac:dyDescent="0.3">
      <c r="B266" s="247"/>
    </row>
    <row r="267" spans="2:2" s="59" customFormat="1" x14ac:dyDescent="0.3">
      <c r="B267" s="247"/>
    </row>
    <row r="268" spans="2:2" s="59" customFormat="1" x14ac:dyDescent="0.3">
      <c r="B268" s="247"/>
    </row>
    <row r="269" spans="2:2" s="59" customFormat="1" x14ac:dyDescent="0.3">
      <c r="B269" s="247"/>
    </row>
    <row r="270" spans="2:2" s="59" customFormat="1" x14ac:dyDescent="0.3">
      <c r="B270" s="247"/>
    </row>
    <row r="271" spans="2:2" s="59" customFormat="1" x14ac:dyDescent="0.3">
      <c r="B271" s="247"/>
    </row>
    <row r="272" spans="2:2" s="59" customFormat="1" x14ac:dyDescent="0.3">
      <c r="B272" s="247"/>
    </row>
    <row r="273" spans="2:2" s="59" customFormat="1" x14ac:dyDescent="0.3">
      <c r="B273" s="247"/>
    </row>
    <row r="274" spans="2:2" s="59" customFormat="1" x14ac:dyDescent="0.3">
      <c r="B274" s="247"/>
    </row>
    <row r="275" spans="2:2" s="59" customFormat="1" x14ac:dyDescent="0.3">
      <c r="B275" s="247"/>
    </row>
    <row r="276" spans="2:2" s="59" customFormat="1" x14ac:dyDescent="0.3">
      <c r="B276" s="247"/>
    </row>
    <row r="277" spans="2:2" s="59" customFormat="1" x14ac:dyDescent="0.3">
      <c r="B277" s="247"/>
    </row>
    <row r="278" spans="2:2" s="59" customFormat="1" x14ac:dyDescent="0.3">
      <c r="B278" s="247"/>
    </row>
    <row r="279" spans="2:2" s="59" customFormat="1" x14ac:dyDescent="0.3">
      <c r="B279" s="247"/>
    </row>
    <row r="280" spans="2:2" s="59" customFormat="1" x14ac:dyDescent="0.3">
      <c r="B280" s="247"/>
    </row>
    <row r="281" spans="2:2" s="59" customFormat="1" x14ac:dyDescent="0.3">
      <c r="B281" s="247"/>
    </row>
    <row r="282" spans="2:2" s="59" customFormat="1" x14ac:dyDescent="0.3">
      <c r="B282" s="247"/>
    </row>
    <row r="283" spans="2:2" s="59" customFormat="1" x14ac:dyDescent="0.3">
      <c r="B283" s="247"/>
    </row>
    <row r="284" spans="2:2" s="59" customFormat="1" x14ac:dyDescent="0.3">
      <c r="B284" s="247"/>
    </row>
    <row r="285" spans="2:2" s="59" customFormat="1" x14ac:dyDescent="0.3">
      <c r="B285" s="247"/>
    </row>
    <row r="286" spans="2:2" s="59" customFormat="1" x14ac:dyDescent="0.3">
      <c r="B286" s="247"/>
    </row>
    <row r="287" spans="2:2" s="59" customFormat="1" x14ac:dyDescent="0.3">
      <c r="B287" s="247"/>
    </row>
    <row r="288" spans="2:2" s="59" customFormat="1" x14ac:dyDescent="0.3">
      <c r="B288" s="247"/>
    </row>
    <row r="289" spans="1:4" s="59" customFormat="1" x14ac:dyDescent="0.3">
      <c r="B289" s="247"/>
    </row>
    <row r="290" spans="1:4" s="59" customFormat="1" x14ac:dyDescent="0.3">
      <c r="B290" s="247"/>
    </row>
    <row r="291" spans="1:4" s="59" customFormat="1" x14ac:dyDescent="0.3">
      <c r="B291" s="247"/>
    </row>
    <row r="292" spans="1:4" s="59" customFormat="1" x14ac:dyDescent="0.3">
      <c r="B292" s="247"/>
    </row>
    <row r="293" spans="1:4" s="59" customFormat="1" x14ac:dyDescent="0.3">
      <c r="B293" s="247"/>
    </row>
    <row r="294" spans="1:4" s="59" customFormat="1" x14ac:dyDescent="0.3">
      <c r="B294" s="247"/>
    </row>
    <row r="295" spans="1:4" s="59" customFormat="1" x14ac:dyDescent="0.3">
      <c r="A295" s="52"/>
      <c r="B295" s="249"/>
      <c r="C295" s="52"/>
      <c r="D295" s="52"/>
    </row>
    <row r="296" spans="1:4" s="59" customFormat="1" x14ac:dyDescent="0.3">
      <c r="A296" s="52"/>
      <c r="B296" s="249"/>
      <c r="C296" s="52"/>
      <c r="D296" s="52"/>
    </row>
    <row r="297" spans="1:4" s="59" customFormat="1" x14ac:dyDescent="0.3">
      <c r="A297" s="52"/>
      <c r="B297" s="249"/>
      <c r="C297" s="52"/>
      <c r="D297" s="52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27"/>
  <sheetViews>
    <sheetView showGridLines="0" view="pageBreakPreview" zoomScaleNormal="115" zoomScaleSheetLayoutView="100" workbookViewId="0">
      <selection activeCell="B16" sqref="B16"/>
    </sheetView>
  </sheetViews>
  <sheetFormatPr defaultColWidth="9.1796875" defaultRowHeight="13" x14ac:dyDescent="0.3"/>
  <cols>
    <col min="1" max="2" width="10.7265625" style="59" customWidth="1"/>
    <col min="3" max="3" width="59" style="59" customWidth="1"/>
    <col min="4" max="4" width="10" style="71" bestFit="1" customWidth="1"/>
    <col min="5" max="5" width="10.453125" style="59" bestFit="1" customWidth="1"/>
    <col min="6" max="7" width="9.1796875" style="59"/>
    <col min="8" max="8" width="22.453125" style="59" bestFit="1" customWidth="1"/>
    <col min="9" max="9" width="45.7265625" style="59" bestFit="1" customWidth="1"/>
    <col min="10" max="16384" width="9.1796875" style="59"/>
  </cols>
  <sheetData>
    <row r="1" spans="1:20" s="219" customFormat="1" ht="15" customHeight="1" x14ac:dyDescent="0.35">
      <c r="A1" s="50" t="s">
        <v>5</v>
      </c>
      <c r="B1" s="50"/>
      <c r="C1" s="50"/>
      <c r="D1" s="50"/>
      <c r="E1" s="50"/>
      <c r="F1" s="50"/>
      <c r="G1" s="50"/>
      <c r="H1" s="50"/>
      <c r="I1" s="50"/>
    </row>
    <row r="2" spans="1:20" s="52" customFormat="1" ht="15" customHeight="1" x14ac:dyDescent="0.3">
      <c r="A2" s="224" t="str">
        <f>'Prior Year Fees'!A2</f>
        <v>Financial Year to September 2019</v>
      </c>
      <c r="D2" s="51">
        <f>SUM(D5:D34)</f>
        <v>-2231.08</v>
      </c>
    </row>
    <row r="3" spans="1:20" s="52" customFormat="1" ht="15" customHeight="1" x14ac:dyDescent="0.35">
      <c r="A3" s="47"/>
      <c r="D3" s="54"/>
    </row>
    <row r="4" spans="1:20" s="55" customFormat="1" ht="15" customHeight="1" x14ac:dyDescent="0.25">
      <c r="A4" s="135" t="s">
        <v>0</v>
      </c>
      <c r="B4" s="60" t="s">
        <v>3</v>
      </c>
      <c r="C4" s="60" t="s">
        <v>1</v>
      </c>
      <c r="D4" s="70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20" ht="15" customHeight="1" x14ac:dyDescent="0.3">
      <c r="A5" s="282">
        <v>43374</v>
      </c>
      <c r="B5" s="283" t="s">
        <v>120</v>
      </c>
      <c r="C5" s="283" t="s">
        <v>161</v>
      </c>
      <c r="D5" s="235">
        <v>-75</v>
      </c>
      <c r="E5" s="24"/>
      <c r="F5" s="24"/>
      <c r="G5" s="41"/>
      <c r="H5" s="41"/>
      <c r="I5" s="41"/>
      <c r="J5" s="41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" customHeight="1" x14ac:dyDescent="0.3">
      <c r="A6" s="266">
        <v>43404</v>
      </c>
      <c r="B6" s="283" t="s">
        <v>120</v>
      </c>
      <c r="C6" s="284" t="s">
        <v>182</v>
      </c>
      <c r="D6" s="285">
        <v>-283.01</v>
      </c>
      <c r="E6" s="68"/>
    </row>
    <row r="7" spans="1:20" ht="15" customHeight="1" x14ac:dyDescent="0.3">
      <c r="A7" s="266">
        <v>43447</v>
      </c>
      <c r="B7" s="283" t="s">
        <v>120</v>
      </c>
      <c r="C7" s="284" t="s">
        <v>280</v>
      </c>
      <c r="D7" s="285">
        <v>-150.05000000000001</v>
      </c>
      <c r="E7" s="68"/>
    </row>
    <row r="8" spans="1:20" ht="15" customHeight="1" x14ac:dyDescent="0.3">
      <c r="A8" s="266">
        <v>43549</v>
      </c>
      <c r="B8" s="283" t="s">
        <v>120</v>
      </c>
      <c r="C8" s="284" t="s">
        <v>458</v>
      </c>
      <c r="D8" s="285">
        <v>-230.33</v>
      </c>
      <c r="E8" s="68"/>
    </row>
    <row r="9" spans="1:20" ht="15" customHeight="1" x14ac:dyDescent="0.3">
      <c r="A9" s="266">
        <v>43585</v>
      </c>
      <c r="B9" s="283" t="s">
        <v>120</v>
      </c>
      <c r="C9" s="284" t="s">
        <v>510</v>
      </c>
      <c r="D9" s="285">
        <v>-703.8</v>
      </c>
      <c r="E9" s="68"/>
    </row>
    <row r="10" spans="1:20" ht="15" customHeight="1" x14ac:dyDescent="0.3">
      <c r="A10" s="266">
        <v>43640</v>
      </c>
      <c r="B10" s="283" t="s">
        <v>120</v>
      </c>
      <c r="C10" s="283" t="s">
        <v>596</v>
      </c>
      <c r="D10" s="285">
        <v>-670.55</v>
      </c>
      <c r="E10" s="68"/>
    </row>
    <row r="11" spans="1:20" ht="15" customHeight="1" x14ac:dyDescent="0.3">
      <c r="A11" s="266">
        <v>43731</v>
      </c>
      <c r="B11" s="283" t="s">
        <v>120</v>
      </c>
      <c r="C11" s="283" t="s">
        <v>758</v>
      </c>
      <c r="D11" s="285">
        <v>-118.34</v>
      </c>
      <c r="E11" s="68"/>
    </row>
    <row r="12" spans="1:20" ht="15" customHeight="1" x14ac:dyDescent="0.3">
      <c r="A12" s="266"/>
      <c r="B12" s="283"/>
      <c r="C12" s="284"/>
      <c r="D12" s="285"/>
      <c r="E12" s="68"/>
    </row>
    <row r="13" spans="1:20" ht="15" customHeight="1" x14ac:dyDescent="0.3">
      <c r="A13" s="266"/>
      <c r="B13" s="283"/>
      <c r="C13" s="284"/>
      <c r="D13" s="285"/>
      <c r="E13" s="68"/>
    </row>
    <row r="14" spans="1:20" ht="15" customHeight="1" x14ac:dyDescent="0.3">
      <c r="A14" s="266"/>
      <c r="B14" s="283"/>
      <c r="C14" s="284"/>
      <c r="D14" s="285"/>
      <c r="E14" s="68"/>
    </row>
    <row r="15" spans="1:20" ht="15" customHeight="1" x14ac:dyDescent="0.3">
      <c r="A15" s="266"/>
      <c r="B15" s="283"/>
      <c r="C15" s="283"/>
      <c r="D15" s="285"/>
      <c r="E15" s="68"/>
    </row>
    <row r="16" spans="1:20" ht="15" customHeight="1" x14ac:dyDescent="0.3">
      <c r="A16" s="266"/>
      <c r="B16" s="283"/>
      <c r="C16" s="283"/>
      <c r="D16" s="285"/>
      <c r="E16" s="68"/>
    </row>
    <row r="17" spans="1:5" ht="15" customHeight="1" x14ac:dyDescent="0.3">
      <c r="A17" s="266"/>
      <c r="B17" s="283"/>
      <c r="C17" s="283"/>
      <c r="D17" s="285"/>
      <c r="E17" s="68"/>
    </row>
    <row r="18" spans="1:5" ht="15" customHeight="1" x14ac:dyDescent="0.3">
      <c r="A18" s="266"/>
      <c r="B18" s="283"/>
      <c r="C18" s="283"/>
      <c r="D18" s="285"/>
      <c r="E18" s="68"/>
    </row>
    <row r="19" spans="1:5" ht="15" customHeight="1" x14ac:dyDescent="0.3">
      <c r="A19" s="266"/>
      <c r="B19" s="283"/>
      <c r="C19" s="283"/>
      <c r="D19" s="285"/>
      <c r="E19" s="68"/>
    </row>
    <row r="20" spans="1:5" ht="15" customHeight="1" x14ac:dyDescent="0.3">
      <c r="A20" s="266"/>
      <c r="B20" s="283"/>
      <c r="C20" s="283"/>
      <c r="D20" s="285"/>
      <c r="E20" s="68"/>
    </row>
    <row r="21" spans="1:5" ht="15" customHeight="1" x14ac:dyDescent="0.3">
      <c r="A21" s="266"/>
      <c r="B21" s="283"/>
      <c r="C21" s="283"/>
      <c r="D21" s="285"/>
      <c r="E21" s="68"/>
    </row>
    <row r="22" spans="1:5" ht="15" customHeight="1" x14ac:dyDescent="0.3">
      <c r="A22" s="266"/>
      <c r="B22" s="283"/>
      <c r="C22" s="283"/>
      <c r="D22" s="285"/>
      <c r="E22" s="68"/>
    </row>
    <row r="23" spans="1:5" ht="15" customHeight="1" x14ac:dyDescent="0.3">
      <c r="A23" s="266"/>
      <c r="B23" s="283"/>
      <c r="C23" s="283"/>
      <c r="D23" s="285"/>
      <c r="E23" s="68"/>
    </row>
    <row r="24" spans="1:5" ht="15" customHeight="1" x14ac:dyDescent="0.3">
      <c r="A24" s="266"/>
      <c r="B24" s="283"/>
      <c r="C24" s="283"/>
      <c r="D24" s="285"/>
      <c r="E24" s="68"/>
    </row>
    <row r="25" spans="1:5" ht="15" customHeight="1" x14ac:dyDescent="0.3">
      <c r="A25" s="266"/>
      <c r="B25" s="283"/>
      <c r="C25" s="283"/>
      <c r="D25" s="285"/>
      <c r="E25" s="68"/>
    </row>
    <row r="26" spans="1:5" ht="15" customHeight="1" x14ac:dyDescent="0.3">
      <c r="A26" s="266"/>
      <c r="B26" s="283"/>
      <c r="C26" s="283"/>
      <c r="D26" s="285"/>
      <c r="E26" s="68"/>
    </row>
    <row r="27" spans="1:5" ht="15" customHeight="1" x14ac:dyDescent="0.3">
      <c r="A27" s="266"/>
      <c r="B27" s="283"/>
      <c r="C27" s="283"/>
      <c r="D27" s="285"/>
      <c r="E27" s="68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47"/>
  <sheetViews>
    <sheetView showGridLines="0" view="pageBreakPreview" topLeftCell="A10" zoomScaleNormal="100" zoomScaleSheetLayoutView="100" workbookViewId="0">
      <selection activeCell="D24" sqref="D24"/>
    </sheetView>
  </sheetViews>
  <sheetFormatPr defaultColWidth="9.1796875" defaultRowHeight="13" x14ac:dyDescent="0.3"/>
  <cols>
    <col min="1" max="2" width="10.7265625" style="59" customWidth="1"/>
    <col min="3" max="3" width="57.453125" style="59" customWidth="1"/>
    <col min="4" max="4" width="9.81640625" style="59" customWidth="1"/>
    <col min="5" max="5" width="9.1796875" style="59"/>
    <col min="6" max="6" width="10.1796875" style="59" bestFit="1" customWidth="1"/>
    <col min="7" max="7" width="8.1796875" style="59" bestFit="1" customWidth="1"/>
    <col min="8" max="8" width="6.7265625" style="59" bestFit="1" customWidth="1"/>
    <col min="9" max="9" width="17" style="59" bestFit="1" customWidth="1"/>
    <col min="10" max="10" width="5.7265625" style="59" bestFit="1" customWidth="1"/>
    <col min="11" max="11" width="53.54296875" style="59" bestFit="1" customWidth="1"/>
    <col min="12" max="12" width="7.54296875" style="59" bestFit="1" customWidth="1"/>
    <col min="13" max="16384" width="9.1796875" style="59"/>
  </cols>
  <sheetData>
    <row r="1" spans="1:21" s="219" customFormat="1" ht="15" customHeight="1" x14ac:dyDescent="0.35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222"/>
      <c r="L1" s="222"/>
      <c r="M1" s="222"/>
    </row>
    <row r="2" spans="1:21" s="52" customFormat="1" ht="15" customHeight="1" x14ac:dyDescent="0.3">
      <c r="A2" s="224" t="str">
        <f>'Prior Year Fees'!A2</f>
        <v>Financial Year to September 2019</v>
      </c>
      <c r="D2" s="51">
        <f>SUBTOTAL(9,D5:D111)</f>
        <v>-3322.5600000000004</v>
      </c>
    </row>
    <row r="3" spans="1:21" s="52" customFormat="1" ht="15" customHeight="1" x14ac:dyDescent="0.35">
      <c r="A3" s="47"/>
      <c r="D3" s="54"/>
    </row>
    <row r="4" spans="1:21" s="55" customFormat="1" ht="15" customHeight="1" x14ac:dyDescent="0.25">
      <c r="A4" s="60" t="s">
        <v>0</v>
      </c>
      <c r="B4" s="60" t="s">
        <v>54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s="79" customFormat="1" ht="15" customHeight="1" x14ac:dyDescent="0.25">
      <c r="A5" s="270">
        <v>43404</v>
      </c>
      <c r="B5" s="268" t="s">
        <v>163</v>
      </c>
      <c r="C5" s="268" t="s">
        <v>162</v>
      </c>
      <c r="D5" s="235">
        <v>-144.69999999999999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1" ht="15" customHeight="1" x14ac:dyDescent="0.3">
      <c r="A6" s="270">
        <v>43430</v>
      </c>
      <c r="B6" s="268" t="s">
        <v>163</v>
      </c>
      <c r="C6" s="268" t="s">
        <v>215</v>
      </c>
      <c r="D6" s="235">
        <v>-16.2</v>
      </c>
      <c r="E6" s="12"/>
      <c r="F6" s="24"/>
      <c r="G6" s="24"/>
      <c r="H6" s="24"/>
      <c r="I6" s="24"/>
      <c r="J6" s="24"/>
      <c r="K6" s="24"/>
      <c r="L6" s="12"/>
      <c r="M6" s="24"/>
      <c r="N6" s="24"/>
      <c r="O6" s="24"/>
      <c r="P6" s="24"/>
      <c r="Q6" s="24"/>
      <c r="R6" s="24"/>
      <c r="S6" s="24"/>
      <c r="T6" s="24"/>
      <c r="U6" s="24"/>
    </row>
    <row r="7" spans="1:21" ht="15" customHeight="1" x14ac:dyDescent="0.3">
      <c r="A7" s="270">
        <v>43434</v>
      </c>
      <c r="B7" s="268" t="s">
        <v>163</v>
      </c>
      <c r="C7" s="268" t="s">
        <v>216</v>
      </c>
      <c r="D7" s="235">
        <v>-453.45</v>
      </c>
      <c r="E7" s="12"/>
      <c r="F7" s="24"/>
      <c r="G7" s="24"/>
      <c r="H7" s="24"/>
      <c r="I7" s="24"/>
      <c r="J7" s="24"/>
      <c r="K7" s="24"/>
      <c r="L7" s="12"/>
      <c r="M7" s="24"/>
      <c r="N7" s="24"/>
      <c r="O7" s="24"/>
      <c r="P7" s="24"/>
      <c r="Q7" s="24"/>
      <c r="R7" s="24"/>
      <c r="S7" s="24"/>
      <c r="T7" s="24"/>
      <c r="U7" s="24"/>
    </row>
    <row r="8" spans="1:21" ht="15" customHeight="1" x14ac:dyDescent="0.3">
      <c r="A8" s="270">
        <v>43465</v>
      </c>
      <c r="B8" s="268" t="s">
        <v>163</v>
      </c>
      <c r="C8" s="269" t="s">
        <v>285</v>
      </c>
      <c r="D8" s="235">
        <v>-48.31</v>
      </c>
      <c r="E8" s="12"/>
      <c r="F8" s="24"/>
      <c r="G8" s="24"/>
      <c r="H8" s="24"/>
      <c r="I8" s="24"/>
      <c r="J8" s="24"/>
      <c r="K8" s="24"/>
      <c r="L8" s="12"/>
      <c r="M8" s="24"/>
      <c r="N8" s="24"/>
      <c r="O8" s="24"/>
      <c r="P8" s="24"/>
      <c r="Q8" s="24"/>
      <c r="R8" s="24"/>
      <c r="S8" s="24"/>
      <c r="T8" s="24"/>
      <c r="U8" s="24"/>
    </row>
    <row r="9" spans="1:21" ht="15" customHeight="1" x14ac:dyDescent="0.3">
      <c r="A9" s="270">
        <v>43488</v>
      </c>
      <c r="B9" s="268" t="s">
        <v>163</v>
      </c>
      <c r="C9" s="269" t="s">
        <v>320</v>
      </c>
      <c r="D9" s="235">
        <v>-258.12</v>
      </c>
      <c r="E9" s="12"/>
      <c r="F9" s="24"/>
      <c r="G9" s="24"/>
      <c r="H9" s="24"/>
      <c r="I9" s="24"/>
      <c r="J9" s="24"/>
      <c r="K9" s="24"/>
      <c r="L9" s="12"/>
      <c r="M9" s="24"/>
      <c r="N9" s="24"/>
      <c r="O9" s="24"/>
      <c r="P9" s="24"/>
      <c r="Q9" s="24"/>
      <c r="R9" s="24"/>
      <c r="S9" s="24"/>
      <c r="T9" s="24"/>
      <c r="U9" s="24"/>
    </row>
    <row r="10" spans="1:21" ht="15" customHeight="1" x14ac:dyDescent="0.3">
      <c r="A10" s="270">
        <v>43524</v>
      </c>
      <c r="B10" s="268" t="s">
        <v>163</v>
      </c>
      <c r="C10" s="269" t="s">
        <v>399</v>
      </c>
      <c r="D10" s="235">
        <v>-173.68</v>
      </c>
      <c r="E10" s="12"/>
      <c r="F10" s="24"/>
      <c r="G10" s="24"/>
      <c r="H10" s="24"/>
      <c r="I10" s="24"/>
      <c r="J10" s="24"/>
      <c r="K10" s="24"/>
      <c r="L10" s="12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5" customHeight="1" x14ac:dyDescent="0.3">
      <c r="A11" s="270">
        <v>43524</v>
      </c>
      <c r="B11" s="268" t="s">
        <v>163</v>
      </c>
      <c r="C11" s="269" t="s">
        <v>399</v>
      </c>
      <c r="D11" s="235">
        <v>-568.57000000000005</v>
      </c>
      <c r="E11" s="12"/>
      <c r="F11" s="24"/>
      <c r="G11" s="24"/>
      <c r="H11" s="24"/>
      <c r="I11" s="24"/>
      <c r="J11" s="24"/>
      <c r="K11" s="24"/>
      <c r="L11" s="12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 customHeight="1" x14ac:dyDescent="0.3">
      <c r="A12" s="270">
        <v>43555</v>
      </c>
      <c r="B12" s="268" t="s">
        <v>163</v>
      </c>
      <c r="C12" s="269" t="s">
        <v>470</v>
      </c>
      <c r="D12" s="235">
        <v>-265.97000000000003</v>
      </c>
      <c r="E12" s="12"/>
      <c r="F12" s="24"/>
      <c r="G12" s="24"/>
      <c r="H12" s="24"/>
      <c r="I12" s="24"/>
      <c r="J12" s="24"/>
      <c r="K12" s="24"/>
      <c r="L12" s="12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5" customHeight="1" x14ac:dyDescent="0.3">
      <c r="A13" s="270">
        <v>43578</v>
      </c>
      <c r="B13" s="268" t="s">
        <v>163</v>
      </c>
      <c r="C13" s="269" t="s">
        <v>511</v>
      </c>
      <c r="D13" s="235">
        <v>-15.57</v>
      </c>
      <c r="E13" s="12"/>
      <c r="F13" s="24"/>
      <c r="G13" s="24"/>
      <c r="H13" s="24"/>
      <c r="I13" s="24"/>
      <c r="J13" s="24"/>
      <c r="K13" s="24"/>
      <c r="L13" s="12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 customHeight="1" x14ac:dyDescent="0.3">
      <c r="A14" s="270">
        <v>43585</v>
      </c>
      <c r="B14" s="268" t="s">
        <v>163</v>
      </c>
      <c r="C14" s="269" t="s">
        <v>512</v>
      </c>
      <c r="D14" s="235">
        <v>-292.58999999999997</v>
      </c>
      <c r="E14" s="12"/>
      <c r="F14" s="24"/>
      <c r="G14" s="24"/>
      <c r="H14" s="24"/>
      <c r="I14" s="24"/>
      <c r="J14" s="24"/>
      <c r="K14" s="24"/>
      <c r="L14" s="12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5" customHeight="1" x14ac:dyDescent="0.3">
      <c r="A15" s="270">
        <v>43616</v>
      </c>
      <c r="B15" s="268" t="s">
        <v>163</v>
      </c>
      <c r="C15" s="269" t="s">
        <v>529</v>
      </c>
      <c r="D15" s="235">
        <v>-73.44</v>
      </c>
      <c r="E15" s="12"/>
      <c r="F15" s="24"/>
      <c r="G15" s="24"/>
      <c r="H15" s="24"/>
      <c r="I15" s="24"/>
      <c r="J15" s="24"/>
      <c r="K15" s="24"/>
      <c r="L15" s="12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5" customHeight="1" x14ac:dyDescent="0.3">
      <c r="A16" s="270">
        <v>43643</v>
      </c>
      <c r="B16" s="268" t="s">
        <v>620</v>
      </c>
      <c r="C16" s="268" t="s">
        <v>622</v>
      </c>
      <c r="D16" s="235">
        <v>-53.5</v>
      </c>
      <c r="E16" s="12"/>
      <c r="F16" s="24"/>
      <c r="G16" s="24"/>
      <c r="H16" s="24"/>
      <c r="I16" s="24"/>
      <c r="J16" s="24"/>
      <c r="K16" s="24"/>
      <c r="L16" s="12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5" customHeight="1" x14ac:dyDescent="0.3">
      <c r="A17" s="270">
        <v>43646</v>
      </c>
      <c r="B17" s="268" t="s">
        <v>163</v>
      </c>
      <c r="C17" s="268" t="s">
        <v>623</v>
      </c>
      <c r="D17" s="235">
        <v>-76.36</v>
      </c>
      <c r="E17" s="12"/>
      <c r="F17" s="24"/>
      <c r="G17" s="24"/>
      <c r="H17" s="24"/>
      <c r="I17" s="24"/>
      <c r="J17" s="24"/>
      <c r="K17" s="24"/>
      <c r="L17" s="12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 customHeight="1" x14ac:dyDescent="0.3">
      <c r="A18" s="270">
        <v>43677</v>
      </c>
      <c r="B18" s="268" t="s">
        <v>163</v>
      </c>
      <c r="C18" s="268" t="s">
        <v>671</v>
      </c>
      <c r="D18" s="235">
        <f>-316.43+218.28</f>
        <v>-98.15</v>
      </c>
      <c r="E18" s="12"/>
      <c r="F18" s="24"/>
      <c r="G18" s="24"/>
      <c r="H18" s="24"/>
      <c r="I18" s="24"/>
      <c r="J18" s="24"/>
      <c r="K18" s="24"/>
      <c r="L18" s="12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customHeight="1" x14ac:dyDescent="0.3">
      <c r="A19" s="270">
        <v>43708</v>
      </c>
      <c r="B19" s="268" t="s">
        <v>163</v>
      </c>
      <c r="C19" s="268" t="s">
        <v>718</v>
      </c>
      <c r="D19" s="235">
        <v>-427.07</v>
      </c>
      <c r="E19" s="12"/>
      <c r="F19" s="24"/>
      <c r="G19" s="24"/>
      <c r="H19" s="24"/>
      <c r="I19" s="24"/>
      <c r="J19" s="24"/>
      <c r="K19" s="24"/>
      <c r="L19" s="12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 customHeight="1" x14ac:dyDescent="0.3">
      <c r="A20" s="270">
        <v>43710</v>
      </c>
      <c r="B20" s="268" t="s">
        <v>163</v>
      </c>
      <c r="C20" s="268" t="s">
        <v>738</v>
      </c>
      <c r="D20" s="235">
        <v>227.6</v>
      </c>
      <c r="E20" s="12"/>
      <c r="F20" s="24"/>
      <c r="G20" s="24"/>
      <c r="H20" s="24"/>
      <c r="I20" s="24"/>
      <c r="J20" s="24"/>
      <c r="K20" s="24"/>
      <c r="L20" s="12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 customHeight="1" x14ac:dyDescent="0.3">
      <c r="A21" s="270">
        <v>43738</v>
      </c>
      <c r="B21" s="268" t="s">
        <v>163</v>
      </c>
      <c r="C21" s="268" t="s">
        <v>760</v>
      </c>
      <c r="D21" s="235">
        <v>-584.48</v>
      </c>
      <c r="E21" s="12"/>
      <c r="F21" s="24"/>
      <c r="G21" s="24"/>
      <c r="H21" s="24"/>
      <c r="I21" s="24"/>
      <c r="J21" s="24"/>
      <c r="K21" s="24"/>
      <c r="L21" s="12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 customHeight="1" x14ac:dyDescent="0.3">
      <c r="E22" s="12"/>
      <c r="F22" s="24"/>
      <c r="G22" s="24"/>
      <c r="H22" s="24"/>
      <c r="I22" s="24"/>
      <c r="J22" s="24"/>
      <c r="K22" s="24"/>
      <c r="L22" s="12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 customHeight="1" thickBot="1" x14ac:dyDescent="0.35">
      <c r="A23" s="44"/>
      <c r="B23" s="25"/>
      <c r="C23" s="190" t="s">
        <v>64</v>
      </c>
      <c r="D23" s="193">
        <f>SUBTOTAL(9,D5:D21)</f>
        <v>-3322.5600000000004</v>
      </c>
    </row>
    <row r="24" spans="1:21" ht="15" customHeight="1" x14ac:dyDescent="0.3">
      <c r="A24" s="44"/>
      <c r="B24" s="25"/>
      <c r="C24" s="99"/>
      <c r="D24" s="97"/>
    </row>
    <row r="25" spans="1:21" ht="15" customHeight="1" x14ac:dyDescent="0.3">
      <c r="A25" s="270"/>
      <c r="B25" s="268"/>
      <c r="C25" s="269"/>
      <c r="D25" s="235"/>
      <c r="E25" s="12"/>
      <c r="F25" s="24"/>
      <c r="G25" s="24"/>
      <c r="H25" s="24"/>
      <c r="I25" s="24"/>
      <c r="J25" s="24"/>
      <c r="K25" s="24"/>
      <c r="L25" s="12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 customHeight="1" x14ac:dyDescent="0.3">
      <c r="A26" s="270"/>
      <c r="B26" s="268"/>
      <c r="C26" s="269"/>
      <c r="D26" s="235"/>
    </row>
    <row r="27" spans="1:21" ht="15" customHeight="1" x14ac:dyDescent="0.3">
      <c r="A27" s="272"/>
      <c r="B27" s="279"/>
      <c r="C27" s="280"/>
      <c r="D27" s="255"/>
    </row>
    <row r="28" spans="1:21" ht="15" customHeight="1" thickBot="1" x14ac:dyDescent="0.35">
      <c r="A28" s="44"/>
      <c r="B28" s="25"/>
      <c r="C28" s="190" t="s">
        <v>65</v>
      </c>
      <c r="D28" s="193">
        <f>SUBTOTAL(9,D25:D26)</f>
        <v>0</v>
      </c>
    </row>
    <row r="29" spans="1:21" ht="15" customHeight="1" x14ac:dyDescent="0.3">
      <c r="A29" s="44"/>
      <c r="B29" s="25"/>
      <c r="C29" s="25"/>
      <c r="D29" s="35"/>
    </row>
    <row r="30" spans="1:21" ht="15" customHeight="1" x14ac:dyDescent="0.3">
      <c r="A30" s="44"/>
      <c r="B30" s="25"/>
      <c r="C30" s="25"/>
      <c r="D30" s="35"/>
    </row>
    <row r="31" spans="1:21" ht="15" customHeight="1" thickBot="1" x14ac:dyDescent="0.35">
      <c r="A31" s="44"/>
      <c r="B31" s="25"/>
      <c r="C31" s="190" t="s">
        <v>66</v>
      </c>
      <c r="D31" s="193">
        <f>SUBTOTAL(9,D30:D30)</f>
        <v>0</v>
      </c>
    </row>
    <row r="32" spans="1:21" ht="15" customHeight="1" x14ac:dyDescent="0.3">
      <c r="A32" s="44"/>
      <c r="B32" s="25"/>
      <c r="C32" s="25"/>
      <c r="D32" s="35"/>
    </row>
    <row r="33" spans="1:5" ht="15" customHeight="1" x14ac:dyDescent="0.3">
      <c r="A33" s="44"/>
      <c r="B33" s="25"/>
      <c r="C33" s="25"/>
      <c r="D33" s="35"/>
    </row>
    <row r="34" spans="1:5" ht="15" customHeight="1" thickBot="1" x14ac:dyDescent="0.35">
      <c r="A34" s="44"/>
      <c r="B34" s="25"/>
      <c r="C34" s="190" t="s">
        <v>67</v>
      </c>
      <c r="D34" s="193">
        <f>SUBTOTAL(9,D33:D33)</f>
        <v>0</v>
      </c>
    </row>
    <row r="35" spans="1:5" ht="15" customHeight="1" x14ac:dyDescent="0.3">
      <c r="A35" s="44"/>
      <c r="B35" s="25"/>
      <c r="C35" s="99"/>
      <c r="D35" s="97"/>
    </row>
    <row r="36" spans="1:5" ht="15" customHeight="1" x14ac:dyDescent="0.3">
      <c r="A36" s="44"/>
      <c r="B36" s="25"/>
      <c r="C36" s="25"/>
      <c r="D36" s="35"/>
    </row>
    <row r="37" spans="1:5" ht="15" customHeight="1" thickBot="1" x14ac:dyDescent="0.35">
      <c r="A37" s="44"/>
      <c r="B37" s="25"/>
      <c r="C37" s="190" t="s">
        <v>79</v>
      </c>
      <c r="D37" s="193">
        <f>SUBTOTAL(9,D36:D36)</f>
        <v>0</v>
      </c>
    </row>
    <row r="38" spans="1:5" ht="15" customHeight="1" x14ac:dyDescent="0.3">
      <c r="A38" s="77"/>
      <c r="B38" s="77"/>
      <c r="C38" s="77"/>
      <c r="D38" s="77"/>
    </row>
    <row r="39" spans="1:5" ht="15" customHeight="1" x14ac:dyDescent="0.3">
      <c r="A39" s="100"/>
      <c r="C39" s="1"/>
      <c r="D39" s="1"/>
      <c r="E39" s="1"/>
    </row>
    <row r="40" spans="1:5" ht="15" customHeight="1" x14ac:dyDescent="0.3">
      <c r="A40" s="100"/>
      <c r="C40" s="1"/>
      <c r="D40" s="1"/>
      <c r="E40" s="1"/>
    </row>
    <row r="41" spans="1:5" ht="15" customHeight="1" x14ac:dyDescent="0.3">
      <c r="A41" s="100"/>
      <c r="C41" s="1"/>
      <c r="D41" s="1"/>
      <c r="E41" s="1"/>
    </row>
    <row r="42" spans="1:5" ht="15" customHeight="1" x14ac:dyDescent="0.3">
      <c r="A42" s="100"/>
      <c r="C42" s="1"/>
      <c r="D42" s="1"/>
      <c r="E42" s="1"/>
    </row>
    <row r="43" spans="1:5" ht="15" customHeight="1" x14ac:dyDescent="0.3"/>
    <row r="44" spans="1:5" ht="15" customHeight="1" x14ac:dyDescent="0.3"/>
    <row r="45" spans="1:5" ht="15" customHeight="1" x14ac:dyDescent="0.3"/>
    <row r="46" spans="1:5" ht="12" customHeight="1" x14ac:dyDescent="0.3"/>
    <row r="47" spans="1:5" ht="12" customHeigh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tabSelected="1" view="pageBreakPreview" zoomScaleNormal="100" zoomScaleSheetLayoutView="100" workbookViewId="0">
      <pane xSplit="22860" topLeftCell="W1"/>
      <selection activeCell="B31" sqref="B31"/>
      <selection pane="topRight" activeCell="G49" sqref="G49"/>
    </sheetView>
  </sheetViews>
  <sheetFormatPr defaultColWidth="9.1796875" defaultRowHeight="12.5" x14ac:dyDescent="0.25"/>
  <cols>
    <col min="1" max="1" width="3.7265625" style="3" customWidth="1"/>
    <col min="2" max="2" width="43" style="3" customWidth="1"/>
    <col min="3" max="3" width="14.81640625" style="288" customWidth="1"/>
    <col min="4" max="4" width="10.7265625" style="3" customWidth="1"/>
    <col min="5" max="5" width="10" style="3" bestFit="1" customWidth="1"/>
    <col min="6" max="6" width="10.54296875" style="3" bestFit="1" customWidth="1"/>
    <col min="7" max="16384" width="9.1796875" style="3"/>
  </cols>
  <sheetData>
    <row r="1" spans="1:3" ht="48" customHeight="1" x14ac:dyDescent="0.25"/>
    <row r="2" spans="1:3" ht="27" customHeight="1" thickBot="1" x14ac:dyDescent="0.35">
      <c r="A2" s="77"/>
      <c r="B2" s="164" t="s">
        <v>21</v>
      </c>
      <c r="C2" s="163" t="s">
        <v>132</v>
      </c>
    </row>
    <row r="3" spans="1:3" ht="13" x14ac:dyDescent="0.3">
      <c r="A3" s="77"/>
      <c r="B3" s="169" t="s">
        <v>22</v>
      </c>
      <c r="C3" s="179">
        <f>'Prior Year Fees'!D2</f>
        <v>2329.7199999999998</v>
      </c>
    </row>
    <row r="4" spans="1:3" ht="12" customHeight="1" x14ac:dyDescent="0.3">
      <c r="A4" s="77"/>
      <c r="B4" s="170" t="s">
        <v>23</v>
      </c>
      <c r="C4" s="180">
        <f>SUM(C5:C6)</f>
        <v>123475.02999999997</v>
      </c>
    </row>
    <row r="5" spans="1:3" ht="12" customHeight="1" x14ac:dyDescent="0.3">
      <c r="A5" s="77"/>
      <c r="B5" s="171" t="s">
        <v>24</v>
      </c>
      <c r="C5" s="181">
        <f>'Territory Fees'!D2</f>
        <v>111826.62999999998</v>
      </c>
    </row>
    <row r="6" spans="1:3" ht="12" customHeight="1" x14ac:dyDescent="0.3">
      <c r="A6" s="77"/>
      <c r="B6" s="172" t="s">
        <v>25</v>
      </c>
      <c r="C6" s="180">
        <f>'Branch Fees'!D2</f>
        <v>11648.399999999998</v>
      </c>
    </row>
    <row r="7" spans="1:3" ht="12" customHeight="1" x14ac:dyDescent="0.3">
      <c r="A7" s="77"/>
      <c r="B7" s="173" t="s">
        <v>26</v>
      </c>
      <c r="C7" s="181">
        <f>'Membership Assessment'!D2</f>
        <v>6674.75</v>
      </c>
    </row>
    <row r="8" spans="1:3" ht="12" customHeight="1" x14ac:dyDescent="0.3">
      <c r="A8" s="77"/>
      <c r="B8" s="173" t="s">
        <v>27</v>
      </c>
      <c r="C8" s="181">
        <f>'Educational Income'!D17</f>
        <v>405542.13</v>
      </c>
    </row>
    <row r="9" spans="1:3" ht="12" customHeight="1" x14ac:dyDescent="0.3">
      <c r="A9" s="77"/>
      <c r="B9" s="173" t="s">
        <v>386</v>
      </c>
      <c r="C9" s="181">
        <f>'Educational Income'!D61</f>
        <v>4159.6799999999985</v>
      </c>
    </row>
    <row r="10" spans="1:3" ht="12" customHeight="1" x14ac:dyDescent="0.3">
      <c r="A10" s="77"/>
      <c r="B10" s="173" t="s">
        <v>466</v>
      </c>
      <c r="C10" s="181">
        <f>'Educational Income'!D66</f>
        <v>5000</v>
      </c>
    </row>
    <row r="11" spans="1:3" ht="12" customHeight="1" x14ac:dyDescent="0.3">
      <c r="A11" s="77"/>
      <c r="B11" s="173" t="s">
        <v>465</v>
      </c>
      <c r="C11" s="181">
        <f>'Educational Income'!D73</f>
        <v>3491</v>
      </c>
    </row>
    <row r="12" spans="1:3" ht="12" customHeight="1" x14ac:dyDescent="0.3">
      <c r="A12" s="77"/>
      <c r="B12" s="173" t="s">
        <v>364</v>
      </c>
      <c r="C12" s="181">
        <f>'Bad debt provision'!D25</f>
        <v>-5913.77</v>
      </c>
    </row>
    <row r="13" spans="1:3" ht="12" customHeight="1" x14ac:dyDescent="0.3">
      <c r="A13" s="77"/>
      <c r="B13" s="173" t="s">
        <v>122</v>
      </c>
      <c r="C13" s="181">
        <f>'Educational Income'!D33</f>
        <v>6904.1399999999994</v>
      </c>
    </row>
    <row r="14" spans="1:3" ht="12" customHeight="1" x14ac:dyDescent="0.3">
      <c r="A14" s="77"/>
      <c r="B14" s="173" t="s">
        <v>131</v>
      </c>
      <c r="C14" s="181">
        <f>'Investmnt Inc'!D2</f>
        <v>4122.17</v>
      </c>
    </row>
    <row r="15" spans="1:3" ht="12" customHeight="1" x14ac:dyDescent="0.3">
      <c r="A15" s="77"/>
      <c r="B15" s="174" t="s">
        <v>28</v>
      </c>
      <c r="C15" s="182">
        <f>SUBTOTAL(9,C3:C14)-C4</f>
        <v>555784.85000000009</v>
      </c>
    </row>
    <row r="16" spans="1:3" ht="12" customHeight="1" x14ac:dyDescent="0.3">
      <c r="A16" s="77"/>
      <c r="B16" s="175"/>
      <c r="C16" s="183"/>
    </row>
    <row r="17" spans="1:3" ht="12" customHeight="1" thickBot="1" x14ac:dyDescent="0.35">
      <c r="A17" s="77"/>
      <c r="B17" s="176" t="s">
        <v>29</v>
      </c>
      <c r="C17" s="184"/>
    </row>
    <row r="18" spans="1:3" ht="12" customHeight="1" x14ac:dyDescent="0.25">
      <c r="A18" s="162" t="s">
        <v>85</v>
      </c>
      <c r="B18" s="177" t="s">
        <v>30</v>
      </c>
      <c r="C18" s="179">
        <f>'SG Fee'!D2</f>
        <v>-68780</v>
      </c>
    </row>
    <row r="19" spans="1:3" ht="12" customHeight="1" x14ac:dyDescent="0.25">
      <c r="A19" s="162" t="s">
        <v>86</v>
      </c>
      <c r="B19" s="173" t="s">
        <v>31</v>
      </c>
      <c r="C19" s="181">
        <f>'SG Expenses'!D2</f>
        <v>-13188.39</v>
      </c>
    </row>
    <row r="20" spans="1:3" ht="12" customHeight="1" x14ac:dyDescent="0.25">
      <c r="A20" s="162" t="s">
        <v>80</v>
      </c>
      <c r="B20" s="173" t="s">
        <v>32</v>
      </c>
      <c r="C20" s="181">
        <f>'President Expenses'!D2</f>
        <v>-4215.87</v>
      </c>
    </row>
    <row r="21" spans="1:3" ht="12" customHeight="1" x14ac:dyDescent="0.25">
      <c r="A21" s="162" t="s">
        <v>81</v>
      </c>
      <c r="B21" s="173" t="s">
        <v>33</v>
      </c>
      <c r="C21" s="181">
        <f>'VP Project Costs'!D2</f>
        <v>-17993.62</v>
      </c>
    </row>
    <row r="22" spans="1:3" ht="12" customHeight="1" x14ac:dyDescent="0.25">
      <c r="A22" s="162" t="s">
        <v>82</v>
      </c>
      <c r="B22" s="173" t="s">
        <v>34</v>
      </c>
      <c r="C22" s="181">
        <f>'Conference '!D2</f>
        <v>-15923.5</v>
      </c>
    </row>
    <row r="23" spans="1:3" ht="12" customHeight="1" x14ac:dyDescent="0.25">
      <c r="A23" s="162" t="s">
        <v>83</v>
      </c>
      <c r="B23" s="173" t="s">
        <v>35</v>
      </c>
      <c r="C23" s="181">
        <f>'PD Coord Fees'!D2</f>
        <v>-73762.5</v>
      </c>
    </row>
    <row r="24" spans="1:3" ht="12" customHeight="1" x14ac:dyDescent="0.25">
      <c r="A24" s="162" t="s">
        <v>84</v>
      </c>
      <c r="B24" s="173" t="s">
        <v>36</v>
      </c>
      <c r="C24" s="181">
        <f>'PD Coord Expenses'!D2</f>
        <v>-2231.08</v>
      </c>
    </row>
    <row r="25" spans="1:3" ht="12" customHeight="1" x14ac:dyDescent="0.25">
      <c r="A25" s="162" t="s">
        <v>87</v>
      </c>
      <c r="B25" s="173" t="s">
        <v>37</v>
      </c>
      <c r="C25" s="181">
        <f>'Committee Costs'!D2</f>
        <v>-3322.5600000000004</v>
      </c>
    </row>
    <row r="26" spans="1:3" ht="12" customHeight="1" x14ac:dyDescent="0.25">
      <c r="A26" s="162" t="s">
        <v>101</v>
      </c>
      <c r="B26" s="173" t="s">
        <v>38</v>
      </c>
      <c r="C26" s="181">
        <f>'Mod &amp; Accr Fees'!D2</f>
        <v>-87900.160000000003</v>
      </c>
    </row>
    <row r="27" spans="1:3" ht="12" customHeight="1" x14ac:dyDescent="0.25">
      <c r="A27" s="162" t="s">
        <v>51</v>
      </c>
      <c r="B27" s="173" t="s">
        <v>39</v>
      </c>
      <c r="C27" s="181">
        <f>'Accredtn Csts'!D2</f>
        <v>-1655.5300000000002</v>
      </c>
    </row>
    <row r="28" spans="1:3" ht="12" customHeight="1" x14ac:dyDescent="0.25">
      <c r="A28" s="162" t="s">
        <v>88</v>
      </c>
      <c r="B28" s="173" t="s">
        <v>40</v>
      </c>
      <c r="C28" s="181">
        <f>'Educ Dev &amp; Mrktg'!D2</f>
        <v>-16179.42</v>
      </c>
    </row>
    <row r="29" spans="1:3" ht="12" customHeight="1" x14ac:dyDescent="0.25">
      <c r="A29" s="162" t="s">
        <v>89</v>
      </c>
      <c r="B29" s="173" t="s">
        <v>41</v>
      </c>
      <c r="C29" s="181">
        <f>'Mem Admin Costs'!D2</f>
        <v>-227.16</v>
      </c>
    </row>
    <row r="30" spans="1:3" ht="12" customHeight="1" x14ac:dyDescent="0.25">
      <c r="A30" s="162" t="s">
        <v>90</v>
      </c>
      <c r="B30" s="173" t="s">
        <v>42</v>
      </c>
      <c r="C30" s="181">
        <f>'UK Licence Fee'!D2</f>
        <v>-86250</v>
      </c>
    </row>
    <row r="31" spans="1:3" ht="12" customHeight="1" x14ac:dyDescent="0.25">
      <c r="A31" s="162"/>
      <c r="B31" s="173" t="s">
        <v>127</v>
      </c>
      <c r="C31" s="181">
        <f>'Admin Spprt Fees'!D17</f>
        <v>-4420.28</v>
      </c>
    </row>
    <row r="32" spans="1:3" ht="12" customHeight="1" x14ac:dyDescent="0.25">
      <c r="A32" s="162" t="s">
        <v>91</v>
      </c>
      <c r="B32" s="173" t="s">
        <v>128</v>
      </c>
      <c r="C32" s="181">
        <f>'Admin Spprt Fees'!D31</f>
        <v>-4500</v>
      </c>
    </row>
    <row r="33" spans="1:3" ht="12" customHeight="1" x14ac:dyDescent="0.25">
      <c r="A33" s="162" t="s">
        <v>92</v>
      </c>
      <c r="B33" s="173" t="s">
        <v>43</v>
      </c>
      <c r="C33" s="181">
        <f>'Secretarial Costs'!D2</f>
        <v>-63137.03</v>
      </c>
    </row>
    <row r="34" spans="1:3" ht="12" customHeight="1" x14ac:dyDescent="0.25">
      <c r="A34" s="162" t="s">
        <v>98</v>
      </c>
      <c r="B34" s="173" t="s">
        <v>44</v>
      </c>
      <c r="C34" s="181">
        <f>'TB Gov Costs'!D2</f>
        <v>-5269.73</v>
      </c>
    </row>
    <row r="35" spans="1:3" ht="12" customHeight="1" x14ac:dyDescent="0.25">
      <c r="A35" s="162" t="s">
        <v>93</v>
      </c>
      <c r="B35" s="173" t="s">
        <v>45</v>
      </c>
      <c r="C35" s="181">
        <f>'Sundry Office Exp'!D2</f>
        <v>-3239.44</v>
      </c>
    </row>
    <row r="36" spans="1:3" ht="12" customHeight="1" x14ac:dyDescent="0.25">
      <c r="A36" s="162" t="s">
        <v>94</v>
      </c>
      <c r="B36" s="173" t="s">
        <v>46</v>
      </c>
      <c r="C36" s="181">
        <f>Website!D2</f>
        <v>-40586.109999999993</v>
      </c>
    </row>
    <row r="37" spans="1:3" ht="12" customHeight="1" x14ac:dyDescent="0.25">
      <c r="A37" s="162" t="s">
        <v>100</v>
      </c>
      <c r="B37" s="173" t="s">
        <v>47</v>
      </c>
      <c r="C37" s="181">
        <f>'Aud Leg &amp; Prf'!D2</f>
        <v>3153.7699999999995</v>
      </c>
    </row>
    <row r="38" spans="1:3" ht="12" customHeight="1" x14ac:dyDescent="0.25">
      <c r="A38" s="162"/>
      <c r="B38" s="173" t="s">
        <v>130</v>
      </c>
      <c r="C38" s="181">
        <f>'Convention Costs'!D2</f>
        <v>-8585.4699999999993</v>
      </c>
    </row>
    <row r="39" spans="1:3" ht="12" customHeight="1" x14ac:dyDescent="0.3">
      <c r="A39" s="77"/>
      <c r="B39" s="178" t="s">
        <v>48</v>
      </c>
      <c r="C39" s="185">
        <f>SUM(C18:C38)</f>
        <v>-518214.0799999999</v>
      </c>
    </row>
    <row r="40" spans="1:3" ht="12" customHeight="1" x14ac:dyDescent="0.25">
      <c r="B40" s="165"/>
      <c r="C40" s="167"/>
    </row>
    <row r="41" spans="1:3" ht="12" customHeight="1" thickBot="1" x14ac:dyDescent="0.3">
      <c r="B41" s="166" t="s">
        <v>49</v>
      </c>
      <c r="C41" s="168">
        <f>+C39+C15</f>
        <v>37570.770000000193</v>
      </c>
    </row>
    <row r="42" spans="1:3" ht="12" customHeight="1" thickTop="1" x14ac:dyDescent="0.25"/>
    <row r="43" spans="1:3" ht="12" customHeight="1" x14ac:dyDescent="0.25"/>
    <row r="44" spans="1:3" ht="12" customHeight="1" x14ac:dyDescent="0.25"/>
    <row r="45" spans="1:3" ht="12" customHeight="1" x14ac:dyDescent="0.25"/>
    <row r="46" spans="1:3" ht="12" customHeight="1" x14ac:dyDescent="0.25"/>
    <row r="47" spans="1:3" ht="12" customHeight="1" x14ac:dyDescent="0.25"/>
    <row r="48" spans="1:3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127"/>
  <sheetViews>
    <sheetView showGridLines="0" view="pageBreakPreview" topLeftCell="A76" zoomScaleNormal="100" zoomScaleSheetLayoutView="100" workbookViewId="0">
      <selection activeCell="C89" sqref="C89"/>
    </sheetView>
  </sheetViews>
  <sheetFormatPr defaultColWidth="9.1796875" defaultRowHeight="13" x14ac:dyDescent="0.3"/>
  <cols>
    <col min="1" max="2" width="10.7265625" style="59" customWidth="1"/>
    <col min="3" max="3" width="57.26953125" style="59" customWidth="1"/>
    <col min="4" max="4" width="10.26953125" style="59" customWidth="1"/>
    <col min="5" max="5" width="9.1796875" style="59" customWidth="1"/>
    <col min="6" max="7" width="10.26953125" style="59" bestFit="1" customWidth="1"/>
    <col min="8" max="11" width="9.1796875" style="59"/>
    <col min="12" max="12" width="27.7265625" style="59" bestFit="1" customWidth="1"/>
    <col min="13" max="16384" width="9.1796875" style="59"/>
  </cols>
  <sheetData>
    <row r="1" spans="1:13" s="52" customFormat="1" ht="15.5" x14ac:dyDescent="0.35">
      <c r="A1" s="50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52" customFormat="1" ht="14.5" x14ac:dyDescent="0.35">
      <c r="A2" s="94" t="str">
        <f>'Prior Year Fees'!A2</f>
        <v>Financial Year to September 2019</v>
      </c>
      <c r="B2" s="94"/>
      <c r="D2" s="51">
        <f>SUM(D30+D84+D91+D97+D102)</f>
        <v>-87900.160000000003</v>
      </c>
    </row>
    <row r="3" spans="1:13" s="52" customFormat="1" ht="14.5" x14ac:dyDescent="0.35">
      <c r="A3" s="47"/>
      <c r="B3" s="47"/>
      <c r="D3" s="54"/>
    </row>
    <row r="4" spans="1:13" s="55" customFormat="1" x14ac:dyDescent="0.25">
      <c r="A4" s="60" t="s">
        <v>0</v>
      </c>
      <c r="B4" s="60" t="s">
        <v>3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ht="12" customHeight="1" x14ac:dyDescent="0.3">
      <c r="A5" s="270">
        <v>43404</v>
      </c>
      <c r="B5" s="268" t="s">
        <v>166</v>
      </c>
      <c r="C5" s="268" t="s">
        <v>164</v>
      </c>
      <c r="D5" s="235">
        <v>-2580</v>
      </c>
      <c r="E5" s="1"/>
      <c r="G5" s="1"/>
    </row>
    <row r="6" spans="1:13" ht="12" customHeight="1" x14ac:dyDescent="0.3">
      <c r="A6" s="270">
        <v>43404</v>
      </c>
      <c r="B6" s="268" t="s">
        <v>166</v>
      </c>
      <c r="C6" s="268" t="s">
        <v>165</v>
      </c>
      <c r="D6" s="235">
        <v>-1350</v>
      </c>
      <c r="E6" s="1"/>
      <c r="G6" s="1"/>
    </row>
    <row r="7" spans="1:13" ht="12" customHeight="1" x14ac:dyDescent="0.3">
      <c r="A7" s="270">
        <v>43434</v>
      </c>
      <c r="B7" s="268" t="s">
        <v>166</v>
      </c>
      <c r="C7" s="268" t="s">
        <v>165</v>
      </c>
      <c r="D7" s="235">
        <v>-6149.1</v>
      </c>
      <c r="E7" s="1"/>
      <c r="G7" s="1"/>
    </row>
    <row r="8" spans="1:13" ht="12" customHeight="1" x14ac:dyDescent="0.3">
      <c r="A8" s="270">
        <v>43434</v>
      </c>
      <c r="B8" s="268" t="s">
        <v>166</v>
      </c>
      <c r="C8" s="268" t="s">
        <v>164</v>
      </c>
      <c r="D8" s="235">
        <v>-230</v>
      </c>
      <c r="E8" s="1"/>
      <c r="G8" s="1"/>
    </row>
    <row r="9" spans="1:13" ht="12" customHeight="1" x14ac:dyDescent="0.3">
      <c r="A9" s="270">
        <v>43444</v>
      </c>
      <c r="B9" s="268" t="s">
        <v>166</v>
      </c>
      <c r="C9" s="268" t="s">
        <v>281</v>
      </c>
      <c r="D9" s="235">
        <v>-350</v>
      </c>
      <c r="E9" s="1"/>
      <c r="G9" s="1"/>
    </row>
    <row r="10" spans="1:13" ht="12" customHeight="1" x14ac:dyDescent="0.3">
      <c r="A10" s="270">
        <v>43465</v>
      </c>
      <c r="B10" s="268" t="s">
        <v>166</v>
      </c>
      <c r="C10" s="268" t="s">
        <v>282</v>
      </c>
      <c r="D10" s="235">
        <v>-1500</v>
      </c>
      <c r="E10" s="1"/>
      <c r="G10" s="1"/>
    </row>
    <row r="11" spans="1:13" ht="12" customHeight="1" x14ac:dyDescent="0.3">
      <c r="A11" s="270">
        <v>43465</v>
      </c>
      <c r="B11" s="268" t="s">
        <v>166</v>
      </c>
      <c r="C11" s="268" t="s">
        <v>283</v>
      </c>
      <c r="D11" s="235">
        <v>-1500</v>
      </c>
      <c r="E11" s="1"/>
      <c r="G11" s="1"/>
    </row>
    <row r="12" spans="1:13" ht="12" customHeight="1" x14ac:dyDescent="0.3">
      <c r="A12" s="270">
        <v>43496</v>
      </c>
      <c r="B12" s="268" t="s">
        <v>166</v>
      </c>
      <c r="C12" s="268" t="s">
        <v>326</v>
      </c>
      <c r="D12" s="235">
        <v>-12684.65</v>
      </c>
      <c r="E12" s="1"/>
      <c r="G12" s="1"/>
    </row>
    <row r="13" spans="1:13" ht="12" customHeight="1" x14ac:dyDescent="0.3">
      <c r="A13" s="270">
        <v>43524</v>
      </c>
      <c r="B13" s="268" t="s">
        <v>166</v>
      </c>
      <c r="C13" s="268" t="s">
        <v>517</v>
      </c>
      <c r="D13" s="235">
        <v>-1710</v>
      </c>
      <c r="E13" s="1"/>
      <c r="G13" s="1"/>
    </row>
    <row r="14" spans="1:13" ht="12" customHeight="1" x14ac:dyDescent="0.3">
      <c r="A14" s="270">
        <v>43524</v>
      </c>
      <c r="B14" s="268" t="s">
        <v>166</v>
      </c>
      <c r="C14" s="268" t="s">
        <v>388</v>
      </c>
      <c r="D14" s="235">
        <v>-8025</v>
      </c>
      <c r="E14" s="1"/>
      <c r="G14" s="1"/>
    </row>
    <row r="15" spans="1:13" ht="12" customHeight="1" x14ac:dyDescent="0.3">
      <c r="A15" s="270">
        <v>43555</v>
      </c>
      <c r="B15" s="268" t="s">
        <v>166</v>
      </c>
      <c r="C15" s="268" t="s">
        <v>463</v>
      </c>
      <c r="D15" s="235">
        <v>-1908.55</v>
      </c>
      <c r="E15" s="1"/>
      <c r="G15" s="1"/>
    </row>
    <row r="16" spans="1:13" ht="12" customHeight="1" x14ac:dyDescent="0.3">
      <c r="A16" s="270">
        <v>43555</v>
      </c>
      <c r="B16" s="268" t="s">
        <v>166</v>
      </c>
      <c r="C16" s="268" t="s">
        <v>471</v>
      </c>
      <c r="D16" s="235">
        <v>-41.04</v>
      </c>
      <c r="E16" s="1"/>
      <c r="G16" s="1"/>
    </row>
    <row r="17" spans="1:13" ht="12" customHeight="1" x14ac:dyDescent="0.3">
      <c r="A17" s="270">
        <v>43585</v>
      </c>
      <c r="B17" s="268" t="s">
        <v>166</v>
      </c>
      <c r="C17" s="268" t="s">
        <v>495</v>
      </c>
      <c r="D17" s="235">
        <v>1958.57</v>
      </c>
      <c r="E17" s="1"/>
      <c r="G17" s="1"/>
    </row>
    <row r="18" spans="1:13" ht="12" customHeight="1" x14ac:dyDescent="0.3">
      <c r="A18" s="270">
        <v>43585</v>
      </c>
      <c r="B18" s="268" t="s">
        <v>166</v>
      </c>
      <c r="C18" s="268" t="s">
        <v>518</v>
      </c>
      <c r="D18" s="235">
        <v>-1236.5</v>
      </c>
      <c r="E18" s="1"/>
      <c r="G18" s="1"/>
    </row>
    <row r="19" spans="1:13" ht="12" customHeight="1" x14ac:dyDescent="0.3">
      <c r="A19" s="270">
        <v>43585</v>
      </c>
      <c r="B19" s="268" t="s">
        <v>166</v>
      </c>
      <c r="C19" s="268" t="s">
        <v>520</v>
      </c>
      <c r="D19" s="235">
        <v>-7393.19</v>
      </c>
      <c r="E19" s="1"/>
      <c r="F19" s="63"/>
      <c r="G19" s="1"/>
      <c r="M19" s="67"/>
    </row>
    <row r="20" spans="1:13" ht="12" customHeight="1" x14ac:dyDescent="0.3">
      <c r="A20" s="270">
        <v>43616</v>
      </c>
      <c r="B20" s="268" t="s">
        <v>166</v>
      </c>
      <c r="C20" s="268" t="s">
        <v>535</v>
      </c>
      <c r="D20" s="235">
        <v>-4904.3</v>
      </c>
      <c r="E20" s="1"/>
      <c r="F20" s="63"/>
      <c r="G20" s="1"/>
      <c r="M20" s="67"/>
    </row>
    <row r="21" spans="1:13" ht="12" customHeight="1" x14ac:dyDescent="0.3">
      <c r="A21" s="270">
        <v>43616</v>
      </c>
      <c r="B21" s="268" t="s">
        <v>166</v>
      </c>
      <c r="C21" s="268" t="s">
        <v>536</v>
      </c>
      <c r="D21" s="235">
        <v>-750</v>
      </c>
      <c r="E21" s="1"/>
      <c r="G21" s="1"/>
    </row>
    <row r="22" spans="1:13" ht="12" customHeight="1" x14ac:dyDescent="0.3">
      <c r="A22" s="270">
        <v>43646</v>
      </c>
      <c r="B22" s="268" t="s">
        <v>166</v>
      </c>
      <c r="C22" s="268" t="s">
        <v>621</v>
      </c>
      <c r="D22" s="235">
        <v>-5670.19</v>
      </c>
      <c r="E22" s="1"/>
      <c r="G22" s="1"/>
    </row>
    <row r="23" spans="1:13" ht="12" customHeight="1" x14ac:dyDescent="0.3">
      <c r="A23" s="270">
        <v>43677</v>
      </c>
      <c r="B23" s="268" t="s">
        <v>166</v>
      </c>
      <c r="C23" s="268" t="s">
        <v>654</v>
      </c>
      <c r="D23" s="235">
        <v>-6230.33</v>
      </c>
      <c r="E23" s="1"/>
      <c r="G23" s="1"/>
    </row>
    <row r="24" spans="1:13" ht="12" customHeight="1" x14ac:dyDescent="0.3">
      <c r="A24" s="270">
        <v>43708</v>
      </c>
      <c r="B24" s="268" t="s">
        <v>166</v>
      </c>
      <c r="C24" s="268" t="s">
        <v>696</v>
      </c>
      <c r="D24" s="235">
        <v>-6044.06</v>
      </c>
      <c r="E24" s="1"/>
      <c r="G24" s="1"/>
    </row>
    <row r="25" spans="1:13" ht="12" customHeight="1" x14ac:dyDescent="0.3">
      <c r="A25" s="270">
        <v>43708</v>
      </c>
      <c r="B25" s="268" t="s">
        <v>166</v>
      </c>
      <c r="C25" s="268" t="s">
        <v>697</v>
      </c>
      <c r="D25" s="235">
        <v>-943.98</v>
      </c>
      <c r="E25" s="1"/>
      <c r="G25" s="1"/>
    </row>
    <row r="26" spans="1:13" ht="12" customHeight="1" x14ac:dyDescent="0.3">
      <c r="A26" s="270">
        <v>43738</v>
      </c>
      <c r="B26" s="268" t="s">
        <v>166</v>
      </c>
      <c r="C26" s="268" t="s">
        <v>732</v>
      </c>
      <c r="D26" s="235">
        <v>-6205.25</v>
      </c>
      <c r="E26" s="1"/>
      <c r="G26" s="1"/>
    </row>
    <row r="27" spans="1:13" ht="12" customHeight="1" x14ac:dyDescent="0.3">
      <c r="A27" s="270"/>
      <c r="B27" s="268"/>
      <c r="C27" s="268"/>
      <c r="D27" s="235"/>
      <c r="E27" s="1"/>
      <c r="G27" s="1"/>
    </row>
    <row r="28" spans="1:13" ht="12" customHeight="1" x14ac:dyDescent="0.3">
      <c r="A28" s="270"/>
      <c r="B28" s="268"/>
      <c r="C28" s="268"/>
      <c r="D28" s="235"/>
      <c r="E28" s="1"/>
      <c r="G28" s="1"/>
    </row>
    <row r="29" spans="1:13" ht="12" customHeight="1" x14ac:dyDescent="0.3">
      <c r="A29" s="270"/>
      <c r="B29" s="268"/>
      <c r="C29" s="268"/>
      <c r="D29" s="235"/>
      <c r="E29" s="1"/>
      <c r="G29" s="1"/>
    </row>
    <row r="30" spans="1:13" ht="12" customHeight="1" thickBot="1" x14ac:dyDescent="0.35">
      <c r="A30" s="194"/>
      <c r="C30" s="190" t="s">
        <v>70</v>
      </c>
      <c r="D30" s="193">
        <f>SUBTOTAL(9,D5:D29)</f>
        <v>-75447.570000000007</v>
      </c>
      <c r="E30" s="1"/>
      <c r="G30" s="1"/>
    </row>
    <row r="31" spans="1:13" ht="12" customHeight="1" x14ac:dyDescent="0.3">
      <c r="A31" s="14"/>
      <c r="B31" s="77"/>
      <c r="C31" s="77"/>
      <c r="D31" s="77"/>
      <c r="E31" s="1"/>
      <c r="G31" s="1"/>
      <c r="I31" s="1"/>
      <c r="J31" s="1"/>
    </row>
    <row r="32" spans="1:13" ht="12" customHeight="1" x14ac:dyDescent="0.3">
      <c r="A32" s="270">
        <v>43395</v>
      </c>
      <c r="B32" s="268" t="s">
        <v>163</v>
      </c>
      <c r="C32" s="268" t="s">
        <v>179</v>
      </c>
      <c r="D32" s="235">
        <v>-49.46</v>
      </c>
      <c r="E32" s="1"/>
      <c r="G32" s="1"/>
      <c r="I32" s="1"/>
      <c r="J32" s="1"/>
    </row>
    <row r="33" spans="1:10" ht="12" customHeight="1" x14ac:dyDescent="0.3">
      <c r="A33" s="270">
        <v>43397</v>
      </c>
      <c r="B33" s="268" t="s">
        <v>163</v>
      </c>
      <c r="C33" s="268" t="s">
        <v>180</v>
      </c>
      <c r="D33" s="235">
        <v>-247.79</v>
      </c>
      <c r="E33" s="1"/>
      <c r="G33" s="1"/>
      <c r="I33" s="1"/>
      <c r="J33" s="1"/>
    </row>
    <row r="34" spans="1:10" ht="12" customHeight="1" x14ac:dyDescent="0.3">
      <c r="A34" s="270">
        <v>43412</v>
      </c>
      <c r="B34" s="268" t="s">
        <v>163</v>
      </c>
      <c r="C34" s="268" t="s">
        <v>180</v>
      </c>
      <c r="D34" s="235">
        <v>-195</v>
      </c>
      <c r="E34" s="1"/>
      <c r="G34" s="1"/>
      <c r="I34" s="1"/>
      <c r="J34" s="1"/>
    </row>
    <row r="35" spans="1:10" ht="12" customHeight="1" x14ac:dyDescent="0.3">
      <c r="A35" s="270">
        <v>43416</v>
      </c>
      <c r="B35" s="268" t="s">
        <v>163</v>
      </c>
      <c r="C35" s="268" t="s">
        <v>180</v>
      </c>
      <c r="D35" s="235">
        <v>-112.93</v>
      </c>
      <c r="E35" s="1"/>
      <c r="G35" s="1"/>
      <c r="I35" s="1"/>
      <c r="J35" s="1"/>
    </row>
    <row r="36" spans="1:10" ht="12" customHeight="1" x14ac:dyDescent="0.3">
      <c r="A36" s="270">
        <v>43423</v>
      </c>
      <c r="B36" s="268" t="s">
        <v>163</v>
      </c>
      <c r="C36" s="268" t="s">
        <v>180</v>
      </c>
      <c r="D36" s="235">
        <v>-304.77</v>
      </c>
      <c r="E36" s="1"/>
      <c r="G36" s="1"/>
      <c r="I36" s="1"/>
      <c r="J36" s="1"/>
    </row>
    <row r="37" spans="1:10" ht="12" customHeight="1" x14ac:dyDescent="0.3">
      <c r="A37" s="270">
        <v>43431</v>
      </c>
      <c r="B37" s="268" t="s">
        <v>163</v>
      </c>
      <c r="C37" s="268" t="s">
        <v>180</v>
      </c>
      <c r="D37" s="235">
        <v>-189.95</v>
      </c>
      <c r="E37" s="1"/>
      <c r="G37" s="1"/>
      <c r="H37" s="1"/>
    </row>
    <row r="38" spans="1:10" ht="12" customHeight="1" x14ac:dyDescent="0.3">
      <c r="A38" s="270">
        <v>43434</v>
      </c>
      <c r="B38" s="268" t="s">
        <v>163</v>
      </c>
      <c r="C38" s="268" t="s">
        <v>180</v>
      </c>
      <c r="D38" s="235">
        <v>-304.06</v>
      </c>
      <c r="E38" s="1"/>
      <c r="G38" s="1"/>
      <c r="H38" s="1"/>
    </row>
    <row r="39" spans="1:10" ht="12" customHeight="1" x14ac:dyDescent="0.3">
      <c r="A39" s="270">
        <v>43444</v>
      </c>
      <c r="B39" s="268" t="s">
        <v>163</v>
      </c>
      <c r="C39" s="268" t="s">
        <v>180</v>
      </c>
      <c r="D39" s="235">
        <v>-127.42</v>
      </c>
      <c r="F39" s="1"/>
      <c r="H39" s="1"/>
      <c r="I39" s="1"/>
    </row>
    <row r="40" spans="1:10" ht="12" customHeight="1" x14ac:dyDescent="0.3">
      <c r="A40" s="270">
        <v>43458</v>
      </c>
      <c r="B40" s="268" t="s">
        <v>163</v>
      </c>
      <c r="C40" s="268" t="s">
        <v>180</v>
      </c>
      <c r="D40" s="235">
        <v>-197.15</v>
      </c>
      <c r="F40" s="1"/>
      <c r="H40" s="1"/>
      <c r="I40" s="1"/>
    </row>
    <row r="41" spans="1:10" ht="12" customHeight="1" x14ac:dyDescent="0.3">
      <c r="A41" s="270">
        <v>43465</v>
      </c>
      <c r="B41" s="268" t="s">
        <v>163</v>
      </c>
      <c r="C41" s="268" t="s">
        <v>180</v>
      </c>
      <c r="D41" s="235">
        <v>-245.73</v>
      </c>
      <c r="F41" s="1"/>
      <c r="H41" s="1"/>
      <c r="I41" s="1"/>
    </row>
    <row r="42" spans="1:10" ht="12" customHeight="1" x14ac:dyDescent="0.3">
      <c r="A42" s="270">
        <v>43465</v>
      </c>
      <c r="B42" s="268" t="s">
        <v>163</v>
      </c>
      <c r="C42" s="268" t="s">
        <v>284</v>
      </c>
      <c r="D42" s="235">
        <v>-135.36000000000001</v>
      </c>
      <c r="F42" s="1"/>
      <c r="H42" s="1"/>
      <c r="I42" s="1"/>
    </row>
    <row r="43" spans="1:10" ht="12" customHeight="1" x14ac:dyDescent="0.3">
      <c r="A43" s="270">
        <v>43490</v>
      </c>
      <c r="B43" s="270" t="s">
        <v>327</v>
      </c>
      <c r="C43" s="268" t="s">
        <v>180</v>
      </c>
      <c r="D43" s="235">
        <v>-115.24</v>
      </c>
      <c r="F43" s="1"/>
      <c r="H43" s="1"/>
      <c r="I43" s="1"/>
    </row>
    <row r="44" spans="1:10" ht="12" customHeight="1" x14ac:dyDescent="0.3">
      <c r="A44" s="270">
        <v>43496</v>
      </c>
      <c r="B44" s="270" t="s">
        <v>327</v>
      </c>
      <c r="C44" s="268" t="s">
        <v>180</v>
      </c>
      <c r="D44" s="235">
        <v>-196.38</v>
      </c>
      <c r="F44" s="1"/>
      <c r="H44" s="1"/>
      <c r="I44" s="1"/>
    </row>
    <row r="45" spans="1:10" ht="12" customHeight="1" x14ac:dyDescent="0.3">
      <c r="A45" s="270">
        <v>43482</v>
      </c>
      <c r="B45" s="270" t="s">
        <v>327</v>
      </c>
      <c r="C45" s="269" t="s">
        <v>180</v>
      </c>
      <c r="D45" s="235">
        <v>-314.49</v>
      </c>
      <c r="E45" s="1"/>
      <c r="G45" s="1"/>
      <c r="H45" s="1"/>
    </row>
    <row r="46" spans="1:10" ht="12" customHeight="1" x14ac:dyDescent="0.3">
      <c r="A46" s="270">
        <v>43496</v>
      </c>
      <c r="B46" s="270" t="s">
        <v>327</v>
      </c>
      <c r="C46" s="269" t="s">
        <v>180</v>
      </c>
      <c r="D46" s="235">
        <v>-357.53</v>
      </c>
      <c r="E46" s="1"/>
      <c r="G46" s="1"/>
      <c r="H46" s="1"/>
    </row>
    <row r="47" spans="1:10" ht="12" customHeight="1" x14ac:dyDescent="0.3">
      <c r="A47" s="270">
        <v>43507</v>
      </c>
      <c r="B47" s="270" t="s">
        <v>327</v>
      </c>
      <c r="C47" s="269" t="s">
        <v>180</v>
      </c>
      <c r="D47" s="235">
        <v>-270.16000000000003</v>
      </c>
      <c r="E47" s="1"/>
      <c r="G47" s="1"/>
      <c r="H47" s="1"/>
    </row>
    <row r="48" spans="1:10" ht="12" customHeight="1" x14ac:dyDescent="0.3">
      <c r="A48" s="270">
        <v>43524</v>
      </c>
      <c r="B48" s="270" t="s">
        <v>327</v>
      </c>
      <c r="C48" s="269" t="s">
        <v>180</v>
      </c>
      <c r="D48" s="235">
        <v>-424.66</v>
      </c>
      <c r="E48" s="1"/>
      <c r="G48" s="1"/>
      <c r="H48" s="1"/>
    </row>
    <row r="49" spans="1:10" ht="12" customHeight="1" x14ac:dyDescent="0.3">
      <c r="A49" s="270">
        <v>43524</v>
      </c>
      <c r="B49" s="270" t="s">
        <v>327</v>
      </c>
      <c r="C49" s="269" t="s">
        <v>180</v>
      </c>
      <c r="D49" s="235">
        <v>-314.14</v>
      </c>
      <c r="E49" s="1"/>
      <c r="G49" s="1"/>
      <c r="H49" s="1"/>
    </row>
    <row r="50" spans="1:10" ht="12" customHeight="1" x14ac:dyDescent="0.3">
      <c r="A50" s="270">
        <v>43524</v>
      </c>
      <c r="B50" s="270" t="s">
        <v>327</v>
      </c>
      <c r="C50" s="269" t="s">
        <v>179</v>
      </c>
      <c r="D50" s="235">
        <v>-96.16</v>
      </c>
      <c r="E50" s="1"/>
      <c r="G50" s="1"/>
      <c r="H50" s="1"/>
    </row>
    <row r="51" spans="1:10" ht="12" customHeight="1" x14ac:dyDescent="0.3">
      <c r="A51" s="270">
        <v>43535</v>
      </c>
      <c r="B51" s="270" t="s">
        <v>327</v>
      </c>
      <c r="C51" s="269" t="s">
        <v>179</v>
      </c>
      <c r="D51" s="235">
        <v>-188.59</v>
      </c>
      <c r="E51" s="1"/>
      <c r="G51" s="1"/>
      <c r="H51" s="1"/>
    </row>
    <row r="52" spans="1:10" ht="12" customHeight="1" x14ac:dyDescent="0.3">
      <c r="A52" s="270">
        <v>43537</v>
      </c>
      <c r="B52" s="270" t="s">
        <v>448</v>
      </c>
      <c r="C52" s="269" t="s">
        <v>446</v>
      </c>
      <c r="D52" s="235">
        <v>-1.5</v>
      </c>
      <c r="E52" s="1"/>
      <c r="G52" s="1"/>
      <c r="H52" s="1"/>
    </row>
    <row r="53" spans="1:10" ht="12" customHeight="1" x14ac:dyDescent="0.3">
      <c r="A53" s="270">
        <v>43546</v>
      </c>
      <c r="B53" s="270" t="s">
        <v>327</v>
      </c>
      <c r="C53" s="269" t="s">
        <v>447</v>
      </c>
      <c r="D53" s="235">
        <v>-165.9</v>
      </c>
      <c r="E53" s="1"/>
      <c r="G53" s="1"/>
      <c r="H53" s="1"/>
    </row>
    <row r="54" spans="1:10" ht="12" customHeight="1" x14ac:dyDescent="0.3">
      <c r="A54" s="270">
        <v>43549</v>
      </c>
      <c r="B54" s="270" t="s">
        <v>327</v>
      </c>
      <c r="C54" s="269" t="s">
        <v>180</v>
      </c>
      <c r="D54" s="235">
        <v>-326.08</v>
      </c>
      <c r="E54" s="1"/>
      <c r="G54" s="1"/>
      <c r="H54" s="1"/>
    </row>
    <row r="55" spans="1:10" ht="12" customHeight="1" x14ac:dyDescent="0.3">
      <c r="A55" s="270">
        <v>43555</v>
      </c>
      <c r="B55" s="270" t="s">
        <v>327</v>
      </c>
      <c r="C55" s="269" t="s">
        <v>179</v>
      </c>
      <c r="D55" s="235">
        <v>-360.57</v>
      </c>
      <c r="E55" s="1"/>
      <c r="G55" s="1"/>
      <c r="H55" s="1"/>
    </row>
    <row r="56" spans="1:10" ht="12" customHeight="1" x14ac:dyDescent="0.3">
      <c r="A56" s="270">
        <v>43563</v>
      </c>
      <c r="B56" s="270" t="s">
        <v>327</v>
      </c>
      <c r="C56" s="269" t="s">
        <v>179</v>
      </c>
      <c r="D56" s="235">
        <v>-237.56</v>
      </c>
      <c r="E56" s="1"/>
      <c r="G56" s="1"/>
      <c r="H56" s="1"/>
    </row>
    <row r="57" spans="1:10" ht="12" customHeight="1" x14ac:dyDescent="0.3">
      <c r="A57" s="270">
        <v>43570</v>
      </c>
      <c r="B57" s="270" t="s">
        <v>327</v>
      </c>
      <c r="C57" s="268" t="s">
        <v>180</v>
      </c>
      <c r="D57" s="235">
        <v>-170.11</v>
      </c>
      <c r="E57" s="1"/>
      <c r="G57" s="1"/>
      <c r="I57" s="1"/>
      <c r="J57" s="1"/>
    </row>
    <row r="58" spans="1:10" ht="12" customHeight="1" x14ac:dyDescent="0.3">
      <c r="A58" s="270">
        <v>43577</v>
      </c>
      <c r="B58" s="270" t="s">
        <v>327</v>
      </c>
      <c r="C58" s="268" t="s">
        <v>180</v>
      </c>
      <c r="D58" s="235">
        <v>-267.92</v>
      </c>
      <c r="E58" s="1"/>
      <c r="G58" s="1"/>
      <c r="I58" s="1"/>
      <c r="J58" s="1"/>
    </row>
    <row r="59" spans="1:10" ht="12" customHeight="1" x14ac:dyDescent="0.3">
      <c r="A59" s="270">
        <v>43585</v>
      </c>
      <c r="B59" s="270" t="s">
        <v>327</v>
      </c>
      <c r="C59" s="268" t="s">
        <v>447</v>
      </c>
      <c r="D59" s="235">
        <v>-40.53</v>
      </c>
      <c r="E59" s="1"/>
      <c r="G59" s="1"/>
      <c r="I59" s="1"/>
      <c r="J59" s="1"/>
    </row>
    <row r="60" spans="1:10" ht="12" customHeight="1" x14ac:dyDescent="0.3">
      <c r="A60" s="270">
        <v>43591</v>
      </c>
      <c r="B60" s="270" t="s">
        <v>327</v>
      </c>
      <c r="C60" s="268" t="s">
        <v>447</v>
      </c>
      <c r="D60" s="235">
        <v>-47.58</v>
      </c>
      <c r="E60" s="1"/>
      <c r="G60" s="1"/>
      <c r="I60" s="1"/>
      <c r="J60" s="1"/>
    </row>
    <row r="61" spans="1:10" ht="12" customHeight="1" x14ac:dyDescent="0.3">
      <c r="A61" s="270">
        <v>43598</v>
      </c>
      <c r="B61" s="270" t="s">
        <v>327</v>
      </c>
      <c r="C61" s="268" t="s">
        <v>179</v>
      </c>
      <c r="D61" s="235">
        <v>-348.05</v>
      </c>
      <c r="E61" s="1"/>
      <c r="G61" s="1"/>
      <c r="I61" s="1"/>
      <c r="J61" s="1"/>
    </row>
    <row r="62" spans="1:10" ht="12" customHeight="1" x14ac:dyDescent="0.3">
      <c r="A62" s="270">
        <v>43605</v>
      </c>
      <c r="B62" s="270" t="s">
        <v>327</v>
      </c>
      <c r="C62" s="268" t="s">
        <v>180</v>
      </c>
      <c r="D62" s="235">
        <v>-359.69</v>
      </c>
      <c r="E62" s="1"/>
      <c r="G62" s="1"/>
      <c r="I62" s="1"/>
      <c r="J62" s="1"/>
    </row>
    <row r="63" spans="1:10" ht="12" customHeight="1" x14ac:dyDescent="0.3">
      <c r="A63" s="270">
        <v>43606</v>
      </c>
      <c r="B63" s="270" t="s">
        <v>327</v>
      </c>
      <c r="C63" s="268" t="s">
        <v>179</v>
      </c>
      <c r="D63" s="235">
        <v>-382.46</v>
      </c>
      <c r="E63" s="1"/>
      <c r="G63" s="1"/>
      <c r="I63" s="1"/>
      <c r="J63" s="1"/>
    </row>
    <row r="64" spans="1:10" ht="12" customHeight="1" x14ac:dyDescent="0.3">
      <c r="A64" s="270">
        <v>43615</v>
      </c>
      <c r="B64" s="270" t="s">
        <v>327</v>
      </c>
      <c r="C64" s="268" t="s">
        <v>179</v>
      </c>
      <c r="D64" s="235">
        <v>-606.94000000000005</v>
      </c>
      <c r="E64" s="1"/>
      <c r="G64" s="1"/>
      <c r="I64" s="1"/>
      <c r="J64" s="1"/>
    </row>
    <row r="65" spans="1:10" ht="12" customHeight="1" x14ac:dyDescent="0.3">
      <c r="A65" s="270">
        <v>43637</v>
      </c>
      <c r="B65" s="270" t="s">
        <v>327</v>
      </c>
      <c r="C65" s="268" t="s">
        <v>179</v>
      </c>
      <c r="D65" s="235">
        <v>-52.77</v>
      </c>
      <c r="E65" s="1"/>
      <c r="G65" s="1"/>
      <c r="I65" s="1"/>
      <c r="J65" s="1"/>
    </row>
    <row r="66" spans="1:10" ht="12" customHeight="1" x14ac:dyDescent="0.3">
      <c r="A66" s="270">
        <v>43637</v>
      </c>
      <c r="B66" s="270" t="s">
        <v>327</v>
      </c>
      <c r="C66" s="268" t="s">
        <v>179</v>
      </c>
      <c r="D66" s="235">
        <v>-221.48</v>
      </c>
      <c r="E66" s="1"/>
      <c r="G66" s="1"/>
      <c r="I66" s="1"/>
      <c r="J66" s="1"/>
    </row>
    <row r="67" spans="1:10" ht="12" customHeight="1" x14ac:dyDescent="0.3">
      <c r="A67" s="270">
        <v>43637</v>
      </c>
      <c r="B67" s="270" t="s">
        <v>327</v>
      </c>
      <c r="C67" s="268" t="s">
        <v>179</v>
      </c>
      <c r="D67" s="235">
        <v>-368.63</v>
      </c>
      <c r="E67" s="1"/>
      <c r="G67" s="1"/>
      <c r="I67" s="1"/>
      <c r="J67" s="1"/>
    </row>
    <row r="68" spans="1:10" ht="12" customHeight="1" x14ac:dyDescent="0.3">
      <c r="A68" s="270">
        <v>43643</v>
      </c>
      <c r="B68" s="270" t="s">
        <v>327</v>
      </c>
      <c r="C68" s="268" t="s">
        <v>179</v>
      </c>
      <c r="D68" s="235">
        <v>-383.83</v>
      </c>
      <c r="E68" s="1"/>
      <c r="G68" s="1"/>
      <c r="I68" s="1"/>
      <c r="J68" s="1"/>
    </row>
    <row r="69" spans="1:10" ht="12" customHeight="1" x14ac:dyDescent="0.3">
      <c r="A69" s="270">
        <v>43654</v>
      </c>
      <c r="B69" s="270" t="s">
        <v>327</v>
      </c>
      <c r="C69" s="268" t="s">
        <v>179</v>
      </c>
      <c r="D69" s="235">
        <v>-52.99</v>
      </c>
      <c r="E69" s="1"/>
      <c r="G69" s="1"/>
      <c r="I69" s="1"/>
      <c r="J69" s="1"/>
    </row>
    <row r="70" spans="1:10" ht="12" customHeight="1" x14ac:dyDescent="0.3">
      <c r="A70" s="270">
        <v>43668</v>
      </c>
      <c r="B70" s="270" t="s">
        <v>327</v>
      </c>
      <c r="C70" s="268" t="s">
        <v>656</v>
      </c>
      <c r="D70" s="235">
        <v>-116.47</v>
      </c>
      <c r="E70" s="1"/>
      <c r="G70" s="1"/>
      <c r="I70" s="1"/>
      <c r="J70" s="1"/>
    </row>
    <row r="71" spans="1:10" ht="12" customHeight="1" x14ac:dyDescent="0.3">
      <c r="A71" s="270">
        <v>43668</v>
      </c>
      <c r="B71" s="270" t="s">
        <v>327</v>
      </c>
      <c r="C71" s="268" t="s">
        <v>656</v>
      </c>
      <c r="D71" s="235">
        <v>-373.03</v>
      </c>
      <c r="E71" s="1"/>
      <c r="G71" s="1"/>
      <c r="I71" s="1"/>
      <c r="J71" s="1"/>
    </row>
    <row r="72" spans="1:10" ht="12" customHeight="1" x14ac:dyDescent="0.3">
      <c r="A72" s="270">
        <v>43677</v>
      </c>
      <c r="B72" s="270" t="s">
        <v>327</v>
      </c>
      <c r="C72" s="268" t="s">
        <v>180</v>
      </c>
      <c r="D72" s="235">
        <v>-201.14</v>
      </c>
      <c r="E72" s="1"/>
      <c r="G72" s="1"/>
      <c r="I72" s="1"/>
      <c r="J72" s="1"/>
    </row>
    <row r="73" spans="1:10" ht="12" customHeight="1" x14ac:dyDescent="0.3">
      <c r="A73" s="270">
        <v>43677</v>
      </c>
      <c r="B73" s="270" t="s">
        <v>327</v>
      </c>
      <c r="C73" s="268" t="s">
        <v>180</v>
      </c>
      <c r="D73" s="235">
        <v>-310.99</v>
      </c>
      <c r="E73" s="1"/>
      <c r="G73" s="1"/>
      <c r="I73" s="1"/>
      <c r="J73" s="1"/>
    </row>
    <row r="74" spans="1:10" ht="12" customHeight="1" x14ac:dyDescent="0.3">
      <c r="A74" s="270">
        <v>43691</v>
      </c>
      <c r="B74" s="270" t="s">
        <v>327</v>
      </c>
      <c r="C74" s="268" t="s">
        <v>179</v>
      </c>
      <c r="D74" s="235">
        <v>-103.3</v>
      </c>
      <c r="E74" s="1"/>
      <c r="G74" s="1"/>
      <c r="I74" s="1"/>
      <c r="J74" s="1"/>
    </row>
    <row r="75" spans="1:10" ht="12" customHeight="1" x14ac:dyDescent="0.3">
      <c r="A75" s="270">
        <v>43707</v>
      </c>
      <c r="B75" s="270" t="s">
        <v>327</v>
      </c>
      <c r="C75" s="268" t="s">
        <v>180</v>
      </c>
      <c r="D75" s="235">
        <v>-241.73</v>
      </c>
      <c r="E75" s="1"/>
      <c r="G75" s="1"/>
      <c r="I75" s="1"/>
      <c r="J75" s="1"/>
    </row>
    <row r="76" spans="1:10" ht="12" customHeight="1" x14ac:dyDescent="0.3">
      <c r="A76" s="270">
        <v>43707</v>
      </c>
      <c r="B76" s="270" t="s">
        <v>327</v>
      </c>
      <c r="C76" s="268" t="s">
        <v>179</v>
      </c>
      <c r="D76" s="235">
        <v>-437.04</v>
      </c>
      <c r="E76" s="1"/>
      <c r="G76" s="1"/>
      <c r="I76" s="1"/>
      <c r="J76" s="1"/>
    </row>
    <row r="77" spans="1:10" ht="12" customHeight="1" x14ac:dyDescent="0.3">
      <c r="A77" s="270">
        <v>43707</v>
      </c>
      <c r="B77" s="270" t="s">
        <v>327</v>
      </c>
      <c r="C77" s="268" t="s">
        <v>179</v>
      </c>
      <c r="D77" s="235">
        <v>-240.09</v>
      </c>
      <c r="E77" s="1"/>
      <c r="G77" s="1"/>
      <c r="I77" s="1"/>
      <c r="J77" s="1"/>
    </row>
    <row r="78" spans="1:10" ht="12" customHeight="1" x14ac:dyDescent="0.3">
      <c r="A78" s="270">
        <v>43733</v>
      </c>
      <c r="B78" s="270" t="s">
        <v>327</v>
      </c>
      <c r="C78" s="268" t="s">
        <v>656</v>
      </c>
      <c r="D78" s="235">
        <v>-474.08</v>
      </c>
      <c r="E78" s="1"/>
      <c r="G78" s="1"/>
      <c r="I78" s="1"/>
      <c r="J78" s="1"/>
    </row>
    <row r="79" spans="1:10" ht="12" customHeight="1" x14ac:dyDescent="0.3">
      <c r="A79" s="270">
        <v>43733</v>
      </c>
      <c r="B79" s="270" t="s">
        <v>327</v>
      </c>
      <c r="C79" s="268" t="s">
        <v>656</v>
      </c>
      <c r="D79" s="235">
        <v>-248.82</v>
      </c>
      <c r="E79" s="1"/>
      <c r="G79" s="1"/>
      <c r="I79" s="1"/>
      <c r="J79" s="1"/>
    </row>
    <row r="80" spans="1:10" ht="12" customHeight="1" x14ac:dyDescent="0.3">
      <c r="A80" s="270">
        <v>43733</v>
      </c>
      <c r="B80" s="270" t="s">
        <v>327</v>
      </c>
      <c r="C80" s="268" t="s">
        <v>656</v>
      </c>
      <c r="D80" s="235">
        <v>-568.66</v>
      </c>
      <c r="E80" s="1"/>
      <c r="G80" s="1"/>
      <c r="I80" s="1"/>
      <c r="J80" s="1"/>
    </row>
    <row r="81" spans="1:10" ht="12" customHeight="1" x14ac:dyDescent="0.3">
      <c r="A81" s="270">
        <v>43738</v>
      </c>
      <c r="B81" s="270" t="s">
        <v>327</v>
      </c>
      <c r="C81" s="268" t="s">
        <v>737</v>
      </c>
      <c r="D81" s="235">
        <v>-355.68</v>
      </c>
      <c r="E81" s="1"/>
      <c r="G81" s="1"/>
      <c r="I81" s="1"/>
      <c r="J81" s="1"/>
    </row>
    <row r="82" spans="1:10" ht="12" customHeight="1" x14ac:dyDescent="0.3">
      <c r="A82" s="272"/>
      <c r="B82" s="272"/>
      <c r="C82" s="279"/>
      <c r="D82" s="255"/>
      <c r="E82" s="1"/>
      <c r="G82" s="1"/>
      <c r="I82" s="1"/>
      <c r="J82" s="1"/>
    </row>
    <row r="83" spans="1:10" ht="12" customHeight="1" x14ac:dyDescent="0.3">
      <c r="A83" s="272"/>
      <c r="B83" s="272"/>
      <c r="C83" s="279"/>
      <c r="D83" s="255"/>
      <c r="E83" s="1"/>
      <c r="G83" s="1"/>
      <c r="I83" s="1"/>
      <c r="J83" s="1"/>
    </row>
    <row r="84" spans="1:10" ht="12" customHeight="1" thickBot="1" x14ac:dyDescent="0.35">
      <c r="C84" s="190" t="s">
        <v>68</v>
      </c>
      <c r="D84" s="193">
        <f>SUBTOTAL(9,D32:D82)</f>
        <v>-12452.589999999997</v>
      </c>
      <c r="E84" s="1"/>
      <c r="J84" s="1"/>
    </row>
    <row r="85" spans="1:10" ht="12" customHeight="1" x14ac:dyDescent="0.3">
      <c r="A85" s="77"/>
      <c r="B85" s="77"/>
      <c r="C85" s="77"/>
      <c r="D85" s="77"/>
      <c r="E85" s="1"/>
    </row>
    <row r="86" spans="1:10" ht="12" customHeight="1" x14ac:dyDescent="0.3">
      <c r="A86" s="202"/>
      <c r="B86" s="202"/>
      <c r="C86" s="98"/>
      <c r="D86" s="35"/>
    </row>
    <row r="88" spans="1:10" ht="12" customHeight="1" x14ac:dyDescent="0.3">
      <c r="A88" s="202"/>
      <c r="B88" s="202"/>
      <c r="C88" s="98"/>
      <c r="D88" s="35"/>
    </row>
    <row r="89" spans="1:10" ht="12" customHeight="1" x14ac:dyDescent="0.3">
      <c r="A89" s="202"/>
      <c r="B89" s="202"/>
      <c r="C89" s="98"/>
      <c r="D89" s="35"/>
    </row>
    <row r="90" spans="1:10" ht="12" customHeight="1" x14ac:dyDescent="0.3">
      <c r="A90" s="202"/>
      <c r="B90" s="202"/>
      <c r="C90" s="98"/>
      <c r="D90" s="35"/>
    </row>
    <row r="91" spans="1:10" ht="12" customHeight="1" thickBot="1" x14ac:dyDescent="0.35">
      <c r="A91" s="100"/>
      <c r="B91" s="100"/>
      <c r="C91" s="251" t="s">
        <v>69</v>
      </c>
      <c r="D91" s="193">
        <f>SUBTOTAL(9,D86:D90)</f>
        <v>0</v>
      </c>
    </row>
    <row r="92" spans="1:10" ht="12.75" customHeight="1" x14ac:dyDescent="0.3">
      <c r="A92" s="203"/>
      <c r="B92" s="203"/>
      <c r="C92" s="154"/>
      <c r="D92" s="97"/>
    </row>
    <row r="93" spans="1:10" ht="12" customHeight="1" x14ac:dyDescent="0.3">
      <c r="A93" s="270"/>
      <c r="B93" s="268"/>
      <c r="C93" s="269"/>
      <c r="D93" s="235"/>
    </row>
    <row r="94" spans="1:10" ht="12" customHeight="1" x14ac:dyDescent="0.3">
      <c r="A94" s="270"/>
      <c r="B94" s="268"/>
      <c r="C94" s="269"/>
      <c r="D94" s="235"/>
    </row>
    <row r="95" spans="1:10" ht="12" customHeight="1" x14ac:dyDescent="0.3">
      <c r="A95" s="202"/>
      <c r="B95" s="202"/>
      <c r="C95" s="98"/>
      <c r="D95" s="35"/>
    </row>
    <row r="96" spans="1:10" ht="12" customHeight="1" x14ac:dyDescent="0.3">
      <c r="A96" s="200"/>
      <c r="B96" s="200"/>
      <c r="C96" s="204"/>
      <c r="D96" s="35"/>
    </row>
    <row r="97" spans="1:10" ht="12" customHeight="1" thickBot="1" x14ac:dyDescent="0.35">
      <c r="A97" s="100"/>
      <c r="B97" s="100"/>
      <c r="C97" s="251" t="s">
        <v>96</v>
      </c>
      <c r="D97" s="193">
        <f>SUBTOTAL(9,D93:D96)</f>
        <v>0</v>
      </c>
    </row>
    <row r="98" spans="1:10" ht="12" customHeight="1" x14ac:dyDescent="0.3">
      <c r="A98" s="203"/>
      <c r="B98" s="203"/>
      <c r="C98" s="45"/>
      <c r="D98" s="97"/>
    </row>
    <row r="99" spans="1:10" ht="12" customHeight="1" x14ac:dyDescent="0.3">
      <c r="A99" s="200"/>
      <c r="B99" s="200"/>
      <c r="C99" s="201"/>
      <c r="D99" s="35"/>
    </row>
    <row r="100" spans="1:10" ht="12" customHeight="1" x14ac:dyDescent="0.3">
      <c r="A100" s="270"/>
      <c r="B100" s="268"/>
      <c r="C100" s="269"/>
      <c r="D100" s="235"/>
      <c r="E100" s="1"/>
      <c r="G100" s="1"/>
      <c r="I100" s="1"/>
      <c r="J100" s="1"/>
    </row>
    <row r="101" spans="1:10" ht="12" customHeight="1" x14ac:dyDescent="0.3">
      <c r="A101" s="200"/>
      <c r="B101" s="200"/>
      <c r="C101" s="201"/>
      <c r="D101" s="35"/>
    </row>
    <row r="102" spans="1:10" ht="12" customHeight="1" thickBot="1" x14ac:dyDescent="0.35">
      <c r="A102" s="100"/>
      <c r="B102" s="100"/>
      <c r="C102" s="251" t="s">
        <v>106</v>
      </c>
      <c r="D102" s="193">
        <f>SUBTOTAL(9,D99:D101)</f>
        <v>0</v>
      </c>
    </row>
    <row r="103" spans="1:10" ht="12" customHeight="1" x14ac:dyDescent="0.3"/>
    <row r="104" spans="1:10" ht="12" customHeight="1" x14ac:dyDescent="0.3"/>
    <row r="105" spans="1:10" ht="12" customHeight="1" x14ac:dyDescent="0.3"/>
    <row r="106" spans="1:10" ht="12" customHeight="1" x14ac:dyDescent="0.3"/>
    <row r="107" spans="1:10" ht="12" customHeight="1" x14ac:dyDescent="0.3"/>
    <row r="108" spans="1:10" ht="12" customHeight="1" x14ac:dyDescent="0.3"/>
    <row r="109" spans="1:10" ht="12" customHeight="1" x14ac:dyDescent="0.3"/>
    <row r="110" spans="1:10" ht="12" customHeight="1" x14ac:dyDescent="0.3"/>
    <row r="111" spans="1:10" ht="12" customHeight="1" x14ac:dyDescent="0.3"/>
    <row r="112" spans="1:10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</sheetData>
  <sortState ref="A12:A16">
    <sortCondition ref="A12"/>
  </sortState>
  <pageMargins left="0" right="0" top="0" bottom="0.39370078740157483" header="0" footer="0"/>
  <pageSetup paperSize="9" scale="64" firstPageNumber="0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274"/>
  <sheetViews>
    <sheetView showGridLines="0" view="pageBreakPreview" zoomScaleNormal="100" zoomScaleSheetLayoutView="100" workbookViewId="0">
      <selection activeCell="C12" sqref="C12"/>
    </sheetView>
  </sheetViews>
  <sheetFormatPr defaultColWidth="9.1796875" defaultRowHeight="13" x14ac:dyDescent="0.3"/>
  <cols>
    <col min="1" max="1" width="10.7265625" style="52" customWidth="1"/>
    <col min="2" max="2" width="10.7265625" style="26" customWidth="1"/>
    <col min="3" max="3" width="57.1796875" style="52" customWidth="1"/>
    <col min="4" max="4" width="10.26953125" style="52" customWidth="1"/>
    <col min="5" max="16384" width="9.1796875" style="52"/>
  </cols>
  <sheetData>
    <row r="1" spans="1:19" ht="15" customHeight="1" x14ac:dyDescent="0.35">
      <c r="A1" s="341" t="s">
        <v>110</v>
      </c>
      <c r="B1" s="341"/>
      <c r="C1" s="341"/>
      <c r="D1" s="50"/>
      <c r="E1" s="50"/>
      <c r="F1" s="76"/>
      <c r="G1" s="50"/>
      <c r="H1" s="50"/>
      <c r="I1" s="50"/>
      <c r="J1" s="50"/>
      <c r="K1" s="50"/>
      <c r="L1" s="50"/>
    </row>
    <row r="2" spans="1:19" ht="15" customHeight="1" x14ac:dyDescent="0.3">
      <c r="A2" s="342" t="str">
        <f>'Prior Year Fees'!A2</f>
        <v>Financial Year to September 2019</v>
      </c>
      <c r="B2" s="343"/>
      <c r="C2" s="343"/>
      <c r="D2" s="51">
        <f>D19+D27</f>
        <v>-1655.5300000000002</v>
      </c>
      <c r="F2" s="77"/>
    </row>
    <row r="3" spans="1:19" ht="15" customHeight="1" x14ac:dyDescent="0.35">
      <c r="A3" s="48"/>
      <c r="B3" s="48"/>
      <c r="C3" s="48"/>
      <c r="D3" s="54"/>
      <c r="F3" s="77"/>
    </row>
    <row r="4" spans="1:19" s="55" customFormat="1" ht="15" customHeight="1" x14ac:dyDescent="0.25">
      <c r="A4" s="78" t="s">
        <v>0</v>
      </c>
      <c r="B4" s="60" t="s">
        <v>55</v>
      </c>
      <c r="C4" s="78" t="s">
        <v>1</v>
      </c>
      <c r="D4" s="61" t="s">
        <v>2</v>
      </c>
      <c r="E4" s="21"/>
      <c r="F4" s="21"/>
      <c r="G4" s="21"/>
      <c r="H4" s="21"/>
      <c r="I4" s="21"/>
      <c r="J4" s="21"/>
    </row>
    <row r="5" spans="1:19" s="59" customFormat="1" ht="15" customHeight="1" x14ac:dyDescent="0.3">
      <c r="A5" s="236">
        <v>43643</v>
      </c>
      <c r="B5" s="236" t="s">
        <v>620</v>
      </c>
      <c r="C5" s="234" t="s">
        <v>619</v>
      </c>
      <c r="D5" s="235">
        <v>-571.38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9" s="59" customFormat="1" ht="15" customHeight="1" x14ac:dyDescent="0.3">
      <c r="A6" s="236">
        <v>43738</v>
      </c>
      <c r="B6" s="236"/>
      <c r="C6" s="234" t="s">
        <v>761</v>
      </c>
      <c r="D6" s="235">
        <v>-1084.1500000000001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9" s="59" customFormat="1" ht="15" customHeight="1" x14ac:dyDescent="0.3">
      <c r="A7" s="236"/>
      <c r="B7" s="236"/>
      <c r="C7" s="234"/>
      <c r="D7" s="23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9" s="59" customFormat="1" ht="15" customHeight="1" x14ac:dyDescent="0.3">
      <c r="A8" s="236"/>
      <c r="B8" s="236"/>
      <c r="C8" s="234"/>
      <c r="D8" s="23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s="59" customFormat="1" ht="15" customHeight="1" x14ac:dyDescent="0.3">
      <c r="A9" s="236"/>
      <c r="B9" s="236"/>
      <c r="C9" s="252"/>
      <c r="D9" s="23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9" s="59" customFormat="1" ht="15" customHeight="1" x14ac:dyDescent="0.3">
      <c r="A10" s="236"/>
      <c r="B10" s="234"/>
      <c r="C10" s="252"/>
      <c r="D10" s="235"/>
      <c r="E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59" customFormat="1" ht="15" customHeight="1" x14ac:dyDescent="0.3">
      <c r="A11" s="236"/>
      <c r="B11" s="234"/>
      <c r="C11" s="252"/>
      <c r="D11" s="235"/>
      <c r="E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59" customFormat="1" ht="15" customHeight="1" x14ac:dyDescent="0.3">
      <c r="A12" s="236"/>
      <c r="B12" s="234"/>
      <c r="C12" s="252"/>
      <c r="D12" s="235"/>
      <c r="E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59" customFormat="1" ht="15" customHeight="1" x14ac:dyDescent="0.3">
      <c r="A13" s="236"/>
      <c r="B13" s="234"/>
      <c r="C13" s="252"/>
      <c r="D13" s="235"/>
      <c r="E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59" customFormat="1" ht="15" customHeight="1" x14ac:dyDescent="0.3">
      <c r="A14" s="236"/>
      <c r="B14" s="234"/>
      <c r="C14" s="252"/>
      <c r="D14" s="235"/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59" customFormat="1" ht="15" customHeight="1" x14ac:dyDescent="0.3">
      <c r="A15" s="236"/>
      <c r="B15" s="234"/>
      <c r="C15" s="252"/>
      <c r="D15" s="235"/>
      <c r="E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59" customFormat="1" ht="15" customHeight="1" x14ac:dyDescent="0.3">
      <c r="A16" s="236"/>
      <c r="B16" s="234"/>
      <c r="C16" s="252"/>
      <c r="D16" s="235"/>
      <c r="E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59" customFormat="1" ht="15" customHeight="1" x14ac:dyDescent="0.3">
      <c r="A17" s="236"/>
      <c r="B17" s="234"/>
      <c r="C17" s="252"/>
      <c r="D17" s="235"/>
      <c r="E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59" customFormat="1" ht="15" customHeight="1" x14ac:dyDescent="0.3">
      <c r="A18" s="236"/>
      <c r="B18" s="234"/>
      <c r="C18" s="252"/>
      <c r="D18" s="235"/>
      <c r="E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59" customFormat="1" ht="15" customHeight="1" thickBot="1" x14ac:dyDescent="0.35">
      <c r="A19" s="44"/>
      <c r="B19" s="14"/>
      <c r="C19" s="190" t="s">
        <v>71</v>
      </c>
      <c r="D19" s="193">
        <f>SUM(D5:D18)</f>
        <v>-1655.5300000000002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59" customFormat="1" ht="15" customHeight="1" x14ac:dyDescent="0.3">
      <c r="A20" s="24"/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59" customFormat="1" ht="15" customHeight="1" x14ac:dyDescent="0.3">
      <c r="A21" s="236"/>
      <c r="B21" s="234"/>
      <c r="C21" s="252"/>
      <c r="D21" s="23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59" customFormat="1" ht="15" customHeight="1" x14ac:dyDescent="0.3">
      <c r="A22" s="236"/>
      <c r="B22" s="234"/>
      <c r="C22" s="252"/>
      <c r="D22" s="235"/>
      <c r="E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59" customFormat="1" ht="15" customHeight="1" x14ac:dyDescent="0.3">
      <c r="A23" s="236"/>
      <c r="B23" s="234"/>
      <c r="C23" s="252"/>
      <c r="D23" s="235"/>
      <c r="E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59" customFormat="1" ht="15" customHeight="1" x14ac:dyDescent="0.3">
      <c r="A24" s="236"/>
      <c r="B24" s="234"/>
      <c r="C24" s="252"/>
      <c r="D24" s="235"/>
      <c r="E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59" customFormat="1" ht="15" customHeight="1" x14ac:dyDescent="0.3">
      <c r="A25" s="44"/>
      <c r="B25" s="25"/>
      <c r="C25" s="34"/>
      <c r="D25" s="35"/>
      <c r="E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59" customFormat="1" ht="15" customHeight="1" x14ac:dyDescent="0.3">
      <c r="A26" s="44"/>
      <c r="B26" s="25"/>
      <c r="C26" s="34"/>
      <c r="D26" s="35"/>
      <c r="E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59" customFormat="1" ht="15" customHeight="1" thickBot="1" x14ac:dyDescent="0.35">
      <c r="A27" s="44"/>
      <c r="B27" s="14"/>
      <c r="C27" s="190" t="s">
        <v>109</v>
      </c>
      <c r="D27" s="193">
        <f>SUM(D21:D26)</f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59" customFormat="1" ht="15" customHeight="1" x14ac:dyDescent="0.3">
      <c r="B28" s="14"/>
      <c r="G28" s="67"/>
      <c r="I28" s="67"/>
    </row>
    <row r="29" spans="1:19" s="59" customFormat="1" ht="15" customHeight="1" x14ac:dyDescent="0.3">
      <c r="B29" s="14"/>
    </row>
    <row r="30" spans="1:19" s="59" customFormat="1" ht="15" customHeight="1" x14ac:dyDescent="0.3">
      <c r="B30" s="14"/>
    </row>
    <row r="31" spans="1:19" s="59" customFormat="1" ht="15" customHeight="1" x14ac:dyDescent="0.3">
      <c r="B31" s="14"/>
    </row>
    <row r="32" spans="1:19" s="59" customFormat="1" ht="15" customHeight="1" x14ac:dyDescent="0.3">
      <c r="B32" s="14"/>
    </row>
    <row r="33" spans="2:2" s="59" customFormat="1" ht="15" customHeight="1" x14ac:dyDescent="0.3">
      <c r="B33" s="14"/>
    </row>
    <row r="34" spans="2:2" s="59" customFormat="1" ht="15" customHeight="1" x14ac:dyDescent="0.3">
      <c r="B34" s="14"/>
    </row>
    <row r="35" spans="2:2" s="59" customFormat="1" ht="15" customHeight="1" x14ac:dyDescent="0.3">
      <c r="B35" s="14"/>
    </row>
    <row r="36" spans="2:2" s="59" customFormat="1" ht="15" customHeight="1" x14ac:dyDescent="0.3">
      <c r="B36" s="14"/>
    </row>
    <row r="37" spans="2:2" s="59" customFormat="1" ht="15" customHeight="1" x14ac:dyDescent="0.3">
      <c r="B37" s="14"/>
    </row>
    <row r="38" spans="2:2" s="59" customFormat="1" ht="15" customHeight="1" x14ac:dyDescent="0.3">
      <c r="B38" s="14"/>
    </row>
    <row r="39" spans="2:2" s="59" customFormat="1" ht="15" customHeight="1" x14ac:dyDescent="0.3">
      <c r="B39" s="14"/>
    </row>
    <row r="40" spans="2:2" s="59" customFormat="1" ht="15" customHeight="1" x14ac:dyDescent="0.3">
      <c r="B40" s="14"/>
    </row>
    <row r="41" spans="2:2" s="59" customFormat="1" ht="12" customHeight="1" x14ac:dyDescent="0.3">
      <c r="B41" s="14"/>
    </row>
    <row r="42" spans="2:2" s="59" customFormat="1" ht="12" customHeight="1" x14ac:dyDescent="0.3">
      <c r="B42" s="14"/>
    </row>
    <row r="43" spans="2:2" s="59" customFormat="1" ht="12" customHeight="1" x14ac:dyDescent="0.3">
      <c r="B43" s="14"/>
    </row>
    <row r="44" spans="2:2" s="59" customFormat="1" ht="12" customHeight="1" x14ac:dyDescent="0.3">
      <c r="B44" s="14"/>
    </row>
    <row r="45" spans="2:2" s="59" customFormat="1" ht="12" customHeight="1" x14ac:dyDescent="0.3">
      <c r="B45" s="14"/>
    </row>
    <row r="46" spans="2:2" s="59" customFormat="1" ht="12" customHeight="1" x14ac:dyDescent="0.3">
      <c r="B46" s="14"/>
    </row>
    <row r="47" spans="2:2" s="59" customFormat="1" ht="12" customHeight="1" x14ac:dyDescent="0.3">
      <c r="B47" s="14"/>
    </row>
    <row r="48" spans="2:2" s="59" customFormat="1" ht="12" customHeight="1" x14ac:dyDescent="0.3">
      <c r="B48" s="14"/>
    </row>
    <row r="49" spans="2:2" s="59" customFormat="1" ht="12" customHeight="1" x14ac:dyDescent="0.3">
      <c r="B49" s="14"/>
    </row>
    <row r="50" spans="2:2" s="59" customFormat="1" ht="12" customHeight="1" x14ac:dyDescent="0.3">
      <c r="B50" s="14"/>
    </row>
    <row r="51" spans="2:2" s="59" customFormat="1" ht="12" customHeight="1" x14ac:dyDescent="0.3">
      <c r="B51" s="14"/>
    </row>
    <row r="52" spans="2:2" s="59" customFormat="1" ht="12" customHeight="1" x14ac:dyDescent="0.3">
      <c r="B52" s="14"/>
    </row>
    <row r="53" spans="2:2" s="59" customFormat="1" ht="12" customHeight="1" x14ac:dyDescent="0.3">
      <c r="B53" s="14"/>
    </row>
    <row r="54" spans="2:2" s="59" customFormat="1" ht="12" customHeight="1" x14ac:dyDescent="0.3">
      <c r="B54" s="14"/>
    </row>
    <row r="55" spans="2:2" s="59" customFormat="1" ht="12" customHeight="1" x14ac:dyDescent="0.3">
      <c r="B55" s="14"/>
    </row>
    <row r="56" spans="2:2" s="59" customFormat="1" ht="12" customHeight="1" x14ac:dyDescent="0.3">
      <c r="B56" s="14"/>
    </row>
    <row r="57" spans="2:2" s="59" customFormat="1" ht="12" customHeight="1" x14ac:dyDescent="0.3">
      <c r="B57" s="14"/>
    </row>
    <row r="58" spans="2:2" s="59" customFormat="1" ht="12" customHeight="1" x14ac:dyDescent="0.3">
      <c r="B58" s="14"/>
    </row>
    <row r="59" spans="2:2" s="59" customFormat="1" ht="12" customHeight="1" x14ac:dyDescent="0.3">
      <c r="B59" s="14"/>
    </row>
    <row r="60" spans="2:2" s="59" customFormat="1" ht="12" customHeight="1" x14ac:dyDescent="0.3">
      <c r="B60" s="14"/>
    </row>
    <row r="61" spans="2:2" s="59" customFormat="1" ht="12" customHeight="1" x14ac:dyDescent="0.3">
      <c r="B61" s="14"/>
    </row>
    <row r="62" spans="2:2" s="59" customFormat="1" ht="12" customHeight="1" x14ac:dyDescent="0.3">
      <c r="B62" s="14"/>
    </row>
    <row r="63" spans="2:2" s="59" customFormat="1" ht="12" customHeight="1" x14ac:dyDescent="0.3">
      <c r="B63" s="14"/>
    </row>
    <row r="64" spans="2:2" s="59" customFormat="1" ht="12" customHeight="1" x14ac:dyDescent="0.3">
      <c r="B64" s="14"/>
    </row>
    <row r="65" spans="2:2" s="59" customFormat="1" ht="12" customHeight="1" x14ac:dyDescent="0.3">
      <c r="B65" s="14"/>
    </row>
    <row r="66" spans="2:2" s="59" customFormat="1" ht="12" customHeight="1" x14ac:dyDescent="0.3">
      <c r="B66" s="14"/>
    </row>
    <row r="67" spans="2:2" s="59" customFormat="1" ht="12" customHeight="1" x14ac:dyDescent="0.3">
      <c r="B67" s="14"/>
    </row>
    <row r="68" spans="2:2" s="59" customFormat="1" ht="12" customHeight="1" x14ac:dyDescent="0.3">
      <c r="B68" s="14"/>
    </row>
    <row r="69" spans="2:2" s="59" customFormat="1" ht="12" customHeight="1" x14ac:dyDescent="0.3">
      <c r="B69" s="14"/>
    </row>
    <row r="70" spans="2:2" s="59" customFormat="1" ht="12" customHeight="1" x14ac:dyDescent="0.3">
      <c r="B70" s="14"/>
    </row>
    <row r="71" spans="2:2" s="59" customFormat="1" ht="12" customHeight="1" x14ac:dyDescent="0.3">
      <c r="B71" s="14"/>
    </row>
    <row r="72" spans="2:2" s="59" customFormat="1" ht="12" customHeight="1" x14ac:dyDescent="0.3">
      <c r="B72" s="14"/>
    </row>
    <row r="73" spans="2:2" s="59" customFormat="1" ht="12" customHeight="1" x14ac:dyDescent="0.3">
      <c r="B73" s="14"/>
    </row>
    <row r="74" spans="2:2" s="59" customFormat="1" ht="12" customHeight="1" x14ac:dyDescent="0.3">
      <c r="B74" s="14"/>
    </row>
    <row r="75" spans="2:2" s="59" customFormat="1" ht="12" customHeight="1" x14ac:dyDescent="0.3">
      <c r="B75" s="14"/>
    </row>
    <row r="76" spans="2:2" s="59" customFormat="1" ht="12" customHeight="1" x14ac:dyDescent="0.3">
      <c r="B76" s="14"/>
    </row>
    <row r="77" spans="2:2" s="59" customFormat="1" ht="12" customHeight="1" x14ac:dyDescent="0.3">
      <c r="B77" s="14"/>
    </row>
    <row r="78" spans="2:2" s="59" customFormat="1" ht="12" customHeight="1" x14ac:dyDescent="0.3">
      <c r="B78" s="14"/>
    </row>
    <row r="79" spans="2:2" s="59" customFormat="1" ht="12" customHeight="1" x14ac:dyDescent="0.3">
      <c r="B79" s="14"/>
    </row>
    <row r="80" spans="2:2" s="59" customFormat="1" ht="12" customHeight="1" x14ac:dyDescent="0.3">
      <c r="B80" s="14"/>
    </row>
    <row r="81" spans="2:2" s="59" customFormat="1" ht="12" customHeight="1" x14ac:dyDescent="0.3">
      <c r="B81" s="14"/>
    </row>
    <row r="82" spans="2:2" s="59" customFormat="1" ht="12" customHeight="1" x14ac:dyDescent="0.3">
      <c r="B82" s="14"/>
    </row>
    <row r="83" spans="2:2" s="59" customFormat="1" ht="12" customHeight="1" x14ac:dyDescent="0.3">
      <c r="B83" s="14"/>
    </row>
    <row r="84" spans="2:2" s="59" customFormat="1" ht="12" customHeight="1" x14ac:dyDescent="0.3">
      <c r="B84" s="14"/>
    </row>
    <row r="85" spans="2:2" s="59" customFormat="1" ht="12" customHeight="1" x14ac:dyDescent="0.3">
      <c r="B85" s="14"/>
    </row>
    <row r="86" spans="2:2" s="59" customFormat="1" ht="12" customHeight="1" x14ac:dyDescent="0.3">
      <c r="B86" s="14"/>
    </row>
    <row r="87" spans="2:2" s="59" customFormat="1" ht="12" customHeight="1" x14ac:dyDescent="0.3">
      <c r="B87" s="14"/>
    </row>
    <row r="88" spans="2:2" s="59" customFormat="1" ht="12" customHeight="1" x14ac:dyDescent="0.3">
      <c r="B88" s="14"/>
    </row>
    <row r="89" spans="2:2" s="59" customFormat="1" ht="12" customHeight="1" x14ac:dyDescent="0.3">
      <c r="B89" s="14"/>
    </row>
    <row r="90" spans="2:2" s="59" customFormat="1" ht="12" customHeight="1" x14ac:dyDescent="0.3">
      <c r="B90" s="14"/>
    </row>
    <row r="91" spans="2:2" s="59" customFormat="1" ht="12" customHeight="1" x14ac:dyDescent="0.3">
      <c r="B91" s="14"/>
    </row>
    <row r="92" spans="2:2" s="59" customFormat="1" ht="12" customHeight="1" x14ac:dyDescent="0.3">
      <c r="B92" s="14"/>
    </row>
    <row r="93" spans="2:2" s="59" customFormat="1" x14ac:dyDescent="0.3">
      <c r="B93" s="14"/>
    </row>
    <row r="94" spans="2:2" s="59" customFormat="1" x14ac:dyDescent="0.3">
      <c r="B94" s="14"/>
    </row>
    <row r="95" spans="2:2" s="59" customFormat="1" x14ac:dyDescent="0.3">
      <c r="B95" s="14"/>
    </row>
    <row r="96" spans="2:2" s="59" customFormat="1" x14ac:dyDescent="0.3">
      <c r="B96" s="14"/>
    </row>
    <row r="97" spans="2:2" s="59" customFormat="1" x14ac:dyDescent="0.3">
      <c r="B97" s="14"/>
    </row>
    <row r="98" spans="2:2" s="59" customFormat="1" x14ac:dyDescent="0.3">
      <c r="B98" s="14"/>
    </row>
    <row r="99" spans="2:2" s="59" customFormat="1" x14ac:dyDescent="0.3">
      <c r="B99" s="14"/>
    </row>
    <row r="100" spans="2:2" s="59" customFormat="1" x14ac:dyDescent="0.3">
      <c r="B100" s="14"/>
    </row>
    <row r="101" spans="2:2" s="59" customFormat="1" x14ac:dyDescent="0.3">
      <c r="B101" s="14"/>
    </row>
    <row r="102" spans="2:2" s="59" customFormat="1" x14ac:dyDescent="0.3">
      <c r="B102" s="14"/>
    </row>
    <row r="103" spans="2:2" s="59" customFormat="1" x14ac:dyDescent="0.3">
      <c r="B103" s="14"/>
    </row>
    <row r="104" spans="2:2" s="59" customFormat="1" x14ac:dyDescent="0.3">
      <c r="B104" s="14"/>
    </row>
    <row r="105" spans="2:2" s="59" customFormat="1" x14ac:dyDescent="0.3">
      <c r="B105" s="14"/>
    </row>
    <row r="106" spans="2:2" s="59" customFormat="1" x14ac:dyDescent="0.3">
      <c r="B106" s="14"/>
    </row>
    <row r="107" spans="2:2" s="59" customFormat="1" x14ac:dyDescent="0.3">
      <c r="B107" s="14"/>
    </row>
    <row r="108" spans="2:2" s="59" customFormat="1" x14ac:dyDescent="0.3">
      <c r="B108" s="14"/>
    </row>
    <row r="109" spans="2:2" s="59" customFormat="1" x14ac:dyDescent="0.3">
      <c r="B109" s="14"/>
    </row>
    <row r="110" spans="2:2" s="59" customFormat="1" x14ac:dyDescent="0.3">
      <c r="B110" s="14"/>
    </row>
    <row r="111" spans="2:2" s="59" customFormat="1" x14ac:dyDescent="0.3">
      <c r="B111" s="14"/>
    </row>
    <row r="112" spans="2:2" s="59" customFormat="1" x14ac:dyDescent="0.3">
      <c r="B112" s="14"/>
    </row>
    <row r="113" spans="2:2" s="59" customFormat="1" x14ac:dyDescent="0.3">
      <c r="B113" s="14"/>
    </row>
    <row r="114" spans="2:2" s="59" customFormat="1" x14ac:dyDescent="0.3">
      <c r="B114" s="14"/>
    </row>
    <row r="115" spans="2:2" s="59" customFormat="1" x14ac:dyDescent="0.3">
      <c r="B115" s="14"/>
    </row>
    <row r="116" spans="2:2" s="59" customFormat="1" x14ac:dyDescent="0.3">
      <c r="B116" s="14"/>
    </row>
    <row r="117" spans="2:2" s="59" customFormat="1" x14ac:dyDescent="0.3">
      <c r="B117" s="14"/>
    </row>
    <row r="118" spans="2:2" s="59" customFormat="1" x14ac:dyDescent="0.3">
      <c r="B118" s="14"/>
    </row>
    <row r="119" spans="2:2" s="59" customFormat="1" x14ac:dyDescent="0.3">
      <c r="B119" s="14"/>
    </row>
    <row r="120" spans="2:2" s="59" customFormat="1" x14ac:dyDescent="0.3">
      <c r="B120" s="14"/>
    </row>
    <row r="121" spans="2:2" s="59" customFormat="1" x14ac:dyDescent="0.3">
      <c r="B121" s="14"/>
    </row>
    <row r="122" spans="2:2" s="59" customFormat="1" x14ac:dyDescent="0.3">
      <c r="B122" s="14"/>
    </row>
    <row r="123" spans="2:2" s="59" customFormat="1" x14ac:dyDescent="0.3">
      <c r="B123" s="14"/>
    </row>
    <row r="124" spans="2:2" s="59" customFormat="1" x14ac:dyDescent="0.3">
      <c r="B124" s="14"/>
    </row>
    <row r="125" spans="2:2" s="59" customFormat="1" x14ac:dyDescent="0.3">
      <c r="B125" s="14"/>
    </row>
    <row r="126" spans="2:2" s="59" customFormat="1" x14ac:dyDescent="0.3">
      <c r="B126" s="14"/>
    </row>
    <row r="127" spans="2:2" s="59" customFormat="1" x14ac:dyDescent="0.3">
      <c r="B127" s="14"/>
    </row>
    <row r="128" spans="2:2" s="59" customFormat="1" x14ac:dyDescent="0.3">
      <c r="B128" s="14"/>
    </row>
    <row r="129" spans="2:2" s="59" customFormat="1" x14ac:dyDescent="0.3">
      <c r="B129" s="14"/>
    </row>
    <row r="130" spans="2:2" s="59" customFormat="1" x14ac:dyDescent="0.3">
      <c r="B130" s="14"/>
    </row>
    <row r="131" spans="2:2" s="59" customFormat="1" x14ac:dyDescent="0.3">
      <c r="B131" s="14"/>
    </row>
    <row r="132" spans="2:2" s="59" customFormat="1" x14ac:dyDescent="0.3">
      <c r="B132" s="14"/>
    </row>
    <row r="133" spans="2:2" s="59" customFormat="1" x14ac:dyDescent="0.3">
      <c r="B133" s="14"/>
    </row>
    <row r="134" spans="2:2" s="59" customFormat="1" x14ac:dyDescent="0.3">
      <c r="B134" s="14"/>
    </row>
    <row r="135" spans="2:2" s="59" customFormat="1" x14ac:dyDescent="0.3">
      <c r="B135" s="14"/>
    </row>
    <row r="136" spans="2:2" s="59" customFormat="1" x14ac:dyDescent="0.3">
      <c r="B136" s="14"/>
    </row>
    <row r="137" spans="2:2" s="59" customFormat="1" x14ac:dyDescent="0.3">
      <c r="B137" s="14"/>
    </row>
    <row r="138" spans="2:2" s="59" customFormat="1" x14ac:dyDescent="0.3">
      <c r="B138" s="14"/>
    </row>
    <row r="139" spans="2:2" s="59" customFormat="1" x14ac:dyDescent="0.3">
      <c r="B139" s="14"/>
    </row>
    <row r="140" spans="2:2" s="59" customFormat="1" x14ac:dyDescent="0.3">
      <c r="B140" s="14"/>
    </row>
    <row r="141" spans="2:2" s="59" customFormat="1" x14ac:dyDescent="0.3">
      <c r="B141" s="14"/>
    </row>
    <row r="142" spans="2:2" s="59" customFormat="1" x14ac:dyDescent="0.3">
      <c r="B142" s="14"/>
    </row>
    <row r="143" spans="2:2" s="59" customFormat="1" x14ac:dyDescent="0.3">
      <c r="B143" s="14"/>
    </row>
    <row r="144" spans="2:2" s="59" customFormat="1" x14ac:dyDescent="0.3">
      <c r="B144" s="14"/>
    </row>
    <row r="145" spans="2:2" s="59" customFormat="1" x14ac:dyDescent="0.3">
      <c r="B145" s="14"/>
    </row>
    <row r="146" spans="2:2" s="59" customFormat="1" x14ac:dyDescent="0.3">
      <c r="B146" s="14"/>
    </row>
    <row r="147" spans="2:2" s="59" customFormat="1" x14ac:dyDescent="0.3">
      <c r="B147" s="14"/>
    </row>
    <row r="148" spans="2:2" s="59" customFormat="1" x14ac:dyDescent="0.3">
      <c r="B148" s="14"/>
    </row>
    <row r="149" spans="2:2" s="59" customFormat="1" x14ac:dyDescent="0.3">
      <c r="B149" s="14"/>
    </row>
    <row r="150" spans="2:2" s="59" customFormat="1" x14ac:dyDescent="0.3">
      <c r="B150" s="14"/>
    </row>
    <row r="151" spans="2:2" s="59" customFormat="1" x14ac:dyDescent="0.3">
      <c r="B151" s="14"/>
    </row>
    <row r="152" spans="2:2" s="59" customFormat="1" x14ac:dyDescent="0.3">
      <c r="B152" s="14"/>
    </row>
    <row r="153" spans="2:2" s="59" customFormat="1" x14ac:dyDescent="0.3">
      <c r="B153" s="14"/>
    </row>
    <row r="154" spans="2:2" s="59" customFormat="1" x14ac:dyDescent="0.3">
      <c r="B154" s="14"/>
    </row>
    <row r="155" spans="2:2" s="59" customFormat="1" x14ac:dyDescent="0.3">
      <c r="B155" s="14"/>
    </row>
    <row r="156" spans="2:2" s="59" customFormat="1" x14ac:dyDescent="0.3">
      <c r="B156" s="14"/>
    </row>
    <row r="157" spans="2:2" s="59" customFormat="1" x14ac:dyDescent="0.3">
      <c r="B157" s="14"/>
    </row>
    <row r="158" spans="2:2" s="59" customFormat="1" x14ac:dyDescent="0.3">
      <c r="B158" s="14"/>
    </row>
    <row r="159" spans="2:2" s="59" customFormat="1" x14ac:dyDescent="0.3">
      <c r="B159" s="14"/>
    </row>
    <row r="160" spans="2:2" s="59" customFormat="1" x14ac:dyDescent="0.3">
      <c r="B160" s="14"/>
    </row>
    <row r="161" spans="2:2" s="59" customFormat="1" x14ac:dyDescent="0.3">
      <c r="B161" s="14"/>
    </row>
    <row r="162" spans="2:2" s="59" customFormat="1" x14ac:dyDescent="0.3">
      <c r="B162" s="14"/>
    </row>
    <row r="163" spans="2:2" s="59" customFormat="1" x14ac:dyDescent="0.3">
      <c r="B163" s="14"/>
    </row>
    <row r="164" spans="2:2" s="59" customFormat="1" x14ac:dyDescent="0.3">
      <c r="B164" s="14"/>
    </row>
    <row r="165" spans="2:2" s="59" customFormat="1" x14ac:dyDescent="0.3">
      <c r="B165" s="14"/>
    </row>
    <row r="166" spans="2:2" s="59" customFormat="1" x14ac:dyDescent="0.3">
      <c r="B166" s="14"/>
    </row>
    <row r="167" spans="2:2" s="59" customFormat="1" x14ac:dyDescent="0.3">
      <c r="B167" s="14"/>
    </row>
    <row r="168" spans="2:2" s="59" customFormat="1" x14ac:dyDescent="0.3">
      <c r="B168" s="14"/>
    </row>
    <row r="169" spans="2:2" s="59" customFormat="1" x14ac:dyDescent="0.3">
      <c r="B169" s="14"/>
    </row>
    <row r="170" spans="2:2" s="59" customFormat="1" x14ac:dyDescent="0.3">
      <c r="B170" s="14"/>
    </row>
    <row r="171" spans="2:2" s="59" customFormat="1" x14ac:dyDescent="0.3">
      <c r="B171" s="14"/>
    </row>
    <row r="172" spans="2:2" s="59" customFormat="1" x14ac:dyDescent="0.3">
      <c r="B172" s="14"/>
    </row>
    <row r="173" spans="2:2" s="59" customFormat="1" x14ac:dyDescent="0.3">
      <c r="B173" s="14"/>
    </row>
    <row r="174" spans="2:2" s="59" customFormat="1" x14ac:dyDescent="0.3">
      <c r="B174" s="14"/>
    </row>
    <row r="175" spans="2:2" s="59" customFormat="1" x14ac:dyDescent="0.3">
      <c r="B175" s="14"/>
    </row>
    <row r="176" spans="2:2" s="59" customFormat="1" x14ac:dyDescent="0.3">
      <c r="B176" s="14"/>
    </row>
    <row r="177" spans="2:2" s="59" customFormat="1" x14ac:dyDescent="0.3">
      <c r="B177" s="14"/>
    </row>
    <row r="178" spans="2:2" s="59" customFormat="1" x14ac:dyDescent="0.3">
      <c r="B178" s="14"/>
    </row>
    <row r="179" spans="2:2" s="59" customFormat="1" x14ac:dyDescent="0.3">
      <c r="B179" s="14"/>
    </row>
    <row r="180" spans="2:2" s="59" customFormat="1" x14ac:dyDescent="0.3">
      <c r="B180" s="14"/>
    </row>
    <row r="181" spans="2:2" s="59" customFormat="1" x14ac:dyDescent="0.3">
      <c r="B181" s="14"/>
    </row>
    <row r="182" spans="2:2" s="59" customFormat="1" x14ac:dyDescent="0.3">
      <c r="B182" s="14"/>
    </row>
    <row r="183" spans="2:2" s="59" customFormat="1" x14ac:dyDescent="0.3">
      <c r="B183" s="14"/>
    </row>
    <row r="184" spans="2:2" s="59" customFormat="1" x14ac:dyDescent="0.3">
      <c r="B184" s="14"/>
    </row>
    <row r="185" spans="2:2" s="59" customFormat="1" x14ac:dyDescent="0.3">
      <c r="B185" s="14"/>
    </row>
    <row r="186" spans="2:2" s="59" customFormat="1" x14ac:dyDescent="0.3">
      <c r="B186" s="14"/>
    </row>
    <row r="187" spans="2:2" s="59" customFormat="1" x14ac:dyDescent="0.3">
      <c r="B187" s="14"/>
    </row>
    <row r="188" spans="2:2" s="59" customFormat="1" x14ac:dyDescent="0.3">
      <c r="B188" s="14"/>
    </row>
    <row r="189" spans="2:2" s="59" customFormat="1" x14ac:dyDescent="0.3">
      <c r="B189" s="14"/>
    </row>
    <row r="190" spans="2:2" s="59" customFormat="1" x14ac:dyDescent="0.3">
      <c r="B190" s="14"/>
    </row>
    <row r="191" spans="2:2" s="59" customFormat="1" x14ac:dyDescent="0.3">
      <c r="B191" s="14"/>
    </row>
    <row r="192" spans="2:2" s="59" customFormat="1" x14ac:dyDescent="0.3">
      <c r="B192" s="14"/>
    </row>
    <row r="193" spans="2:2" s="59" customFormat="1" x14ac:dyDescent="0.3">
      <c r="B193" s="14"/>
    </row>
    <row r="194" spans="2:2" s="59" customFormat="1" x14ac:dyDescent="0.3">
      <c r="B194" s="14"/>
    </row>
    <row r="195" spans="2:2" s="59" customFormat="1" x14ac:dyDescent="0.3">
      <c r="B195" s="14"/>
    </row>
    <row r="196" spans="2:2" s="59" customFormat="1" x14ac:dyDescent="0.3">
      <c r="B196" s="14"/>
    </row>
    <row r="197" spans="2:2" s="59" customFormat="1" x14ac:dyDescent="0.3">
      <c r="B197" s="14"/>
    </row>
    <row r="198" spans="2:2" s="59" customFormat="1" x14ac:dyDescent="0.3">
      <c r="B198" s="14"/>
    </row>
    <row r="199" spans="2:2" s="59" customFormat="1" x14ac:dyDescent="0.3">
      <c r="B199" s="14"/>
    </row>
    <row r="200" spans="2:2" s="59" customFormat="1" x14ac:dyDescent="0.3">
      <c r="B200" s="14"/>
    </row>
    <row r="201" spans="2:2" s="59" customFormat="1" x14ac:dyDescent="0.3">
      <c r="B201" s="14"/>
    </row>
    <row r="202" spans="2:2" s="59" customFormat="1" x14ac:dyDescent="0.3">
      <c r="B202" s="14"/>
    </row>
    <row r="203" spans="2:2" s="59" customFormat="1" x14ac:dyDescent="0.3">
      <c r="B203" s="14"/>
    </row>
    <row r="204" spans="2:2" s="59" customFormat="1" x14ac:dyDescent="0.3">
      <c r="B204" s="14"/>
    </row>
    <row r="205" spans="2:2" s="59" customFormat="1" x14ac:dyDescent="0.3">
      <c r="B205" s="14"/>
    </row>
    <row r="206" spans="2:2" s="59" customFormat="1" x14ac:dyDescent="0.3">
      <c r="B206" s="14"/>
    </row>
    <row r="207" spans="2:2" s="59" customFormat="1" x14ac:dyDescent="0.3">
      <c r="B207" s="14"/>
    </row>
    <row r="208" spans="2:2" s="59" customFormat="1" x14ac:dyDescent="0.3">
      <c r="B208" s="14"/>
    </row>
    <row r="209" spans="2:2" s="59" customFormat="1" x14ac:dyDescent="0.3">
      <c r="B209" s="14"/>
    </row>
    <row r="210" spans="2:2" s="59" customFormat="1" x14ac:dyDescent="0.3">
      <c r="B210" s="14"/>
    </row>
    <row r="211" spans="2:2" s="59" customFormat="1" x14ac:dyDescent="0.3">
      <c r="B211" s="14"/>
    </row>
    <row r="212" spans="2:2" s="59" customFormat="1" x14ac:dyDescent="0.3">
      <c r="B212" s="14"/>
    </row>
    <row r="213" spans="2:2" s="59" customFormat="1" x14ac:dyDescent="0.3">
      <c r="B213" s="14"/>
    </row>
    <row r="214" spans="2:2" s="59" customFormat="1" x14ac:dyDescent="0.3">
      <c r="B214" s="14"/>
    </row>
    <row r="215" spans="2:2" s="59" customFormat="1" x14ac:dyDescent="0.3">
      <c r="B215" s="14"/>
    </row>
    <row r="216" spans="2:2" s="59" customFormat="1" x14ac:dyDescent="0.3">
      <c r="B216" s="14"/>
    </row>
    <row r="217" spans="2:2" s="59" customFormat="1" x14ac:dyDescent="0.3">
      <c r="B217" s="14"/>
    </row>
    <row r="218" spans="2:2" s="59" customFormat="1" x14ac:dyDescent="0.3">
      <c r="B218" s="14"/>
    </row>
    <row r="219" spans="2:2" s="59" customFormat="1" x14ac:dyDescent="0.3">
      <c r="B219" s="14"/>
    </row>
    <row r="220" spans="2:2" s="59" customFormat="1" x14ac:dyDescent="0.3">
      <c r="B220" s="14"/>
    </row>
    <row r="221" spans="2:2" s="59" customFormat="1" x14ac:dyDescent="0.3">
      <c r="B221" s="14"/>
    </row>
    <row r="222" spans="2:2" s="59" customFormat="1" x14ac:dyDescent="0.3">
      <c r="B222" s="14"/>
    </row>
    <row r="223" spans="2:2" s="59" customFormat="1" x14ac:dyDescent="0.3">
      <c r="B223" s="14"/>
    </row>
    <row r="224" spans="2:2" s="59" customFormat="1" x14ac:dyDescent="0.3">
      <c r="B224" s="14"/>
    </row>
    <row r="225" spans="2:2" s="59" customFormat="1" x14ac:dyDescent="0.3">
      <c r="B225" s="14"/>
    </row>
    <row r="226" spans="2:2" s="59" customFormat="1" x14ac:dyDescent="0.3">
      <c r="B226" s="14"/>
    </row>
    <row r="227" spans="2:2" s="59" customFormat="1" x14ac:dyDescent="0.3">
      <c r="B227" s="14"/>
    </row>
    <row r="228" spans="2:2" s="59" customFormat="1" x14ac:dyDescent="0.3">
      <c r="B228" s="14"/>
    </row>
    <row r="229" spans="2:2" s="59" customFormat="1" x14ac:dyDescent="0.3">
      <c r="B229" s="14"/>
    </row>
    <row r="230" spans="2:2" s="59" customFormat="1" x14ac:dyDescent="0.3">
      <c r="B230" s="14"/>
    </row>
    <row r="231" spans="2:2" s="59" customFormat="1" x14ac:dyDescent="0.3">
      <c r="B231" s="14"/>
    </row>
    <row r="232" spans="2:2" s="59" customFormat="1" x14ac:dyDescent="0.3">
      <c r="B232" s="14"/>
    </row>
    <row r="233" spans="2:2" s="59" customFormat="1" x14ac:dyDescent="0.3">
      <c r="B233" s="14"/>
    </row>
    <row r="234" spans="2:2" s="59" customFormat="1" x14ac:dyDescent="0.3">
      <c r="B234" s="14"/>
    </row>
    <row r="235" spans="2:2" s="59" customFormat="1" x14ac:dyDescent="0.3">
      <c r="B235" s="14"/>
    </row>
    <row r="236" spans="2:2" s="59" customFormat="1" x14ac:dyDescent="0.3">
      <c r="B236" s="14"/>
    </row>
    <row r="237" spans="2:2" s="59" customFormat="1" x14ac:dyDescent="0.3">
      <c r="B237" s="14"/>
    </row>
    <row r="238" spans="2:2" s="59" customFormat="1" x14ac:dyDescent="0.3">
      <c r="B238" s="14"/>
    </row>
    <row r="239" spans="2:2" s="59" customFormat="1" x14ac:dyDescent="0.3">
      <c r="B239" s="14"/>
    </row>
    <row r="240" spans="2:2" s="59" customFormat="1" x14ac:dyDescent="0.3">
      <c r="B240" s="14"/>
    </row>
    <row r="241" spans="2:2" s="59" customFormat="1" x14ac:dyDescent="0.3">
      <c r="B241" s="14"/>
    </row>
    <row r="242" spans="2:2" s="59" customFormat="1" x14ac:dyDescent="0.3">
      <c r="B242" s="14"/>
    </row>
    <row r="243" spans="2:2" s="59" customFormat="1" x14ac:dyDescent="0.3">
      <c r="B243" s="14"/>
    </row>
    <row r="244" spans="2:2" s="59" customFormat="1" x14ac:dyDescent="0.3">
      <c r="B244" s="14"/>
    </row>
    <row r="245" spans="2:2" s="59" customFormat="1" x14ac:dyDescent="0.3">
      <c r="B245" s="14"/>
    </row>
    <row r="246" spans="2:2" s="59" customFormat="1" x14ac:dyDescent="0.3">
      <c r="B246" s="14"/>
    </row>
    <row r="247" spans="2:2" s="59" customFormat="1" x14ac:dyDescent="0.3">
      <c r="B247" s="14"/>
    </row>
    <row r="248" spans="2:2" s="59" customFormat="1" x14ac:dyDescent="0.3">
      <c r="B248" s="14"/>
    </row>
    <row r="249" spans="2:2" s="59" customFormat="1" x14ac:dyDescent="0.3">
      <c r="B249" s="14"/>
    </row>
    <row r="250" spans="2:2" s="59" customFormat="1" x14ac:dyDescent="0.3">
      <c r="B250" s="14"/>
    </row>
    <row r="251" spans="2:2" s="59" customFormat="1" x14ac:dyDescent="0.3">
      <c r="B251" s="14"/>
    </row>
    <row r="252" spans="2:2" s="59" customFormat="1" x14ac:dyDescent="0.3">
      <c r="B252" s="14"/>
    </row>
    <row r="253" spans="2:2" s="59" customFormat="1" x14ac:dyDescent="0.3">
      <c r="B253" s="14"/>
    </row>
    <row r="254" spans="2:2" s="59" customFormat="1" x14ac:dyDescent="0.3">
      <c r="B254" s="14"/>
    </row>
    <row r="255" spans="2:2" s="59" customFormat="1" x14ac:dyDescent="0.3">
      <c r="B255" s="14"/>
    </row>
    <row r="256" spans="2:2" s="59" customFormat="1" x14ac:dyDescent="0.3">
      <c r="B256" s="14"/>
    </row>
    <row r="257" spans="2:2" s="59" customFormat="1" x14ac:dyDescent="0.3">
      <c r="B257" s="14"/>
    </row>
    <row r="258" spans="2:2" s="59" customFormat="1" x14ac:dyDescent="0.3">
      <c r="B258" s="14"/>
    </row>
    <row r="259" spans="2:2" s="59" customFormat="1" x14ac:dyDescent="0.3">
      <c r="B259" s="14"/>
    </row>
    <row r="260" spans="2:2" s="59" customFormat="1" x14ac:dyDescent="0.3">
      <c r="B260" s="14"/>
    </row>
    <row r="261" spans="2:2" s="59" customFormat="1" x14ac:dyDescent="0.3">
      <c r="B261" s="14"/>
    </row>
    <row r="262" spans="2:2" s="59" customFormat="1" x14ac:dyDescent="0.3">
      <c r="B262" s="14"/>
    </row>
    <row r="263" spans="2:2" s="59" customFormat="1" x14ac:dyDescent="0.3">
      <c r="B263" s="14"/>
    </row>
    <row r="264" spans="2:2" s="59" customFormat="1" x14ac:dyDescent="0.3">
      <c r="B264" s="14"/>
    </row>
    <row r="265" spans="2:2" s="59" customFormat="1" x14ac:dyDescent="0.3">
      <c r="B265" s="14"/>
    </row>
    <row r="266" spans="2:2" s="59" customFormat="1" x14ac:dyDescent="0.3">
      <c r="B266" s="14"/>
    </row>
    <row r="267" spans="2:2" s="59" customFormat="1" x14ac:dyDescent="0.3">
      <c r="B267" s="14"/>
    </row>
    <row r="268" spans="2:2" s="59" customFormat="1" x14ac:dyDescent="0.3">
      <c r="B268" s="14"/>
    </row>
    <row r="269" spans="2:2" s="59" customFormat="1" x14ac:dyDescent="0.3">
      <c r="B269" s="14"/>
    </row>
    <row r="270" spans="2:2" s="59" customFormat="1" x14ac:dyDescent="0.3">
      <c r="B270" s="14"/>
    </row>
    <row r="271" spans="2:2" s="59" customFormat="1" x14ac:dyDescent="0.3">
      <c r="B271" s="14"/>
    </row>
    <row r="272" spans="2:2" s="59" customFormat="1" x14ac:dyDescent="0.3">
      <c r="B272" s="14"/>
    </row>
    <row r="273" spans="2:2" s="59" customFormat="1" x14ac:dyDescent="0.3">
      <c r="B273" s="14"/>
    </row>
    <row r="274" spans="2:2" s="59" customFormat="1" x14ac:dyDescent="0.3">
      <c r="B274" s="14"/>
    </row>
  </sheetData>
  <mergeCells count="2">
    <mergeCell ref="A1:C1"/>
    <mergeCell ref="A2:C2"/>
  </mergeCells>
  <pageMargins left="0" right="0" top="0" bottom="0.39370078740157483" header="0" footer="0"/>
  <pageSetup paperSize="9" firstPageNumber="0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84"/>
  <sheetViews>
    <sheetView showGridLines="0" view="pageBreakPreview" zoomScaleNormal="100" zoomScaleSheetLayoutView="100" workbookViewId="0">
      <selection activeCell="B28" sqref="B28"/>
    </sheetView>
  </sheetViews>
  <sheetFormatPr defaultColWidth="9.1796875" defaultRowHeight="13" x14ac:dyDescent="0.3"/>
  <cols>
    <col min="1" max="2" width="10.7265625" style="52" customWidth="1"/>
    <col min="3" max="3" width="58" style="52" customWidth="1"/>
    <col min="4" max="4" width="9.81640625" style="52" customWidth="1"/>
    <col min="5" max="6" width="9.1796875" style="52"/>
    <col min="7" max="7" width="10.453125" style="52" bestFit="1" customWidth="1"/>
    <col min="8" max="16384" width="9.1796875" style="52"/>
  </cols>
  <sheetData>
    <row r="1" spans="1:21" ht="15" customHeight="1" x14ac:dyDescent="0.3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75"/>
    </row>
    <row r="2" spans="1:21" ht="15" customHeight="1" x14ac:dyDescent="0.3">
      <c r="A2" s="224" t="str">
        <f>'Prior Year Fees'!A2</f>
        <v>Financial Year to September 2019</v>
      </c>
      <c r="D2" s="51">
        <f>SUM(D5:D219)</f>
        <v>-16179.42</v>
      </c>
    </row>
    <row r="3" spans="1:21" ht="15" customHeight="1" x14ac:dyDescent="0.35">
      <c r="A3" s="47"/>
      <c r="D3" s="54"/>
    </row>
    <row r="4" spans="1:21" s="55" customFormat="1" ht="15" customHeight="1" x14ac:dyDescent="0.25">
      <c r="A4" s="60" t="s">
        <v>0</v>
      </c>
      <c r="B4" s="60" t="s">
        <v>55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s="59" customFormat="1" ht="15" customHeight="1" x14ac:dyDescent="0.3">
      <c r="A5" s="274">
        <v>43395</v>
      </c>
      <c r="B5" s="275" t="s">
        <v>166</v>
      </c>
      <c r="C5" s="275" t="s">
        <v>167</v>
      </c>
      <c r="D5" s="235">
        <v>-54</v>
      </c>
      <c r="E5" s="24"/>
      <c r="F5" s="24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274">
        <v>43395</v>
      </c>
      <c r="B6" s="275" t="s">
        <v>166</v>
      </c>
      <c r="C6" s="275" t="s">
        <v>168</v>
      </c>
      <c r="D6" s="235">
        <v>-2500</v>
      </c>
      <c r="E6" s="24"/>
      <c r="F6" s="24"/>
      <c r="G6" s="2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274">
        <v>43425</v>
      </c>
      <c r="B7" s="275" t="s">
        <v>166</v>
      </c>
      <c r="C7" s="275" t="s">
        <v>229</v>
      </c>
      <c r="D7" s="235">
        <v>-54</v>
      </c>
      <c r="E7" s="24"/>
      <c r="F7" s="24"/>
      <c r="G7" s="22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274">
        <v>43425</v>
      </c>
      <c r="B8" s="275" t="s">
        <v>166</v>
      </c>
      <c r="C8" s="275" t="s">
        <v>230</v>
      </c>
      <c r="D8" s="235">
        <v>-159</v>
      </c>
      <c r="E8" s="24"/>
      <c r="F8" s="24"/>
      <c r="G8" s="2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274">
        <v>43425</v>
      </c>
      <c r="B9" s="275" t="s">
        <v>166</v>
      </c>
      <c r="C9" s="275" t="s">
        <v>231</v>
      </c>
      <c r="D9" s="235">
        <v>-60</v>
      </c>
      <c r="E9" s="24"/>
      <c r="F9" s="24"/>
      <c r="G9" s="2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274">
        <v>43434</v>
      </c>
      <c r="B10" s="275" t="s">
        <v>166</v>
      </c>
      <c r="C10" s="275" t="s">
        <v>232</v>
      </c>
      <c r="D10" s="235">
        <v>-763.83</v>
      </c>
      <c r="E10" s="24"/>
      <c r="F10" s="24"/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274">
        <v>43444</v>
      </c>
      <c r="B11" s="275" t="s">
        <v>166</v>
      </c>
      <c r="C11" s="275" t="s">
        <v>277</v>
      </c>
      <c r="D11" s="235">
        <v>-2000</v>
      </c>
      <c r="E11" s="24"/>
      <c r="F11" s="24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274">
        <v>43447</v>
      </c>
      <c r="B12" s="275" t="s">
        <v>166</v>
      </c>
      <c r="C12" s="275" t="s">
        <v>278</v>
      </c>
      <c r="D12" s="235">
        <v>-700</v>
      </c>
      <c r="E12" s="24"/>
      <c r="F12" s="24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274">
        <v>43496</v>
      </c>
      <c r="B13" s="275" t="s">
        <v>166</v>
      </c>
      <c r="C13" s="275" t="s">
        <v>338</v>
      </c>
      <c r="D13" s="235">
        <v>34.97</v>
      </c>
      <c r="E13" s="24"/>
      <c r="F13" s="24"/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274">
        <v>43486</v>
      </c>
      <c r="B14" s="275" t="s">
        <v>166</v>
      </c>
      <c r="C14" s="275" t="s">
        <v>337</v>
      </c>
      <c r="D14" s="235">
        <v>-1354.75</v>
      </c>
      <c r="E14" s="24"/>
      <c r="F14" s="24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274">
        <v>43509</v>
      </c>
      <c r="B15" s="275" t="s">
        <v>166</v>
      </c>
      <c r="C15" s="275" t="s">
        <v>385</v>
      </c>
      <c r="D15" s="235">
        <v>-482.46</v>
      </c>
      <c r="E15" s="24"/>
      <c r="F15" s="24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A16" s="274">
        <v>43565</v>
      </c>
      <c r="B16" s="275" t="s">
        <v>166</v>
      </c>
      <c r="C16" s="275" t="s">
        <v>493</v>
      </c>
      <c r="D16" s="235">
        <v>-350</v>
      </c>
      <c r="E16" s="24"/>
      <c r="F16" s="24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A17" s="274">
        <v>43578</v>
      </c>
      <c r="B17" s="275" t="s">
        <v>166</v>
      </c>
      <c r="C17" s="275" t="s">
        <v>494</v>
      </c>
      <c r="D17" s="235">
        <v>-254.93</v>
      </c>
      <c r="E17" s="24"/>
      <c r="F17" s="24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x14ac:dyDescent="0.3">
      <c r="A18" s="274">
        <v>43640</v>
      </c>
      <c r="B18" s="275" t="s">
        <v>166</v>
      </c>
      <c r="C18" s="275" t="s">
        <v>616</v>
      </c>
      <c r="D18" s="235">
        <v>-1500</v>
      </c>
      <c r="E18" s="24"/>
      <c r="F18" s="24"/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274">
        <v>43640</v>
      </c>
      <c r="B19" s="275" t="s">
        <v>166</v>
      </c>
      <c r="C19" s="275" t="s">
        <v>617</v>
      </c>
      <c r="D19" s="235">
        <v>-3500</v>
      </c>
      <c r="E19" s="24"/>
      <c r="F19" s="24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274">
        <v>43644</v>
      </c>
      <c r="B20" s="275" t="s">
        <v>166</v>
      </c>
      <c r="C20" s="275" t="s">
        <v>618</v>
      </c>
      <c r="D20" s="235">
        <v>-350</v>
      </c>
      <c r="E20" s="24"/>
      <c r="F20" s="24"/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274">
        <v>43683</v>
      </c>
      <c r="B21" s="275" t="s">
        <v>166</v>
      </c>
      <c r="C21" s="275" t="s">
        <v>711</v>
      </c>
      <c r="D21" s="235">
        <v>-432.25</v>
      </c>
      <c r="E21" s="24"/>
      <c r="F21" s="24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274">
        <v>43708</v>
      </c>
      <c r="B22" s="275" t="s">
        <v>166</v>
      </c>
      <c r="C22" s="275" t="s">
        <v>716</v>
      </c>
      <c r="D22" s="235">
        <v>-382</v>
      </c>
      <c r="E22" s="24"/>
      <c r="F22" s="24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274">
        <v>43738</v>
      </c>
      <c r="B23" s="275" t="s">
        <v>166</v>
      </c>
      <c r="C23" s="275" t="s">
        <v>755</v>
      </c>
      <c r="D23" s="235">
        <v>-175</v>
      </c>
      <c r="E23" s="24"/>
      <c r="F23" s="24"/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274">
        <v>43738</v>
      </c>
      <c r="B24" s="275" t="s">
        <v>166</v>
      </c>
      <c r="C24" s="275" t="s">
        <v>756</v>
      </c>
      <c r="D24" s="235">
        <v>-312.17</v>
      </c>
      <c r="E24" s="24"/>
      <c r="F24" s="24"/>
      <c r="G24" s="2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274">
        <v>43738</v>
      </c>
      <c r="B25" s="275" t="s">
        <v>166</v>
      </c>
      <c r="C25" s="275" t="s">
        <v>757</v>
      </c>
      <c r="D25" s="235">
        <v>-830</v>
      </c>
      <c r="E25" s="24"/>
      <c r="F25" s="24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274"/>
      <c r="B26" s="275"/>
      <c r="C26" s="275"/>
      <c r="D26" s="235"/>
      <c r="E26" s="24"/>
      <c r="F26" s="24"/>
      <c r="G26" s="2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274"/>
      <c r="B27" s="275"/>
      <c r="C27" s="275"/>
      <c r="D27" s="235"/>
      <c r="E27" s="24"/>
      <c r="F27" s="24"/>
      <c r="G27" s="2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274"/>
      <c r="B28" s="275"/>
      <c r="C28" s="275"/>
      <c r="D28" s="235"/>
      <c r="E28" s="24"/>
      <c r="F28" s="24"/>
      <c r="G28" s="2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274"/>
      <c r="B29" s="275"/>
      <c r="C29" s="275"/>
      <c r="D29" s="235"/>
      <c r="E29" s="24"/>
      <c r="F29" s="24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274"/>
      <c r="B30" s="275"/>
      <c r="C30" s="275"/>
      <c r="D30" s="235"/>
      <c r="E30" s="24"/>
      <c r="F30" s="24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274"/>
      <c r="B31" s="275"/>
      <c r="C31" s="275"/>
      <c r="D31" s="235"/>
      <c r="E31" s="24"/>
      <c r="F31" s="24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274"/>
      <c r="B32" s="275"/>
      <c r="C32" s="275"/>
      <c r="D32" s="235"/>
      <c r="E32" s="24"/>
      <c r="F32" s="24"/>
      <c r="G32" s="2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274"/>
      <c r="B33" s="275"/>
      <c r="C33" s="275"/>
      <c r="D33" s="235"/>
      <c r="E33" s="24"/>
      <c r="F33" s="24"/>
      <c r="G33" s="2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24"/>
      <c r="B35" s="24"/>
      <c r="C35" s="24"/>
      <c r="D35" s="24"/>
      <c r="E35" s="24"/>
      <c r="F35" s="24"/>
      <c r="G35" s="3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59" customFormat="1" ht="15" customHeight="1" x14ac:dyDescent="0.3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59" customFormat="1" ht="15" customHeight="1" x14ac:dyDescent="0.3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59" customFormat="1" ht="12" customHeight="1" x14ac:dyDescent="0.3"/>
    <row r="42" spans="1:21" s="59" customFormat="1" ht="12" customHeight="1" x14ac:dyDescent="0.3"/>
    <row r="43" spans="1:21" s="59" customFormat="1" ht="12" customHeight="1" x14ac:dyDescent="0.3"/>
    <row r="44" spans="1:21" s="59" customFormat="1" ht="12" customHeight="1" x14ac:dyDescent="0.3"/>
    <row r="45" spans="1:21" s="59" customFormat="1" ht="12" customHeight="1" x14ac:dyDescent="0.3"/>
    <row r="46" spans="1:21" s="59" customFormat="1" ht="12" customHeight="1" x14ac:dyDescent="0.3"/>
    <row r="47" spans="1:21" s="59" customFormat="1" ht="12" customHeight="1" x14ac:dyDescent="0.3"/>
    <row r="48" spans="1:21" s="59" customFormat="1" ht="12" customHeight="1" x14ac:dyDescent="0.3"/>
    <row r="49" s="59" customFormat="1" ht="12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ht="12" customHeight="1" x14ac:dyDescent="0.3"/>
    <row r="91" s="59" customFormat="1" ht="12" customHeight="1" x14ac:dyDescent="0.3"/>
    <row r="92" s="59" customFormat="1" ht="12" customHeight="1" x14ac:dyDescent="0.3"/>
    <row r="93" s="59" customFormat="1" ht="12" customHeight="1" x14ac:dyDescent="0.3"/>
    <row r="94" s="59" customFormat="1" ht="12" customHeight="1" x14ac:dyDescent="0.3"/>
    <row r="95" s="59" customFormat="1" ht="12" customHeight="1" x14ac:dyDescent="0.3"/>
    <row r="96" s="59" customFormat="1" ht="12" customHeight="1" x14ac:dyDescent="0.3"/>
    <row r="97" s="59" customFormat="1" ht="12" customHeight="1" x14ac:dyDescent="0.3"/>
    <row r="98" s="59" customFormat="1" ht="12" customHeight="1" x14ac:dyDescent="0.3"/>
    <row r="99" s="59" customFormat="1" ht="12" customHeight="1" x14ac:dyDescent="0.3"/>
    <row r="100" s="59" customFormat="1" ht="12" customHeight="1" x14ac:dyDescent="0.3"/>
    <row r="101" s="59" customFormat="1" ht="12" customHeight="1" x14ac:dyDescent="0.3"/>
    <row r="102" s="59" customFormat="1" ht="12" customHeight="1" x14ac:dyDescent="0.3"/>
    <row r="103" s="59" customFormat="1" ht="12" customHeight="1" x14ac:dyDescent="0.3"/>
    <row r="104" s="59" customFormat="1" ht="12" customHeight="1" x14ac:dyDescent="0.3"/>
    <row r="105" s="59" customFormat="1" ht="12" customHeigh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pans="1:4" s="59" customFormat="1" x14ac:dyDescent="0.3"/>
    <row r="274" spans="1:4" s="59" customFormat="1" x14ac:dyDescent="0.3"/>
    <row r="275" spans="1:4" s="59" customFormat="1" x14ac:dyDescent="0.3"/>
    <row r="276" spans="1:4" s="59" customFormat="1" x14ac:dyDescent="0.3"/>
    <row r="277" spans="1:4" s="59" customFormat="1" x14ac:dyDescent="0.3"/>
    <row r="278" spans="1:4" s="59" customFormat="1" x14ac:dyDescent="0.3"/>
    <row r="279" spans="1:4" s="59" customFormat="1" x14ac:dyDescent="0.3"/>
    <row r="280" spans="1:4" s="59" customFormat="1" x14ac:dyDescent="0.3"/>
    <row r="281" spans="1:4" s="59" customFormat="1" x14ac:dyDescent="0.3"/>
    <row r="282" spans="1:4" s="59" customFormat="1" x14ac:dyDescent="0.3"/>
    <row r="283" spans="1:4" s="59" customFormat="1" x14ac:dyDescent="0.3">
      <c r="A283" s="52"/>
      <c r="B283" s="52"/>
      <c r="C283" s="52"/>
      <c r="D283" s="52"/>
    </row>
    <row r="284" spans="1:4" s="59" customFormat="1" x14ac:dyDescent="0.3">
      <c r="A284" s="52"/>
      <c r="B284" s="52"/>
      <c r="C284" s="52"/>
      <c r="D284" s="52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8"/>
  <sheetViews>
    <sheetView showGridLines="0" view="pageBreakPreview" zoomScaleNormal="100" zoomScaleSheetLayoutView="100" workbookViewId="0">
      <selection activeCell="C12" sqref="C12"/>
    </sheetView>
  </sheetViews>
  <sheetFormatPr defaultColWidth="9.1796875" defaultRowHeight="13" x14ac:dyDescent="0.3"/>
  <cols>
    <col min="1" max="2" width="10.7265625" style="52" customWidth="1"/>
    <col min="3" max="3" width="58.7265625" style="52" customWidth="1"/>
    <col min="4" max="4" width="8.7265625" style="52" customWidth="1"/>
    <col min="5" max="16384" width="9.1796875" style="52"/>
  </cols>
  <sheetData>
    <row r="1" spans="1:21" s="219" customFormat="1" ht="15" customHeight="1" x14ac:dyDescent="0.3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ht="15" customHeight="1" x14ac:dyDescent="0.3">
      <c r="A2" s="218" t="str">
        <f>'Prior Year Fees'!A2</f>
        <v>Financial Year to September 2019</v>
      </c>
      <c r="B2" s="53"/>
      <c r="C2" s="53"/>
      <c r="D2" s="51">
        <f>SUM(D5:D245)</f>
        <v>-227.16</v>
      </c>
    </row>
    <row r="3" spans="1:21" ht="15" customHeight="1" x14ac:dyDescent="0.35">
      <c r="A3" s="46"/>
      <c r="B3" s="53"/>
      <c r="C3" s="53"/>
      <c r="D3" s="54"/>
    </row>
    <row r="4" spans="1:21" s="55" customFormat="1" ht="15" customHeight="1" x14ac:dyDescent="0.25">
      <c r="A4" s="56" t="s">
        <v>0</v>
      </c>
      <c r="B4" s="56" t="s">
        <v>7</v>
      </c>
      <c r="C4" s="56" t="s">
        <v>1</v>
      </c>
      <c r="D4" s="57" t="s">
        <v>2</v>
      </c>
      <c r="E4" s="20"/>
      <c r="F4" s="21"/>
      <c r="G4" s="21"/>
      <c r="H4" s="21"/>
      <c r="I4" s="21"/>
      <c r="J4" s="21"/>
      <c r="K4" s="21"/>
      <c r="L4" s="21"/>
      <c r="M4" s="21"/>
      <c r="N4" s="21"/>
    </row>
    <row r="5" spans="1:21" s="59" customFormat="1" ht="15" customHeight="1" x14ac:dyDescent="0.3">
      <c r="A5" s="274">
        <v>43504</v>
      </c>
      <c r="B5" s="275"/>
      <c r="C5" s="275" t="s">
        <v>362</v>
      </c>
      <c r="D5" s="235">
        <v>-227.16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274"/>
      <c r="B6" s="275"/>
      <c r="C6" s="275"/>
      <c r="D6" s="235"/>
      <c r="E6" s="24"/>
      <c r="F6" s="24"/>
      <c r="G6" s="24"/>
      <c r="H6" s="24" t="s">
        <v>18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44"/>
      <c r="B7" s="25"/>
      <c r="C7" s="25"/>
      <c r="D7" s="3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32"/>
      <c r="B8" s="14"/>
      <c r="C8" s="14"/>
      <c r="D8" s="1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32"/>
      <c r="B9" s="14"/>
      <c r="C9" s="14"/>
      <c r="D9" s="1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32"/>
      <c r="B10" s="14"/>
      <c r="C10" s="14"/>
      <c r="D10" s="1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32"/>
      <c r="B11" s="14"/>
      <c r="C11" s="14"/>
      <c r="D11" s="1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32"/>
      <c r="B12" s="14"/>
      <c r="C12" s="14"/>
      <c r="D12" s="1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32"/>
      <c r="B13" s="14"/>
      <c r="C13" s="14"/>
      <c r="D13" s="1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32"/>
      <c r="B14" s="14"/>
      <c r="C14" s="14"/>
      <c r="D14" s="1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32"/>
      <c r="B15" s="14"/>
      <c r="C15" s="14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A16" s="32"/>
      <c r="B16" s="14"/>
      <c r="C16" s="14"/>
      <c r="D16" s="1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A17" s="32"/>
      <c r="B17" s="14"/>
      <c r="C17" s="14"/>
      <c r="D17" s="1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x14ac:dyDescent="0.3">
      <c r="A18" s="32"/>
      <c r="B18" s="14"/>
      <c r="C18" s="14"/>
      <c r="D18" s="1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32"/>
      <c r="B19" s="14"/>
      <c r="C19" s="14"/>
      <c r="D19" s="1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32"/>
      <c r="B20" s="14"/>
      <c r="C20" s="14"/>
      <c r="D20" s="1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32"/>
      <c r="B21" s="14"/>
      <c r="C21" s="14"/>
      <c r="D21" s="1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32"/>
      <c r="B22" s="14"/>
      <c r="C22" s="14"/>
      <c r="D22" s="1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32"/>
      <c r="B23" s="14"/>
      <c r="C23" s="14"/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32"/>
      <c r="B24" s="24"/>
      <c r="C24" s="12"/>
      <c r="D24" s="16"/>
      <c r="E24" s="1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14"/>
      <c r="B25" s="12"/>
      <c r="C25" s="12"/>
      <c r="D25" s="1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1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24"/>
      <c r="B27" s="24"/>
      <c r="C27" s="24"/>
      <c r="D27" s="24"/>
      <c r="E27" s="24"/>
      <c r="F27" s="3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24"/>
      <c r="B28" s="24"/>
      <c r="C28" s="24"/>
      <c r="D28" s="24"/>
      <c r="E28" s="24"/>
      <c r="F28" s="3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24"/>
      <c r="B30" s="24"/>
      <c r="C30" s="24"/>
      <c r="D30" s="24"/>
      <c r="E30" s="24"/>
      <c r="F30" s="3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24"/>
      <c r="B32" s="24"/>
      <c r="C32" s="24"/>
      <c r="D32" s="24"/>
      <c r="E32" s="24"/>
      <c r="F32" s="3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24"/>
      <c r="B33" s="24"/>
      <c r="C33" s="24"/>
      <c r="D33" s="24"/>
      <c r="E33" s="24"/>
      <c r="F33" s="3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2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2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2" customHeight="1" x14ac:dyDescent="0.3"/>
    <row r="39" spans="1:21" s="59" customFormat="1" ht="12" customHeight="1" x14ac:dyDescent="0.3"/>
    <row r="40" spans="1:21" s="59" customFormat="1" ht="12" customHeight="1" x14ac:dyDescent="0.3"/>
    <row r="41" spans="1:21" s="59" customFormat="1" ht="12" customHeight="1" x14ac:dyDescent="0.3"/>
    <row r="42" spans="1:21" s="59" customFormat="1" ht="12" customHeight="1" x14ac:dyDescent="0.3"/>
    <row r="43" spans="1:21" s="59" customFormat="1" ht="12" customHeight="1" x14ac:dyDescent="0.3"/>
    <row r="44" spans="1:21" s="59" customFormat="1" ht="12" customHeight="1" x14ac:dyDescent="0.3"/>
    <row r="45" spans="1:21" s="59" customFormat="1" ht="12" customHeight="1" x14ac:dyDescent="0.3"/>
    <row r="46" spans="1:21" s="59" customFormat="1" ht="12" customHeight="1" x14ac:dyDescent="0.3"/>
    <row r="47" spans="1:21" s="59" customFormat="1" ht="12" customHeight="1" x14ac:dyDescent="0.3"/>
    <row r="48" spans="1:21" s="59" customFormat="1" ht="12" customHeight="1" x14ac:dyDescent="0.3"/>
    <row r="49" s="59" customFormat="1" ht="12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V285"/>
  <sheetViews>
    <sheetView showGridLines="0" view="pageBreakPreview" zoomScaleNormal="85" zoomScaleSheetLayoutView="100" workbookViewId="0">
      <selection activeCell="D23" sqref="D23"/>
    </sheetView>
  </sheetViews>
  <sheetFormatPr defaultColWidth="9.1796875" defaultRowHeight="13" x14ac:dyDescent="0.3"/>
  <cols>
    <col min="1" max="2" width="10.7265625" style="52" customWidth="1"/>
    <col min="3" max="3" width="57.26953125" style="52" customWidth="1"/>
    <col min="4" max="4" width="10" style="52" bestFit="1" customWidth="1"/>
    <col min="5" max="5" width="12.453125" style="52" customWidth="1"/>
    <col min="6" max="6" width="9.1796875" style="52"/>
    <col min="7" max="7" width="22.7265625" style="52" bestFit="1" customWidth="1"/>
    <col min="8" max="8" width="9" style="52" customWidth="1"/>
    <col min="9" max="9" width="6.81640625" style="52" bestFit="1" customWidth="1"/>
    <col min="10" max="10" width="10.453125" style="52" customWidth="1"/>
    <col min="11" max="11" width="10" style="52" customWidth="1"/>
    <col min="12" max="12" width="8.26953125" style="52" customWidth="1"/>
    <col min="13" max="13" width="11.1796875" style="52" customWidth="1"/>
    <col min="14" max="16384" width="9.1796875" style="52"/>
  </cols>
  <sheetData>
    <row r="1" spans="1:22" s="219" customFormat="1" ht="15" customHeight="1" x14ac:dyDescent="0.3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2" ht="15" customHeight="1" x14ac:dyDescent="0.3">
      <c r="A2" s="218" t="str">
        <f>'Prior Year Fees'!A2</f>
        <v>Financial Year to September 2019</v>
      </c>
      <c r="B2" s="53"/>
      <c r="C2" s="53"/>
      <c r="D2" s="51">
        <f>SUM(D5:D223)</f>
        <v>-86250</v>
      </c>
    </row>
    <row r="3" spans="1:22" ht="15" customHeight="1" x14ac:dyDescent="0.35">
      <c r="A3" s="46"/>
      <c r="B3" s="53"/>
      <c r="C3" s="53"/>
      <c r="D3" s="74"/>
    </row>
    <row r="4" spans="1:22" s="55" customFormat="1" ht="15" customHeight="1" x14ac:dyDescent="0.3">
      <c r="A4" s="205" t="s">
        <v>0</v>
      </c>
      <c r="B4" s="205" t="s">
        <v>55</v>
      </c>
      <c r="C4" s="205" t="s">
        <v>1</v>
      </c>
      <c r="D4" s="206" t="s">
        <v>2</v>
      </c>
      <c r="E4" s="21"/>
      <c r="F4" s="21"/>
      <c r="G4" s="21"/>
      <c r="H4" s="72"/>
      <c r="I4" s="73"/>
      <c r="J4" s="73"/>
      <c r="K4" s="73"/>
      <c r="L4" s="73"/>
      <c r="M4" s="73"/>
      <c r="N4" s="21"/>
      <c r="O4" s="21"/>
    </row>
    <row r="5" spans="1:22" s="59" customFormat="1" ht="15" customHeight="1" x14ac:dyDescent="0.3">
      <c r="A5" s="236">
        <v>43404</v>
      </c>
      <c r="B5" s="250" t="s">
        <v>120</v>
      </c>
      <c r="C5" s="281" t="s">
        <v>133</v>
      </c>
      <c r="D5" s="235">
        <v>-6250</v>
      </c>
      <c r="E5" s="24"/>
      <c r="F5" s="24"/>
      <c r="G5" s="27"/>
      <c r="H5" s="21"/>
      <c r="I5" s="18"/>
      <c r="J5" s="18"/>
      <c r="K5" s="18"/>
      <c r="L5" s="18"/>
      <c r="M5" s="19"/>
      <c r="N5" s="27"/>
      <c r="O5" s="27"/>
      <c r="P5" s="24"/>
      <c r="Q5" s="24"/>
      <c r="R5" s="24"/>
      <c r="S5" s="24"/>
      <c r="T5" s="24"/>
      <c r="U5" s="24"/>
      <c r="V5" s="24"/>
    </row>
    <row r="6" spans="1:22" s="59" customFormat="1" ht="15" customHeight="1" x14ac:dyDescent="0.3">
      <c r="A6" s="236">
        <v>43434</v>
      </c>
      <c r="B6" s="250" t="s">
        <v>120</v>
      </c>
      <c r="C6" s="281" t="s">
        <v>214</v>
      </c>
      <c r="D6" s="235">
        <v>-6250</v>
      </c>
      <c r="E6" s="24"/>
      <c r="F6" s="24"/>
      <c r="G6" s="27"/>
      <c r="H6" s="21"/>
      <c r="I6" s="18"/>
      <c r="J6" s="18"/>
      <c r="K6" s="18"/>
      <c r="L6" s="18"/>
      <c r="M6" s="19"/>
      <c r="N6" s="27"/>
      <c r="O6" s="27"/>
      <c r="P6" s="24"/>
      <c r="Q6" s="24"/>
      <c r="R6" s="24"/>
      <c r="S6" s="24"/>
      <c r="T6" s="24"/>
      <c r="U6" s="24"/>
      <c r="V6" s="24"/>
    </row>
    <row r="7" spans="1:22" s="59" customFormat="1" ht="15" customHeight="1" x14ac:dyDescent="0.3">
      <c r="A7" s="236">
        <v>43465</v>
      </c>
      <c r="B7" s="250" t="s">
        <v>120</v>
      </c>
      <c r="C7" s="281" t="s">
        <v>276</v>
      </c>
      <c r="D7" s="235">
        <v>-6250</v>
      </c>
      <c r="E7" s="23"/>
      <c r="F7" s="23"/>
      <c r="G7" s="23"/>
      <c r="H7" s="22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59" customFormat="1" ht="15" customHeight="1" x14ac:dyDescent="0.3">
      <c r="A8" s="236">
        <v>43496</v>
      </c>
      <c r="B8" s="250" t="s">
        <v>120</v>
      </c>
      <c r="C8" s="281" t="s">
        <v>328</v>
      </c>
      <c r="D8" s="235">
        <v>-7500</v>
      </c>
      <c r="E8" s="23"/>
      <c r="F8" s="23"/>
      <c r="G8" s="23"/>
      <c r="H8" s="22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59" customFormat="1" ht="15" customHeight="1" x14ac:dyDescent="0.3">
      <c r="A9" s="236">
        <v>43524</v>
      </c>
      <c r="B9" s="250" t="s">
        <v>120</v>
      </c>
      <c r="C9" s="281" t="s">
        <v>361</v>
      </c>
      <c r="D9" s="235">
        <v>-7500</v>
      </c>
      <c r="E9" s="23"/>
      <c r="F9" s="23"/>
      <c r="G9" s="23"/>
      <c r="H9" s="22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9" customFormat="1" ht="15" customHeight="1" x14ac:dyDescent="0.3">
      <c r="A10" s="236">
        <v>43555</v>
      </c>
      <c r="B10" s="250" t="s">
        <v>120</v>
      </c>
      <c r="C10" s="281" t="s">
        <v>449</v>
      </c>
      <c r="D10" s="235">
        <v>-7500</v>
      </c>
      <c r="E10" s="23"/>
      <c r="F10" s="23"/>
      <c r="G10" s="23"/>
      <c r="H10" s="22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59" customFormat="1" ht="15" customHeight="1" x14ac:dyDescent="0.3">
      <c r="A11" s="236">
        <v>43585</v>
      </c>
      <c r="B11" s="250" t="s">
        <v>120</v>
      </c>
      <c r="C11" s="281" t="s">
        <v>496</v>
      </c>
      <c r="D11" s="235">
        <v>-7500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59" customFormat="1" ht="15" customHeight="1" x14ac:dyDescent="0.3">
      <c r="A12" s="236">
        <v>43616</v>
      </c>
      <c r="B12" s="250" t="s">
        <v>120</v>
      </c>
      <c r="C12" s="281" t="s">
        <v>534</v>
      </c>
      <c r="D12" s="235">
        <v>-7500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59" customFormat="1" ht="15" customHeight="1" x14ac:dyDescent="0.3">
      <c r="A13" s="236">
        <v>43646</v>
      </c>
      <c r="B13" s="250" t="s">
        <v>120</v>
      </c>
      <c r="C13" s="281" t="s">
        <v>597</v>
      </c>
      <c r="D13" s="235">
        <v>-7500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59" customFormat="1" ht="15" customHeight="1" x14ac:dyDescent="0.3">
      <c r="A14" s="236">
        <v>43677</v>
      </c>
      <c r="B14" s="250" t="s">
        <v>120</v>
      </c>
      <c r="C14" s="281" t="s">
        <v>657</v>
      </c>
      <c r="D14" s="235">
        <v>-7500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59" customFormat="1" ht="15" customHeight="1" x14ac:dyDescent="0.3">
      <c r="A15" s="236">
        <v>43708</v>
      </c>
      <c r="B15" s="250" t="s">
        <v>120</v>
      </c>
      <c r="C15" s="281" t="s">
        <v>709</v>
      </c>
      <c r="D15" s="235">
        <v>-7500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59" customFormat="1" ht="15" customHeight="1" x14ac:dyDescent="0.3">
      <c r="A16" s="236">
        <v>43738</v>
      </c>
      <c r="B16" s="250" t="s">
        <v>120</v>
      </c>
      <c r="C16" s="281" t="s">
        <v>754</v>
      </c>
      <c r="D16" s="235">
        <v>-7500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59" customFormat="1" ht="15" customHeight="1" x14ac:dyDescent="0.3">
      <c r="A17" s="32"/>
      <c r="B17" s="24"/>
      <c r="C17" s="24"/>
      <c r="D17" s="1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59" customFormat="1" ht="15" customHeight="1" x14ac:dyDescent="0.3">
      <c r="A18" s="32"/>
      <c r="B18" s="24"/>
      <c r="C18" s="24"/>
      <c r="D18" s="1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59" customFormat="1" ht="15" customHeight="1" x14ac:dyDescent="0.3">
      <c r="A19" s="32"/>
      <c r="B19" s="24"/>
      <c r="C19" s="24"/>
      <c r="D19" s="1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59" customFormat="1" ht="15" customHeight="1" x14ac:dyDescent="0.3">
      <c r="A20" s="36"/>
      <c r="B20" s="24"/>
      <c r="C20" s="24"/>
      <c r="D20" s="1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59" customFormat="1" ht="15" customHeight="1" x14ac:dyDescent="0.3">
      <c r="A21" s="36"/>
      <c r="B21" s="24"/>
      <c r="C21" s="24"/>
      <c r="D21" s="1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59" customFormat="1" ht="15" customHeight="1" x14ac:dyDescent="0.3">
      <c r="A22" s="36"/>
      <c r="B22" s="24"/>
      <c r="C22" s="24"/>
      <c r="D22" s="1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59" customFormat="1" ht="15" customHeight="1" x14ac:dyDescent="0.3">
      <c r="A23" s="36"/>
      <c r="B23" s="24"/>
      <c r="C23" s="24"/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59" customFormat="1" ht="15" customHeight="1" x14ac:dyDescent="0.3">
      <c r="A24" s="36"/>
      <c r="B24" s="24"/>
      <c r="C24" s="24"/>
      <c r="D24" s="1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59" customFormat="1" ht="15" customHeight="1" x14ac:dyDescent="0.3">
      <c r="A25" s="36"/>
      <c r="B25" s="24"/>
      <c r="C25" s="24"/>
      <c r="D25" s="1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59" customFormat="1" ht="15" customHeight="1" x14ac:dyDescent="0.3">
      <c r="A26" s="36"/>
      <c r="B26" s="24"/>
      <c r="C26" s="24"/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59" customFormat="1" ht="15" customHeight="1" x14ac:dyDescent="0.3">
      <c r="A27" s="36"/>
      <c r="B27" s="24"/>
      <c r="C27" s="24"/>
      <c r="D27" s="1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59" customFormat="1" ht="12" customHeight="1" x14ac:dyDescent="0.3">
      <c r="A28" s="36"/>
      <c r="B28" s="24"/>
      <c r="C28" s="24"/>
      <c r="D28" s="15"/>
    </row>
    <row r="29" spans="1:22" s="59" customFormat="1" ht="12" customHeight="1" x14ac:dyDescent="0.3">
      <c r="A29" s="36"/>
      <c r="B29" s="24"/>
      <c r="C29" s="24"/>
      <c r="D29" s="15"/>
    </row>
    <row r="30" spans="1:22" s="59" customFormat="1" ht="12" customHeight="1" x14ac:dyDescent="0.3">
      <c r="A30" s="36"/>
      <c r="B30" s="24"/>
      <c r="C30" s="24"/>
      <c r="D30" s="15"/>
    </row>
    <row r="31" spans="1:22" s="59" customFormat="1" ht="12" customHeight="1" x14ac:dyDescent="0.3">
      <c r="A31" s="63"/>
      <c r="D31" s="68"/>
    </row>
    <row r="32" spans="1:22" s="59" customFormat="1" ht="12" customHeight="1" x14ac:dyDescent="0.3">
      <c r="A32" s="63"/>
      <c r="D32" s="68"/>
    </row>
    <row r="33" spans="1:9" s="59" customFormat="1" ht="12" customHeight="1" x14ac:dyDescent="0.3">
      <c r="A33" s="63"/>
      <c r="D33" s="68"/>
    </row>
    <row r="34" spans="1:9" s="59" customFormat="1" ht="12" customHeight="1" x14ac:dyDescent="0.3">
      <c r="A34" s="63"/>
      <c r="D34" s="68"/>
    </row>
    <row r="35" spans="1:9" s="59" customFormat="1" ht="12" customHeight="1" x14ac:dyDescent="0.3">
      <c r="A35" s="63"/>
      <c r="D35" s="68"/>
    </row>
    <row r="36" spans="1:9" s="59" customFormat="1" ht="12" customHeight="1" x14ac:dyDescent="0.3">
      <c r="A36" s="63"/>
      <c r="D36" s="68"/>
    </row>
    <row r="37" spans="1:9" s="59" customFormat="1" ht="12" customHeight="1" x14ac:dyDescent="0.3">
      <c r="D37" s="66"/>
    </row>
    <row r="38" spans="1:9" s="59" customFormat="1" ht="12" customHeight="1" x14ac:dyDescent="0.3">
      <c r="D38" s="71"/>
    </row>
    <row r="39" spans="1:9" s="59" customFormat="1" ht="12" customHeight="1" x14ac:dyDescent="0.3">
      <c r="D39" s="71"/>
    </row>
    <row r="40" spans="1:9" s="59" customFormat="1" ht="12" customHeight="1" x14ac:dyDescent="0.3">
      <c r="H40" s="67"/>
    </row>
    <row r="41" spans="1:9" s="59" customFormat="1" ht="12" customHeight="1" x14ac:dyDescent="0.3"/>
    <row r="42" spans="1:9" s="59" customFormat="1" ht="12" customHeight="1" x14ac:dyDescent="0.3">
      <c r="H42" s="68"/>
    </row>
    <row r="43" spans="1:9" s="59" customFormat="1" ht="12" customHeight="1" x14ac:dyDescent="0.3">
      <c r="H43" s="67"/>
    </row>
    <row r="44" spans="1:9" s="59" customFormat="1" ht="12" customHeight="1" x14ac:dyDescent="0.3"/>
    <row r="45" spans="1:9" s="59" customFormat="1" ht="12" customHeight="1" x14ac:dyDescent="0.3">
      <c r="B45" s="67"/>
      <c r="C45" s="67"/>
    </row>
    <row r="46" spans="1:9" s="59" customFormat="1" ht="12" customHeight="1" x14ac:dyDescent="0.3"/>
    <row r="47" spans="1:9" s="59" customFormat="1" ht="12" customHeight="1" x14ac:dyDescent="0.3">
      <c r="I47" s="67"/>
    </row>
    <row r="48" spans="1:9" s="59" customFormat="1" ht="12" customHeight="1" x14ac:dyDescent="0.3"/>
    <row r="49" spans="9:9" s="59" customFormat="1" ht="12" customHeight="1" x14ac:dyDescent="0.3"/>
    <row r="50" spans="9:9" s="59" customFormat="1" ht="12" customHeight="1" x14ac:dyDescent="0.3"/>
    <row r="51" spans="9:9" s="59" customFormat="1" ht="12" customHeight="1" x14ac:dyDescent="0.3"/>
    <row r="52" spans="9:9" s="59" customFormat="1" ht="12" customHeight="1" x14ac:dyDescent="0.3">
      <c r="I52" s="67"/>
    </row>
    <row r="53" spans="9:9" s="59" customFormat="1" ht="12" customHeight="1" x14ac:dyDescent="0.3"/>
    <row r="54" spans="9:9" s="59" customFormat="1" ht="12" customHeight="1" x14ac:dyDescent="0.3"/>
    <row r="55" spans="9:9" s="59" customFormat="1" ht="12" customHeight="1" x14ac:dyDescent="0.3"/>
    <row r="56" spans="9:9" s="59" customFormat="1" ht="12" customHeight="1" x14ac:dyDescent="0.3"/>
    <row r="57" spans="9:9" s="59" customFormat="1" ht="12" customHeight="1" x14ac:dyDescent="0.3"/>
    <row r="58" spans="9:9" s="59" customFormat="1" ht="12" customHeight="1" x14ac:dyDescent="0.3"/>
    <row r="59" spans="9:9" s="59" customFormat="1" ht="12" customHeight="1" x14ac:dyDescent="0.3"/>
    <row r="60" spans="9:9" s="59" customFormat="1" ht="12" customHeight="1" x14ac:dyDescent="0.3"/>
    <row r="61" spans="9:9" s="59" customFormat="1" ht="12" customHeight="1" x14ac:dyDescent="0.3"/>
    <row r="62" spans="9:9" s="59" customFormat="1" ht="12" customHeight="1" x14ac:dyDescent="0.3"/>
    <row r="63" spans="9:9" s="59" customFormat="1" ht="12" customHeight="1" x14ac:dyDescent="0.3"/>
    <row r="64" spans="9:9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x14ac:dyDescent="0.3"/>
    <row r="72" s="59" customFormat="1" x14ac:dyDescent="0.3"/>
    <row r="73" s="59" customFormat="1" x14ac:dyDescent="0.3"/>
    <row r="74" s="59" customFormat="1" x14ac:dyDescent="0.3"/>
    <row r="75" s="59" customFormat="1" x14ac:dyDescent="0.3"/>
    <row r="76" s="59" customFormat="1" x14ac:dyDescent="0.3"/>
    <row r="77" s="59" customFormat="1" x14ac:dyDescent="0.3"/>
    <row r="78" s="59" customFormat="1" x14ac:dyDescent="0.3"/>
    <row r="79" s="59" customFormat="1" x14ac:dyDescent="0.3"/>
    <row r="80" s="59" customFormat="1" x14ac:dyDescent="0.3"/>
    <row r="81" s="59" customFormat="1" x14ac:dyDescent="0.3"/>
    <row r="82" s="59" customForma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pans="1:4" s="59" customFormat="1" x14ac:dyDescent="0.3"/>
    <row r="274" spans="1:4" s="59" customFormat="1" x14ac:dyDescent="0.3"/>
    <row r="275" spans="1:4" s="59" customFormat="1" x14ac:dyDescent="0.3"/>
    <row r="276" spans="1:4" s="59" customFormat="1" x14ac:dyDescent="0.3"/>
    <row r="277" spans="1:4" s="59" customFormat="1" x14ac:dyDescent="0.3"/>
    <row r="278" spans="1:4" s="59" customFormat="1" x14ac:dyDescent="0.3"/>
    <row r="279" spans="1:4" s="59" customFormat="1" x14ac:dyDescent="0.3"/>
    <row r="280" spans="1:4" s="59" customFormat="1" x14ac:dyDescent="0.3"/>
    <row r="281" spans="1:4" s="59" customFormat="1" x14ac:dyDescent="0.3"/>
    <row r="282" spans="1:4" s="59" customFormat="1" x14ac:dyDescent="0.3"/>
    <row r="283" spans="1:4" x14ac:dyDescent="0.3">
      <c r="A283" s="59"/>
      <c r="B283" s="59"/>
      <c r="C283" s="59"/>
      <c r="D283" s="59"/>
    </row>
    <row r="284" spans="1:4" x14ac:dyDescent="0.3">
      <c r="A284" s="59"/>
      <c r="B284" s="59"/>
      <c r="C284" s="59"/>
      <c r="D284" s="59"/>
    </row>
    <row r="285" spans="1:4" x14ac:dyDescent="0.3">
      <c r="A285" s="59"/>
      <c r="B285" s="59"/>
      <c r="C285" s="59"/>
      <c r="D285" s="59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V174"/>
  <sheetViews>
    <sheetView showGridLines="0" view="pageBreakPreview" topLeftCell="A7" zoomScaleNormal="100" zoomScaleSheetLayoutView="100" workbookViewId="0">
      <selection activeCell="C30" sqref="C30:D30"/>
    </sheetView>
  </sheetViews>
  <sheetFormatPr defaultColWidth="9.1796875" defaultRowHeight="13" x14ac:dyDescent="0.3"/>
  <cols>
    <col min="1" max="1" width="10.7265625" style="52" customWidth="1"/>
    <col min="2" max="2" width="18.7265625" style="52" customWidth="1"/>
    <col min="3" max="3" width="49.453125" style="52" customWidth="1"/>
    <col min="4" max="4" width="9.7265625" style="52" customWidth="1"/>
    <col min="5" max="5" width="12.453125" style="52" customWidth="1"/>
    <col min="6" max="6" width="9.1796875" style="52"/>
    <col min="7" max="7" width="22.7265625" style="52" bestFit="1" customWidth="1"/>
    <col min="8" max="8" width="7.54296875" style="52" bestFit="1" customWidth="1"/>
    <col min="9" max="9" width="8.7265625" style="52" bestFit="1" customWidth="1"/>
    <col min="10" max="10" width="9" style="52" customWidth="1"/>
    <col min="11" max="11" width="10" style="52" customWidth="1"/>
    <col min="12" max="12" width="8.26953125" style="52" customWidth="1"/>
    <col min="13" max="13" width="11.1796875" style="52" customWidth="1"/>
    <col min="14" max="16384" width="9.1796875" style="52"/>
  </cols>
  <sheetData>
    <row r="1" spans="1:22" s="219" customFormat="1" ht="15" customHeight="1" x14ac:dyDescent="0.35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2" ht="15" customHeight="1" x14ac:dyDescent="0.3">
      <c r="A2" s="218" t="str">
        <f>'Prior Year Fees'!A2</f>
        <v>Financial Year to September 2019</v>
      </c>
      <c r="B2" s="53"/>
      <c r="C2" s="53"/>
      <c r="D2" s="51">
        <f>SUBTOTAL(9,D5:D112)</f>
        <v>-8920.2799999999988</v>
      </c>
    </row>
    <row r="3" spans="1:22" ht="15" customHeight="1" x14ac:dyDescent="0.35">
      <c r="A3" s="46"/>
      <c r="B3" s="53"/>
      <c r="C3" s="53"/>
      <c r="D3" s="54"/>
    </row>
    <row r="4" spans="1:22" s="55" customFormat="1" ht="15" customHeight="1" x14ac:dyDescent="0.25">
      <c r="A4" s="56" t="s">
        <v>0</v>
      </c>
      <c r="B4" s="56" t="s">
        <v>55</v>
      </c>
      <c r="C4" s="56" t="s">
        <v>1</v>
      </c>
      <c r="D4" s="57" t="s">
        <v>2</v>
      </c>
      <c r="E4" s="21"/>
      <c r="F4" s="21"/>
      <c r="N4" s="21"/>
      <c r="O4" s="21"/>
    </row>
    <row r="5" spans="1:22" s="59" customFormat="1" ht="15" customHeight="1" x14ac:dyDescent="0.3">
      <c r="A5" s="236">
        <v>43434</v>
      </c>
      <c r="B5" s="252" t="s">
        <v>235</v>
      </c>
      <c r="C5" s="252" t="s">
        <v>234</v>
      </c>
      <c r="D5" s="235">
        <v>-552.54</v>
      </c>
      <c r="E5" s="15"/>
      <c r="F5" s="24"/>
      <c r="N5" s="27"/>
      <c r="O5" s="27"/>
      <c r="P5" s="24"/>
      <c r="Q5" s="24"/>
      <c r="R5" s="24"/>
      <c r="S5" s="24"/>
      <c r="T5" s="24"/>
      <c r="U5" s="24"/>
      <c r="V5" s="24"/>
    </row>
    <row r="6" spans="1:22" s="59" customFormat="1" ht="15" customHeight="1" x14ac:dyDescent="0.3">
      <c r="A6" s="236">
        <v>43465</v>
      </c>
      <c r="B6" s="252" t="s">
        <v>235</v>
      </c>
      <c r="C6" s="252" t="s">
        <v>234</v>
      </c>
      <c r="D6" s="235">
        <v>-552.53</v>
      </c>
      <c r="E6" s="15"/>
      <c r="F6" s="24"/>
      <c r="N6" s="27"/>
      <c r="O6" s="27"/>
      <c r="P6" s="24"/>
      <c r="Q6" s="24"/>
      <c r="R6" s="24"/>
      <c r="S6" s="24"/>
      <c r="T6" s="24"/>
      <c r="U6" s="24"/>
      <c r="V6" s="24"/>
    </row>
    <row r="7" spans="1:22" s="59" customFormat="1" ht="15" customHeight="1" x14ac:dyDescent="0.3">
      <c r="A7" s="236">
        <v>43496</v>
      </c>
      <c r="B7" s="252" t="s">
        <v>235</v>
      </c>
      <c r="C7" s="252" t="s">
        <v>234</v>
      </c>
      <c r="D7" s="235">
        <v>-552.53</v>
      </c>
      <c r="E7" s="15"/>
      <c r="F7" s="24"/>
      <c r="N7" s="27"/>
      <c r="O7" s="27"/>
      <c r="P7" s="24"/>
      <c r="Q7" s="24"/>
      <c r="R7" s="24"/>
      <c r="S7" s="24"/>
      <c r="T7" s="24"/>
      <c r="U7" s="24"/>
      <c r="V7" s="24"/>
    </row>
    <row r="8" spans="1:22" s="59" customFormat="1" ht="15" customHeight="1" x14ac:dyDescent="0.3">
      <c r="A8" s="236">
        <v>43524</v>
      </c>
      <c r="B8" s="252" t="s">
        <v>235</v>
      </c>
      <c r="C8" s="252" t="s">
        <v>234</v>
      </c>
      <c r="D8" s="235">
        <v>-552.54</v>
      </c>
      <c r="E8" s="15"/>
      <c r="F8" s="24"/>
      <c r="N8" s="27"/>
      <c r="O8" s="27"/>
      <c r="P8" s="24"/>
      <c r="Q8" s="24"/>
      <c r="R8" s="24"/>
      <c r="S8" s="24"/>
      <c r="T8" s="24"/>
      <c r="U8" s="24"/>
      <c r="V8" s="24"/>
    </row>
    <row r="9" spans="1:22" s="59" customFormat="1" ht="15" customHeight="1" x14ac:dyDescent="0.3">
      <c r="A9" s="236">
        <v>43555</v>
      </c>
      <c r="B9" s="252" t="s">
        <v>235</v>
      </c>
      <c r="C9" s="252" t="s">
        <v>234</v>
      </c>
      <c r="D9" s="235">
        <v>-552.53</v>
      </c>
      <c r="E9" s="15"/>
      <c r="F9" s="24"/>
      <c r="N9" s="27"/>
      <c r="O9" s="27"/>
      <c r="P9" s="24"/>
      <c r="Q9" s="24"/>
      <c r="R9" s="24"/>
      <c r="S9" s="24"/>
      <c r="T9" s="24"/>
      <c r="U9" s="24"/>
      <c r="V9" s="24"/>
    </row>
    <row r="10" spans="1:22" s="59" customFormat="1" ht="15" customHeight="1" x14ac:dyDescent="0.3">
      <c r="A10" s="236">
        <v>43585</v>
      </c>
      <c r="B10" s="252" t="s">
        <v>235</v>
      </c>
      <c r="C10" s="252" t="s">
        <v>234</v>
      </c>
      <c r="D10" s="235">
        <v>-552.54</v>
      </c>
      <c r="E10" s="15"/>
      <c r="F10" s="24"/>
      <c r="N10" s="27"/>
      <c r="O10" s="27"/>
      <c r="P10" s="24"/>
      <c r="Q10" s="24"/>
      <c r="R10" s="24"/>
      <c r="S10" s="24"/>
      <c r="T10" s="24"/>
      <c r="U10" s="24"/>
      <c r="V10" s="24"/>
    </row>
    <row r="11" spans="1:22" s="59" customFormat="1" ht="15" customHeight="1" x14ac:dyDescent="0.3">
      <c r="A11" s="236">
        <v>43616</v>
      </c>
      <c r="B11" s="252" t="s">
        <v>235</v>
      </c>
      <c r="C11" s="252" t="s">
        <v>234</v>
      </c>
      <c r="D11" s="235">
        <v>-552.53</v>
      </c>
      <c r="E11" s="15"/>
      <c r="F11" s="24"/>
      <c r="N11" s="27"/>
      <c r="O11" s="27"/>
      <c r="P11" s="24"/>
      <c r="Q11" s="24"/>
      <c r="R11" s="24"/>
      <c r="S11" s="24"/>
      <c r="T11" s="24"/>
      <c r="U11" s="24"/>
      <c r="V11" s="24"/>
    </row>
    <row r="12" spans="1:22" s="59" customFormat="1" ht="15" customHeight="1" x14ac:dyDescent="0.3">
      <c r="A12" s="236">
        <v>43646</v>
      </c>
      <c r="B12" s="252" t="s">
        <v>235</v>
      </c>
      <c r="C12" s="252" t="s">
        <v>234</v>
      </c>
      <c r="D12" s="235">
        <v>-552.54</v>
      </c>
      <c r="E12" s="15"/>
      <c r="F12" s="24"/>
      <c r="N12" s="27"/>
      <c r="O12" s="27"/>
      <c r="P12" s="24"/>
      <c r="Q12" s="24"/>
      <c r="R12" s="24"/>
      <c r="S12" s="24"/>
      <c r="T12" s="24"/>
      <c r="U12" s="24"/>
      <c r="V12" s="24"/>
    </row>
    <row r="13" spans="1:22" s="59" customFormat="1" ht="15" customHeight="1" x14ac:dyDescent="0.3">
      <c r="A13" s="236"/>
      <c r="B13" s="252"/>
      <c r="C13" s="252"/>
      <c r="D13" s="235"/>
      <c r="E13" s="15"/>
      <c r="F13" s="24"/>
      <c r="N13" s="27"/>
      <c r="O13" s="27"/>
      <c r="P13" s="24"/>
      <c r="Q13" s="24"/>
      <c r="R13" s="24"/>
      <c r="S13" s="24"/>
      <c r="T13" s="24"/>
      <c r="U13" s="24"/>
      <c r="V13" s="24"/>
    </row>
    <row r="14" spans="1:22" s="59" customFormat="1" ht="15" customHeight="1" x14ac:dyDescent="0.3">
      <c r="A14" s="236"/>
      <c r="B14" s="252"/>
      <c r="C14" s="252"/>
      <c r="D14" s="235"/>
      <c r="E14" s="15"/>
      <c r="F14" s="24"/>
      <c r="N14" s="27"/>
      <c r="O14" s="27"/>
      <c r="P14" s="24"/>
      <c r="Q14" s="24"/>
      <c r="R14" s="24"/>
      <c r="S14" s="24"/>
      <c r="T14" s="24"/>
      <c r="U14" s="24"/>
      <c r="V14" s="24"/>
    </row>
    <row r="15" spans="1:22" s="59" customFormat="1" ht="15" customHeight="1" x14ac:dyDescent="0.3">
      <c r="A15" s="236"/>
      <c r="B15" s="252"/>
      <c r="C15" s="252"/>
      <c r="D15" s="235"/>
      <c r="E15" s="15"/>
      <c r="F15" s="24"/>
      <c r="N15" s="27"/>
      <c r="O15" s="27"/>
      <c r="P15" s="24"/>
      <c r="Q15" s="24"/>
      <c r="R15" s="24"/>
      <c r="S15" s="24"/>
      <c r="T15" s="24"/>
      <c r="U15" s="24"/>
      <c r="V15" s="24"/>
    </row>
    <row r="16" spans="1:22" s="59" customFormat="1" ht="15" customHeight="1" x14ac:dyDescent="0.3">
      <c r="A16" s="236"/>
      <c r="B16" s="252"/>
      <c r="C16" s="252"/>
      <c r="D16" s="235"/>
      <c r="E16" s="15"/>
      <c r="F16" s="24"/>
      <c r="N16" s="27"/>
      <c r="O16" s="27"/>
      <c r="P16" s="24"/>
      <c r="Q16" s="24"/>
      <c r="R16" s="24"/>
      <c r="S16" s="24"/>
      <c r="T16" s="24"/>
      <c r="U16" s="24"/>
      <c r="V16" s="24"/>
    </row>
    <row r="17" spans="1:22" s="59" customFormat="1" ht="15" customHeight="1" thickBot="1" x14ac:dyDescent="0.35">
      <c r="A17" s="253"/>
      <c r="B17" s="254"/>
      <c r="C17" s="254"/>
      <c r="D17" s="256">
        <f>SUBTOTAL(9,D5:D16)</f>
        <v>-4420.28</v>
      </c>
      <c r="E17" s="24"/>
      <c r="F17" s="24"/>
      <c r="N17" s="27"/>
      <c r="O17" s="27"/>
      <c r="P17" s="24"/>
      <c r="Q17" s="24"/>
      <c r="R17" s="24"/>
      <c r="S17" s="24"/>
      <c r="T17" s="24"/>
      <c r="U17" s="24"/>
      <c r="V17" s="24"/>
    </row>
    <row r="18" spans="1:22" s="59" customFormat="1" ht="15" customHeight="1" x14ac:dyDescent="0.3">
      <c r="A18" s="253"/>
      <c r="B18" s="254"/>
      <c r="C18" s="254"/>
      <c r="D18" s="255"/>
      <c r="E18" s="24"/>
      <c r="F18" s="24"/>
      <c r="N18" s="27"/>
      <c r="O18" s="27"/>
      <c r="P18" s="24"/>
      <c r="Q18" s="24"/>
      <c r="R18" s="24"/>
      <c r="S18" s="24"/>
      <c r="T18" s="24"/>
      <c r="U18" s="24"/>
      <c r="V18" s="24"/>
    </row>
    <row r="19" spans="1:22" s="59" customFormat="1" ht="15" customHeight="1" x14ac:dyDescent="0.3">
      <c r="A19" s="236">
        <v>43404</v>
      </c>
      <c r="B19" s="252"/>
      <c r="C19" s="252" t="s">
        <v>126</v>
      </c>
      <c r="D19" s="235">
        <v>-375</v>
      </c>
      <c r="E19" s="24"/>
      <c r="F19" s="24"/>
      <c r="N19" s="27"/>
      <c r="O19" s="27"/>
      <c r="P19" s="24"/>
      <c r="Q19" s="24"/>
      <c r="R19" s="24"/>
      <c r="S19" s="24"/>
      <c r="T19" s="24"/>
      <c r="U19" s="24"/>
      <c r="V19" s="24"/>
    </row>
    <row r="20" spans="1:22" s="59" customFormat="1" ht="15" customHeight="1" x14ac:dyDescent="0.3">
      <c r="A20" s="236">
        <v>43434</v>
      </c>
      <c r="B20" s="252"/>
      <c r="C20" s="252" t="s">
        <v>126</v>
      </c>
      <c r="D20" s="235">
        <v>-375</v>
      </c>
      <c r="E20" s="24"/>
      <c r="F20" s="24"/>
      <c r="N20" s="27"/>
      <c r="O20" s="27"/>
      <c r="P20" s="24"/>
      <c r="Q20" s="24"/>
      <c r="R20" s="24"/>
      <c r="S20" s="24"/>
      <c r="T20" s="24"/>
      <c r="U20" s="24"/>
      <c r="V20" s="24"/>
    </row>
    <row r="21" spans="1:22" s="59" customFormat="1" ht="15" customHeight="1" x14ac:dyDescent="0.3">
      <c r="A21" s="236">
        <v>43465</v>
      </c>
      <c r="B21" s="252" t="s">
        <v>246</v>
      </c>
      <c r="C21" s="252" t="s">
        <v>126</v>
      </c>
      <c r="D21" s="235">
        <v>-375</v>
      </c>
      <c r="E21" s="24"/>
      <c r="F21" s="24"/>
      <c r="N21" s="27"/>
      <c r="O21" s="27"/>
      <c r="P21" s="24"/>
      <c r="Q21" s="24"/>
      <c r="R21" s="24"/>
      <c r="S21" s="24"/>
      <c r="T21" s="24"/>
      <c r="U21" s="24"/>
      <c r="V21" s="24"/>
    </row>
    <row r="22" spans="1:22" s="59" customFormat="1" ht="15" customHeight="1" x14ac:dyDescent="0.3">
      <c r="A22" s="236">
        <v>43496</v>
      </c>
      <c r="B22" s="252"/>
      <c r="C22" s="252" t="s">
        <v>126</v>
      </c>
      <c r="D22" s="235">
        <v>-375</v>
      </c>
      <c r="E22" s="24"/>
      <c r="F22" s="24"/>
      <c r="N22" s="27"/>
      <c r="O22" s="27"/>
      <c r="P22" s="24"/>
      <c r="Q22" s="24"/>
      <c r="R22" s="24"/>
      <c r="S22" s="24"/>
      <c r="T22" s="24"/>
      <c r="U22" s="24"/>
      <c r="V22" s="24"/>
    </row>
    <row r="23" spans="1:22" s="59" customFormat="1" ht="15" customHeight="1" x14ac:dyDescent="0.3">
      <c r="A23" s="236">
        <v>43524</v>
      </c>
      <c r="B23" s="252"/>
      <c r="C23" s="252" t="s">
        <v>126</v>
      </c>
      <c r="D23" s="235">
        <v>-375</v>
      </c>
      <c r="E23" s="24"/>
      <c r="F23" s="24"/>
      <c r="N23" s="27"/>
      <c r="O23" s="27"/>
      <c r="P23" s="24"/>
      <c r="Q23" s="24"/>
      <c r="R23" s="24"/>
      <c r="S23" s="24"/>
      <c r="T23" s="24"/>
      <c r="U23" s="24"/>
      <c r="V23" s="24"/>
    </row>
    <row r="24" spans="1:22" s="59" customFormat="1" ht="15" customHeight="1" x14ac:dyDescent="0.3">
      <c r="A24" s="236">
        <v>43555</v>
      </c>
      <c r="B24" s="252"/>
      <c r="C24" s="252" t="s">
        <v>126</v>
      </c>
      <c r="D24" s="235">
        <v>-375</v>
      </c>
      <c r="E24" s="24"/>
      <c r="F24" s="24"/>
      <c r="N24" s="27"/>
      <c r="O24" s="27"/>
      <c r="P24" s="24"/>
      <c r="Q24" s="24"/>
      <c r="R24" s="24"/>
      <c r="S24" s="24"/>
      <c r="T24" s="24"/>
      <c r="U24" s="24"/>
      <c r="V24" s="24"/>
    </row>
    <row r="25" spans="1:22" s="59" customFormat="1" ht="15" customHeight="1" x14ac:dyDescent="0.3">
      <c r="A25" s="236">
        <v>43585</v>
      </c>
      <c r="B25" s="252"/>
      <c r="C25" s="252" t="s">
        <v>126</v>
      </c>
      <c r="D25" s="235">
        <v>-375</v>
      </c>
      <c r="E25" s="24"/>
      <c r="F25" s="24"/>
      <c r="N25" s="27"/>
      <c r="O25" s="27"/>
      <c r="P25" s="24"/>
      <c r="Q25" s="24"/>
      <c r="R25" s="24"/>
      <c r="S25" s="24"/>
      <c r="T25" s="24"/>
      <c r="U25" s="24"/>
      <c r="V25" s="24"/>
    </row>
    <row r="26" spans="1:22" s="59" customFormat="1" ht="15" customHeight="1" x14ac:dyDescent="0.3">
      <c r="A26" s="236">
        <v>43616</v>
      </c>
      <c r="B26" s="252"/>
      <c r="C26" s="252" t="s">
        <v>126</v>
      </c>
      <c r="D26" s="235">
        <v>-375</v>
      </c>
      <c r="E26" s="24"/>
      <c r="F26" s="24"/>
      <c r="N26" s="27"/>
      <c r="O26" s="27"/>
      <c r="P26" s="24"/>
      <c r="Q26" s="24"/>
      <c r="R26" s="24"/>
      <c r="S26" s="24"/>
      <c r="T26" s="24"/>
      <c r="U26" s="24"/>
      <c r="V26" s="24"/>
    </row>
    <row r="27" spans="1:22" s="59" customFormat="1" ht="15" customHeight="1" x14ac:dyDescent="0.3">
      <c r="A27" s="236">
        <v>43646</v>
      </c>
      <c r="B27" s="252"/>
      <c r="C27" s="252" t="s">
        <v>126</v>
      </c>
      <c r="D27" s="235">
        <v>-375</v>
      </c>
      <c r="E27" s="24"/>
      <c r="F27" s="24"/>
      <c r="N27" s="27"/>
      <c r="O27" s="27"/>
      <c r="P27" s="24"/>
      <c r="Q27" s="24"/>
      <c r="R27" s="24"/>
      <c r="S27" s="24"/>
      <c r="T27" s="24"/>
      <c r="U27" s="24"/>
      <c r="V27" s="24"/>
    </row>
    <row r="28" spans="1:22" s="59" customFormat="1" ht="15" customHeight="1" x14ac:dyDescent="0.3">
      <c r="A28" s="236">
        <v>43677</v>
      </c>
      <c r="B28" s="252"/>
      <c r="C28" s="252" t="s">
        <v>126</v>
      </c>
      <c r="D28" s="235">
        <v>-375</v>
      </c>
      <c r="E28" s="24"/>
      <c r="F28" s="24"/>
      <c r="N28" s="27"/>
      <c r="O28" s="27"/>
      <c r="P28" s="24"/>
      <c r="Q28" s="24"/>
      <c r="R28" s="24"/>
      <c r="S28" s="24"/>
      <c r="T28" s="24"/>
      <c r="U28" s="24"/>
      <c r="V28" s="24"/>
    </row>
    <row r="29" spans="1:22" s="59" customFormat="1" ht="15" customHeight="1" x14ac:dyDescent="0.3">
      <c r="A29" s="236">
        <v>43708</v>
      </c>
      <c r="B29" s="252"/>
      <c r="C29" s="252" t="s">
        <v>126</v>
      </c>
      <c r="D29" s="235">
        <v>-375</v>
      </c>
      <c r="E29" s="24"/>
      <c r="F29" s="24"/>
      <c r="N29" s="27"/>
      <c r="O29" s="27"/>
      <c r="P29" s="24"/>
      <c r="Q29" s="24"/>
      <c r="R29" s="24"/>
      <c r="S29" s="24"/>
      <c r="T29" s="24"/>
      <c r="U29" s="24"/>
      <c r="V29" s="24"/>
    </row>
    <row r="30" spans="1:22" s="59" customFormat="1" ht="15" customHeight="1" x14ac:dyDescent="0.3">
      <c r="A30" s="236">
        <v>43738</v>
      </c>
      <c r="B30" s="252"/>
      <c r="C30" s="252" t="s">
        <v>126</v>
      </c>
      <c r="D30" s="235">
        <v>-375</v>
      </c>
      <c r="E30" s="24"/>
      <c r="F30" s="24"/>
      <c r="N30" s="27"/>
      <c r="O30" s="27"/>
      <c r="P30" s="24"/>
      <c r="Q30" s="24"/>
      <c r="R30" s="24"/>
      <c r="S30" s="24"/>
      <c r="T30" s="24"/>
      <c r="U30" s="24"/>
      <c r="V30" s="24"/>
    </row>
    <row r="31" spans="1:22" s="59" customFormat="1" ht="15" customHeight="1" thickBot="1" x14ac:dyDescent="0.35">
      <c r="A31" s="253"/>
      <c r="B31" s="254"/>
      <c r="C31" s="254"/>
      <c r="D31" s="256">
        <f>SUBTOTAL(9,D19:D30)</f>
        <v>-4500</v>
      </c>
      <c r="E31" s="24"/>
      <c r="F31" s="24"/>
      <c r="N31" s="27"/>
      <c r="O31" s="27"/>
      <c r="P31" s="24"/>
      <c r="Q31" s="24"/>
      <c r="R31" s="24"/>
      <c r="S31" s="24"/>
      <c r="T31" s="24"/>
      <c r="U31" s="24"/>
      <c r="V31" s="24"/>
    </row>
    <row r="32" spans="1:22" s="59" customFormat="1" x14ac:dyDescent="0.3"/>
    <row r="33" s="59" customFormat="1" x14ac:dyDescent="0.3"/>
    <row r="34" s="59" customFormat="1" x14ac:dyDescent="0.3"/>
    <row r="35" s="59" customFormat="1" x14ac:dyDescent="0.3"/>
    <row r="36" s="59" customFormat="1" x14ac:dyDescent="0.3"/>
    <row r="37" s="59" customFormat="1" x14ac:dyDescent="0.3"/>
    <row r="38" s="59" customFormat="1" x14ac:dyDescent="0.3"/>
    <row r="39" s="59" customFormat="1" x14ac:dyDescent="0.3"/>
    <row r="40" s="59" customFormat="1" x14ac:dyDescent="0.3"/>
    <row r="41" s="59" customFormat="1" x14ac:dyDescent="0.3"/>
    <row r="42" s="59" customFormat="1" x14ac:dyDescent="0.3"/>
    <row r="43" s="59" customFormat="1" x14ac:dyDescent="0.3"/>
    <row r="44" s="59" customFormat="1" x14ac:dyDescent="0.3"/>
    <row r="45" s="59" customFormat="1" x14ac:dyDescent="0.3"/>
    <row r="46" s="59" customFormat="1" x14ac:dyDescent="0.3"/>
    <row r="47" s="59" customFormat="1" x14ac:dyDescent="0.3"/>
    <row r="48" s="59" customFormat="1" x14ac:dyDescent="0.3"/>
    <row r="49" s="59" customFormat="1" x14ac:dyDescent="0.3"/>
    <row r="50" s="59" customFormat="1" x14ac:dyDescent="0.3"/>
    <row r="51" s="59" customFormat="1" x14ac:dyDescent="0.3"/>
    <row r="52" s="59" customFormat="1" x14ac:dyDescent="0.3"/>
    <row r="53" s="59" customFormat="1" x14ac:dyDescent="0.3"/>
    <row r="54" s="59" customFormat="1" x14ac:dyDescent="0.3"/>
    <row r="55" s="59" customFormat="1" x14ac:dyDescent="0.3"/>
    <row r="56" s="59" customFormat="1" x14ac:dyDescent="0.3"/>
    <row r="57" s="59" customFormat="1" x14ac:dyDescent="0.3"/>
    <row r="58" s="59" customFormat="1" x14ac:dyDescent="0.3"/>
    <row r="59" s="59" customFormat="1" x14ac:dyDescent="0.3"/>
    <row r="60" s="59" customFormat="1" x14ac:dyDescent="0.3"/>
    <row r="61" s="59" customFormat="1" x14ac:dyDescent="0.3"/>
    <row r="62" s="59" customFormat="1" x14ac:dyDescent="0.3"/>
    <row r="63" s="59" customFormat="1" x14ac:dyDescent="0.3"/>
    <row r="64" s="59" customFormat="1" x14ac:dyDescent="0.3"/>
    <row r="65" s="59" customFormat="1" x14ac:dyDescent="0.3"/>
    <row r="66" s="59" customFormat="1" x14ac:dyDescent="0.3"/>
    <row r="67" s="59" customFormat="1" x14ac:dyDescent="0.3"/>
    <row r="68" s="59" customFormat="1" x14ac:dyDescent="0.3"/>
    <row r="69" s="59" customFormat="1" x14ac:dyDescent="0.3"/>
    <row r="70" s="59" customFormat="1" x14ac:dyDescent="0.3"/>
    <row r="71" s="59" customFormat="1" x14ac:dyDescent="0.3"/>
    <row r="72" s="59" customFormat="1" x14ac:dyDescent="0.3"/>
    <row r="73" s="59" customFormat="1" x14ac:dyDescent="0.3"/>
    <row r="74" s="59" customFormat="1" x14ac:dyDescent="0.3"/>
    <row r="75" s="59" customFormat="1" x14ac:dyDescent="0.3"/>
    <row r="76" s="59" customFormat="1" x14ac:dyDescent="0.3"/>
    <row r="77" s="59" customFormat="1" x14ac:dyDescent="0.3"/>
    <row r="78" s="59" customFormat="1" x14ac:dyDescent="0.3"/>
    <row r="79" s="59" customFormat="1" x14ac:dyDescent="0.3"/>
    <row r="80" s="59" customFormat="1" x14ac:dyDescent="0.3"/>
    <row r="81" s="59" customFormat="1" x14ac:dyDescent="0.3"/>
    <row r="82" s="59" customForma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pans="6:15" s="59" customFormat="1" x14ac:dyDescent="0.3"/>
    <row r="146" spans="6:15" s="59" customFormat="1" x14ac:dyDescent="0.3"/>
    <row r="147" spans="6:15" s="59" customFormat="1" x14ac:dyDescent="0.3"/>
    <row r="148" spans="6:15" s="59" customFormat="1" x14ac:dyDescent="0.3"/>
    <row r="149" spans="6:15" s="59" customFormat="1" x14ac:dyDescent="0.3"/>
    <row r="150" spans="6:15" s="59" customFormat="1" x14ac:dyDescent="0.3"/>
    <row r="151" spans="6:15" s="59" customFormat="1" x14ac:dyDescent="0.3"/>
    <row r="152" spans="6:15" s="59" customFormat="1" x14ac:dyDescent="0.3"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6:15" s="59" customFormat="1" x14ac:dyDescent="0.3"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6:15" s="59" customFormat="1" x14ac:dyDescent="0.3"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6:15" s="59" customFormat="1" x14ac:dyDescent="0.3"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6:15" s="59" customFormat="1" x14ac:dyDescent="0.3"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6:15" s="59" customFormat="1" x14ac:dyDescent="0.3"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6:15" s="59" customFormat="1" x14ac:dyDescent="0.3"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6:15" s="59" customFormat="1" x14ac:dyDescent="0.3"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6:15" s="59" customFormat="1" x14ac:dyDescent="0.3"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6:15" s="59" customFormat="1" x14ac:dyDescent="0.3"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6:15" s="59" customFormat="1" x14ac:dyDescent="0.3"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6:15" s="59" customFormat="1" x14ac:dyDescent="0.3"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6:15" s="59" customFormat="1" x14ac:dyDescent="0.3"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6:15" s="59" customFormat="1" x14ac:dyDescent="0.3"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6:15" s="59" customFormat="1" x14ac:dyDescent="0.3"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6:15" s="59" customFormat="1" x14ac:dyDescent="0.3"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6:15" s="59" customFormat="1" x14ac:dyDescent="0.3"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6:15" s="59" customFormat="1" x14ac:dyDescent="0.3"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6:15" s="59" customFormat="1" x14ac:dyDescent="0.3"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6:15" s="59" customFormat="1" x14ac:dyDescent="0.3"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6:15" s="59" customFormat="1" x14ac:dyDescent="0.3"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6:15" s="59" customFormat="1" x14ac:dyDescent="0.3"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6:15" s="59" customFormat="1" x14ac:dyDescent="0.3"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</sheetData>
  <sortState ref="A7:D45">
    <sortCondition ref="B7:B45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287"/>
  <sheetViews>
    <sheetView showGridLines="0" view="pageBreakPreview" zoomScaleNormal="100" zoomScaleSheetLayoutView="100" workbookViewId="0">
      <selection activeCell="B22" sqref="B22"/>
    </sheetView>
  </sheetViews>
  <sheetFormatPr defaultColWidth="9.1796875" defaultRowHeight="13" x14ac:dyDescent="0.3"/>
  <cols>
    <col min="1" max="1" width="10.26953125" style="52" customWidth="1"/>
    <col min="2" max="2" width="11.81640625" style="52" bestFit="1" customWidth="1"/>
    <col min="3" max="3" width="56.7265625" style="52" customWidth="1"/>
    <col min="4" max="4" width="9.7265625" style="52" customWidth="1"/>
    <col min="5" max="16384" width="9.1796875" style="52"/>
  </cols>
  <sheetData>
    <row r="1" spans="1:20" ht="15" customHeight="1" x14ac:dyDescent="0.3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0" ht="15" customHeight="1" x14ac:dyDescent="0.35">
      <c r="A2" s="218" t="str">
        <f>'Prior Year Fees'!A2</f>
        <v>Financial Year to September 2019</v>
      </c>
      <c r="B2" s="92"/>
      <c r="C2" s="53"/>
      <c r="D2" s="51">
        <f>SUM(D5:D222)</f>
        <v>-63137.03</v>
      </c>
    </row>
    <row r="3" spans="1:20" ht="15" customHeight="1" x14ac:dyDescent="0.35">
      <c r="A3" s="46"/>
      <c r="B3" s="46"/>
      <c r="C3" s="53"/>
      <c r="D3" s="54"/>
    </row>
    <row r="4" spans="1:20" s="55" customFormat="1" ht="15" customHeight="1" x14ac:dyDescent="0.25">
      <c r="A4" s="56" t="s">
        <v>0</v>
      </c>
      <c r="B4" s="56" t="s">
        <v>3</v>
      </c>
      <c r="C4" s="56" t="s">
        <v>1</v>
      </c>
      <c r="D4" s="57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20" s="59" customFormat="1" ht="15" customHeight="1" x14ac:dyDescent="0.3">
      <c r="A5" s="266">
        <v>43404</v>
      </c>
      <c r="B5" s="266" t="s">
        <v>120</v>
      </c>
      <c r="C5" s="266" t="s">
        <v>169</v>
      </c>
      <c r="D5" s="267">
        <v>-3816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59" customFormat="1" ht="15" customHeight="1" x14ac:dyDescent="0.3">
      <c r="A6" s="266">
        <v>43434</v>
      </c>
      <c r="B6" s="266" t="s">
        <v>120</v>
      </c>
      <c r="C6" s="266" t="s">
        <v>233</v>
      </c>
      <c r="D6" s="267">
        <v>-4181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59" customFormat="1" ht="15" customHeight="1" x14ac:dyDescent="0.3">
      <c r="A7" s="266">
        <v>43465</v>
      </c>
      <c r="B7" s="266" t="s">
        <v>120</v>
      </c>
      <c r="C7" s="266" t="s">
        <v>275</v>
      </c>
      <c r="D7" s="267">
        <v>-3286.15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59" customFormat="1" ht="15" customHeight="1" x14ac:dyDescent="0.3">
      <c r="A8" s="266">
        <v>43490</v>
      </c>
      <c r="B8" s="266" t="s">
        <v>334</v>
      </c>
      <c r="C8" s="266" t="s">
        <v>335</v>
      </c>
      <c r="D8" s="267">
        <v>-465.9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59" customFormat="1" ht="15" customHeight="1" x14ac:dyDescent="0.3">
      <c r="A9" s="266">
        <v>43496</v>
      </c>
      <c r="B9" s="266" t="s">
        <v>120</v>
      </c>
      <c r="C9" s="266" t="s">
        <v>336</v>
      </c>
      <c r="D9" s="267">
        <v>-6208.2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59" customFormat="1" ht="15" customHeight="1" x14ac:dyDescent="0.3">
      <c r="A10" s="266">
        <v>43524</v>
      </c>
      <c r="B10" s="266" t="s">
        <v>120</v>
      </c>
      <c r="C10" s="266" t="s">
        <v>360</v>
      </c>
      <c r="D10" s="267">
        <v>-5208.6499999999996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59" customFormat="1" ht="15" customHeight="1" x14ac:dyDescent="0.3">
      <c r="A11" s="266">
        <v>43555</v>
      </c>
      <c r="B11" s="266" t="s">
        <v>120</v>
      </c>
      <c r="C11" s="266" t="s">
        <v>456</v>
      </c>
      <c r="D11" s="267">
        <v>-6038.85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59" customFormat="1" ht="15" customHeight="1" x14ac:dyDescent="0.3">
      <c r="A12" s="266">
        <v>43585</v>
      </c>
      <c r="B12" s="266" t="s">
        <v>120</v>
      </c>
      <c r="C12" s="266" t="s">
        <v>549</v>
      </c>
      <c r="D12" s="267">
        <v>-4700.9799999999996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59" customFormat="1" ht="15" customHeight="1" x14ac:dyDescent="0.3">
      <c r="A13" s="266">
        <v>43616</v>
      </c>
      <c r="B13" s="266" t="s">
        <v>120</v>
      </c>
      <c r="C13" s="266" t="s">
        <v>550</v>
      </c>
      <c r="D13" s="267">
        <v>-4406.3999999999996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59" customFormat="1" ht="15" customHeight="1" x14ac:dyDescent="0.3">
      <c r="A14" s="266">
        <v>43646</v>
      </c>
      <c r="B14" s="266" t="s">
        <v>120</v>
      </c>
      <c r="C14" s="266" t="s">
        <v>614</v>
      </c>
      <c r="D14" s="267">
        <v>-7642.7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59" customFormat="1" ht="15" customHeight="1" x14ac:dyDescent="0.3">
      <c r="A15" s="266">
        <v>43677</v>
      </c>
      <c r="B15" s="266" t="s">
        <v>120</v>
      </c>
      <c r="C15" s="266" t="s">
        <v>658</v>
      </c>
      <c r="D15" s="267">
        <v>-5728.33</v>
      </c>
      <c r="E15" s="24"/>
      <c r="F15" s="24"/>
      <c r="G15" s="24"/>
      <c r="H15" s="3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59" customFormat="1" ht="15" customHeight="1" x14ac:dyDescent="0.3">
      <c r="A16" s="266">
        <v>43708</v>
      </c>
      <c r="B16" s="266" t="s">
        <v>120</v>
      </c>
      <c r="C16" s="266" t="s">
        <v>706</v>
      </c>
      <c r="D16" s="267">
        <v>-4039.5</v>
      </c>
      <c r="E16" s="24"/>
      <c r="F16" s="24"/>
      <c r="G16" s="24"/>
      <c r="H16" s="3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59" customFormat="1" ht="15" customHeight="1" x14ac:dyDescent="0.3">
      <c r="A17" s="266">
        <v>43731</v>
      </c>
      <c r="B17" s="266" t="s">
        <v>763</v>
      </c>
      <c r="C17" s="266" t="s">
        <v>740</v>
      </c>
      <c r="D17" s="267">
        <v>-1102</v>
      </c>
      <c r="E17" s="24"/>
      <c r="F17" s="24"/>
      <c r="G17" s="24"/>
      <c r="H17" s="3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59" customFormat="1" ht="15" customHeight="1" x14ac:dyDescent="0.3">
      <c r="A18" s="266">
        <v>43738</v>
      </c>
      <c r="B18" s="266" t="s">
        <v>120</v>
      </c>
      <c r="C18" s="266" t="s">
        <v>753</v>
      </c>
      <c r="D18" s="267">
        <v>-7047.3</v>
      </c>
      <c r="E18" s="24"/>
      <c r="F18" s="24"/>
      <c r="G18" s="24"/>
      <c r="H18" s="3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59" customFormat="1" ht="15" customHeight="1" x14ac:dyDescent="0.3">
      <c r="A19" s="266">
        <v>43738</v>
      </c>
      <c r="B19" s="266" t="s">
        <v>120</v>
      </c>
      <c r="C19" s="266" t="s">
        <v>752</v>
      </c>
      <c r="D19" s="267">
        <v>734.93</v>
      </c>
    </row>
    <row r="20" spans="1:20" s="59" customFormat="1" ht="15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59" customFormat="1" ht="15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59" customFormat="1" ht="15" customHeight="1" x14ac:dyDescent="0.3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59" customFormat="1" ht="15" customHeight="1" x14ac:dyDescent="0.3"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59" customFormat="1" ht="15" customHeight="1" x14ac:dyDescent="0.3"/>
    <row r="25" spans="1:20" s="59" customFormat="1" ht="15" customHeight="1" x14ac:dyDescent="0.3"/>
    <row r="26" spans="1:20" s="59" customFormat="1" ht="12" customHeight="1" x14ac:dyDescent="0.3">
      <c r="C26" s="77"/>
    </row>
    <row r="27" spans="1:20" s="59" customFormat="1" ht="12" customHeight="1" x14ac:dyDescent="0.3"/>
    <row r="28" spans="1:20" s="59" customFormat="1" ht="12" customHeight="1" x14ac:dyDescent="0.3"/>
    <row r="29" spans="1:20" s="59" customFormat="1" ht="12" customHeight="1" x14ac:dyDescent="0.3"/>
    <row r="30" spans="1:20" s="59" customFormat="1" ht="12" customHeight="1" x14ac:dyDescent="0.3"/>
    <row r="31" spans="1:20" s="59" customFormat="1" ht="12" customHeight="1" x14ac:dyDescent="0.3"/>
    <row r="32" spans="1:20" s="59" customFormat="1" ht="12" customHeight="1" x14ac:dyDescent="0.3"/>
    <row r="33" s="59" customFormat="1" ht="12" customHeight="1" x14ac:dyDescent="0.3"/>
    <row r="34" s="59" customFormat="1" ht="12" customHeight="1" x14ac:dyDescent="0.3"/>
    <row r="35" s="59" customFormat="1" ht="12" customHeight="1" x14ac:dyDescent="0.3"/>
    <row r="36" s="59" customFormat="1" ht="12" customHeight="1" x14ac:dyDescent="0.3"/>
    <row r="37" s="59" customFormat="1" ht="12" customHeight="1" x14ac:dyDescent="0.3"/>
    <row r="38" s="59" customFormat="1" ht="12" customHeight="1" x14ac:dyDescent="0.3"/>
    <row r="39" s="59" customFormat="1" ht="12" customHeight="1" x14ac:dyDescent="0.3"/>
    <row r="40" s="59" customFormat="1" ht="12" customHeight="1" x14ac:dyDescent="0.3"/>
    <row r="41" s="59" customFormat="1" ht="12" customHeight="1" x14ac:dyDescent="0.3"/>
    <row r="42" s="59" customFormat="1" ht="12" customHeight="1" x14ac:dyDescent="0.3"/>
    <row r="43" s="59" customFormat="1" ht="12" customHeight="1" x14ac:dyDescent="0.3"/>
    <row r="44" s="59" customFormat="1" ht="12" customHeight="1" x14ac:dyDescent="0.3"/>
    <row r="45" s="59" customFormat="1" ht="12" customHeight="1" x14ac:dyDescent="0.3"/>
    <row r="46" s="59" customFormat="1" ht="12" customHeight="1" x14ac:dyDescent="0.3"/>
    <row r="47" s="59" customFormat="1" ht="12" customHeight="1" x14ac:dyDescent="0.3"/>
    <row r="48" s="59" customFormat="1" ht="12" customHeight="1" x14ac:dyDescent="0.3"/>
    <row r="49" s="59" customFormat="1" ht="12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x14ac:dyDescent="0.3"/>
    <row r="81" s="59" customFormat="1" x14ac:dyDescent="0.3"/>
    <row r="82" s="59" customForma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pans="1:4" s="59" customFormat="1" x14ac:dyDescent="0.3"/>
    <row r="274" spans="1:4" s="59" customFormat="1" x14ac:dyDescent="0.3"/>
    <row r="275" spans="1:4" s="59" customFormat="1" x14ac:dyDescent="0.3"/>
    <row r="276" spans="1:4" s="59" customFormat="1" x14ac:dyDescent="0.3"/>
    <row r="277" spans="1:4" s="59" customFormat="1" x14ac:dyDescent="0.3"/>
    <row r="278" spans="1:4" s="59" customFormat="1" x14ac:dyDescent="0.3"/>
    <row r="279" spans="1:4" s="59" customFormat="1" x14ac:dyDescent="0.3"/>
    <row r="280" spans="1:4" s="59" customFormat="1" x14ac:dyDescent="0.3"/>
    <row r="281" spans="1:4" s="59" customFormat="1" x14ac:dyDescent="0.3"/>
    <row r="282" spans="1:4" s="59" customFormat="1" x14ac:dyDescent="0.3"/>
    <row r="283" spans="1:4" s="59" customFormat="1" x14ac:dyDescent="0.3"/>
    <row r="284" spans="1:4" s="59" customFormat="1" x14ac:dyDescent="0.3"/>
    <row r="285" spans="1:4" s="59" customFormat="1" x14ac:dyDescent="0.3"/>
    <row r="286" spans="1:4" s="59" customFormat="1" x14ac:dyDescent="0.3">
      <c r="A286" s="52"/>
      <c r="B286" s="52"/>
      <c r="C286" s="52"/>
      <c r="D286" s="52"/>
    </row>
    <row r="287" spans="1:4" s="59" customFormat="1" x14ac:dyDescent="0.3">
      <c r="A287" s="52"/>
      <c r="B287" s="52"/>
      <c r="C287" s="52"/>
      <c r="D287" s="52"/>
    </row>
  </sheetData>
  <autoFilter ref="A4:D4">
    <sortState ref="A5:D19">
      <sortCondition ref="A4"/>
    </sortState>
  </autoFilter>
  <pageMargins left="0" right="0" top="0" bottom="0.39370078740157483" header="0" footer="0"/>
  <pageSetup paperSize="9" firstPageNumber="0" orientation="portrait" r:id="rId1"/>
  <headerFooter scaleWithDoc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19"/>
  <sheetViews>
    <sheetView showGridLines="0" view="pageBreakPreview" zoomScaleNormal="100" zoomScaleSheetLayoutView="100" workbookViewId="0">
      <selection activeCell="B16" sqref="B16"/>
    </sheetView>
  </sheetViews>
  <sheetFormatPr defaultColWidth="9.1796875" defaultRowHeight="13" x14ac:dyDescent="0.3"/>
  <cols>
    <col min="1" max="2" width="10.7265625" style="52" customWidth="1"/>
    <col min="3" max="3" width="58.7265625" style="52" customWidth="1"/>
    <col min="4" max="4" width="8.7265625" style="69" customWidth="1"/>
    <col min="5" max="16384" width="9.1796875" style="52"/>
  </cols>
  <sheetData>
    <row r="1" spans="1:21" s="219" customFormat="1" ht="15" customHeight="1" x14ac:dyDescent="0.35">
      <c r="A1" s="145" t="s">
        <v>95</v>
      </c>
      <c r="B1" s="145"/>
      <c r="C1" s="145"/>
      <c r="D1" s="145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1" ht="15" customHeight="1" x14ac:dyDescent="0.3">
      <c r="A2" s="225" t="str">
        <f>'Prior Year Fees'!A2</f>
        <v>Financial Year to September 2019</v>
      </c>
      <c r="B2" s="146"/>
      <c r="C2" s="146"/>
      <c r="D2" s="51">
        <f>SUM(D5:D256)</f>
        <v>-5269.73</v>
      </c>
    </row>
    <row r="3" spans="1:21" ht="15" customHeight="1" x14ac:dyDescent="0.35">
      <c r="A3" s="147"/>
      <c r="B3" s="146"/>
      <c r="C3" s="146"/>
      <c r="D3" s="54"/>
    </row>
    <row r="4" spans="1:21" s="55" customFormat="1" ht="15" customHeight="1" x14ac:dyDescent="0.25">
      <c r="A4" s="148" t="s">
        <v>0</v>
      </c>
      <c r="B4" s="148" t="s">
        <v>55</v>
      </c>
      <c r="C4" s="148" t="s">
        <v>1</v>
      </c>
      <c r="D4" s="149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s="59" customFormat="1" ht="15" customHeight="1" x14ac:dyDescent="0.3">
      <c r="A5" s="236">
        <v>43392</v>
      </c>
      <c r="B5" s="266" t="s">
        <v>120</v>
      </c>
      <c r="C5" s="266" t="s">
        <v>322</v>
      </c>
      <c r="D5" s="267">
        <v>-8.1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236">
        <v>43434</v>
      </c>
      <c r="B6" s="266" t="s">
        <v>163</v>
      </c>
      <c r="C6" s="266" t="s">
        <v>236</v>
      </c>
      <c r="D6" s="267">
        <v>-106.82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236">
        <v>43495</v>
      </c>
      <c r="B7" s="266" t="s">
        <v>297</v>
      </c>
      <c r="C7" s="266" t="s">
        <v>323</v>
      </c>
      <c r="D7" s="267">
        <v>-204.61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236">
        <v>43495</v>
      </c>
      <c r="B8" s="266" t="s">
        <v>297</v>
      </c>
      <c r="C8" s="266" t="s">
        <v>324</v>
      </c>
      <c r="D8" s="267">
        <v>-629.03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236">
        <v>43495</v>
      </c>
      <c r="B9" s="266" t="s">
        <v>297</v>
      </c>
      <c r="C9" s="266" t="s">
        <v>325</v>
      </c>
      <c r="D9" s="267">
        <v>-987.3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236">
        <v>43509</v>
      </c>
      <c r="B10" s="266" t="s">
        <v>163</v>
      </c>
      <c r="C10" s="266" t="s">
        <v>340</v>
      </c>
      <c r="D10" s="267">
        <v>-28.54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236">
        <v>43517</v>
      </c>
      <c r="B11" s="266"/>
      <c r="C11" s="266" t="s">
        <v>359</v>
      </c>
      <c r="D11" s="267">
        <v>-2100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236">
        <v>43524</v>
      </c>
      <c r="B12" s="266"/>
      <c r="C12" s="266" t="s">
        <v>357</v>
      </c>
      <c r="D12" s="267">
        <v>-1010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236">
        <v>43524</v>
      </c>
      <c r="B13" s="266"/>
      <c r="C13" s="266" t="s">
        <v>358</v>
      </c>
      <c r="D13" s="267">
        <v>-139.49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236">
        <v>43616</v>
      </c>
      <c r="B14" s="266" t="s">
        <v>246</v>
      </c>
      <c r="C14" s="266" t="s">
        <v>529</v>
      </c>
      <c r="D14" s="267">
        <v>-55.84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158"/>
      <c r="B15" s="160"/>
      <c r="C15" s="161"/>
      <c r="D15" s="15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x14ac:dyDescent="0.3">
      <c r="A18" s="32"/>
      <c r="B18" s="14"/>
      <c r="C18" s="24"/>
      <c r="D18" s="1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32"/>
      <c r="B19" s="14"/>
      <c r="C19" s="24"/>
      <c r="D19" s="1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32"/>
      <c r="B20" s="14"/>
      <c r="C20" s="24"/>
      <c r="D20" s="1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32"/>
      <c r="B21" s="25"/>
      <c r="C21" s="24"/>
      <c r="D21" s="1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32"/>
      <c r="B22" s="25"/>
      <c r="C22" s="24"/>
      <c r="D22" s="1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32"/>
      <c r="B23" s="25"/>
      <c r="C23" s="24"/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32"/>
      <c r="B24" s="14"/>
      <c r="C24" s="24"/>
      <c r="D24" s="1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32"/>
      <c r="B25" s="14"/>
      <c r="C25" s="24"/>
      <c r="D25" s="1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32"/>
      <c r="B26" s="14"/>
      <c r="C26" s="24"/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32"/>
      <c r="B27" s="14"/>
      <c r="C27" s="40"/>
      <c r="D27" s="1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32"/>
      <c r="B28" s="14"/>
      <c r="C28" s="24"/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14"/>
      <c r="B29" s="14"/>
      <c r="C29" s="24"/>
      <c r="D29" s="1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14"/>
      <c r="B30" s="14"/>
      <c r="C30" s="24"/>
      <c r="D30" s="4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14"/>
      <c r="B31" s="14"/>
      <c r="C31" s="24"/>
      <c r="D31" s="4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14"/>
      <c r="B32" s="14"/>
      <c r="C32" s="24"/>
      <c r="D32" s="4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14"/>
      <c r="B33" s="14"/>
      <c r="C33" s="24"/>
      <c r="D33" s="40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14"/>
      <c r="B34" s="14"/>
      <c r="C34" s="24"/>
      <c r="D34" s="4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14"/>
      <c r="B35" s="14"/>
      <c r="C35" s="24"/>
      <c r="D35" s="4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5" customHeight="1" x14ac:dyDescent="0.3">
      <c r="A36" s="14"/>
      <c r="B36" s="24"/>
      <c r="C36" s="24"/>
      <c r="D36" s="4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5" customHeight="1" x14ac:dyDescent="0.3">
      <c r="A37" s="14"/>
      <c r="B37" s="24"/>
      <c r="C37" s="24"/>
      <c r="D37" s="4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2" customHeight="1" x14ac:dyDescent="0.3">
      <c r="A38" s="14"/>
      <c r="B38" s="24"/>
      <c r="C38" s="24"/>
      <c r="D38" s="4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59" customFormat="1" ht="12" customHeight="1" x14ac:dyDescent="0.3">
      <c r="A39" s="24"/>
      <c r="B39" s="24"/>
      <c r="C39" s="24"/>
      <c r="D39" s="40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59" customFormat="1" ht="12" customHeight="1" x14ac:dyDescent="0.3">
      <c r="A40" s="24"/>
      <c r="B40" s="24"/>
      <c r="C40" s="24"/>
      <c r="D40" s="4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59" customFormat="1" ht="12" customHeight="1" x14ac:dyDescent="0.3">
      <c r="A41" s="24"/>
      <c r="B41" s="24"/>
      <c r="C41" s="24"/>
      <c r="D41" s="40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59" customFormat="1" ht="12" customHeight="1" x14ac:dyDescent="0.3">
      <c r="A42" s="24"/>
      <c r="B42" s="24"/>
      <c r="C42" s="24"/>
      <c r="D42" s="40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59" customFormat="1" ht="12" customHeight="1" x14ac:dyDescent="0.3">
      <c r="A43" s="24"/>
      <c r="B43" s="24"/>
      <c r="C43" s="24"/>
      <c r="D43" s="4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59" customFormat="1" ht="12" customHeight="1" x14ac:dyDescent="0.3">
      <c r="A44" s="24"/>
      <c r="B44" s="24"/>
      <c r="C44" s="24"/>
      <c r="D44" s="40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59" customFormat="1" ht="12" customHeight="1" x14ac:dyDescent="0.3">
      <c r="A45" s="24"/>
      <c r="B45" s="24"/>
      <c r="C45" s="24"/>
      <c r="D45" s="4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59" customFormat="1" ht="12" customHeight="1" x14ac:dyDescent="0.3">
      <c r="A46" s="24"/>
      <c r="B46" s="24"/>
      <c r="C46" s="24"/>
      <c r="D46" s="4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59" customFormat="1" ht="12" customHeight="1" x14ac:dyDescent="0.3">
      <c r="A47" s="24"/>
      <c r="B47" s="24"/>
      <c r="C47" s="24"/>
      <c r="D47" s="4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59" customFormat="1" ht="12" customHeight="1" x14ac:dyDescent="0.3">
      <c r="A48" s="24"/>
      <c r="B48" s="24"/>
      <c r="C48" s="24"/>
      <c r="D48" s="4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s="59" customFormat="1" ht="12" customHeight="1" x14ac:dyDescent="0.3">
      <c r="A49" s="24"/>
      <c r="B49" s="24"/>
      <c r="C49" s="24"/>
      <c r="D49" s="4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s="59" customFormat="1" ht="12" customHeight="1" x14ac:dyDescent="0.3">
      <c r="D50" s="71"/>
    </row>
    <row r="51" spans="1:21" s="59" customFormat="1" ht="12" customHeight="1" x14ac:dyDescent="0.3">
      <c r="D51" s="71"/>
    </row>
    <row r="52" spans="1:21" s="59" customFormat="1" ht="12" customHeight="1" x14ac:dyDescent="0.3">
      <c r="D52" s="71"/>
    </row>
    <row r="53" spans="1:21" s="59" customFormat="1" ht="12" customHeight="1" x14ac:dyDescent="0.3">
      <c r="D53" s="71"/>
    </row>
    <row r="54" spans="1:21" s="59" customFormat="1" ht="12" customHeight="1" x14ac:dyDescent="0.3">
      <c r="D54" s="71"/>
    </row>
    <row r="55" spans="1:21" s="59" customFormat="1" ht="12" customHeight="1" x14ac:dyDescent="0.3">
      <c r="D55" s="71"/>
    </row>
    <row r="56" spans="1:21" s="59" customFormat="1" ht="12" customHeight="1" x14ac:dyDescent="0.3">
      <c r="D56" s="71"/>
    </row>
    <row r="57" spans="1:21" s="59" customFormat="1" ht="12" customHeight="1" x14ac:dyDescent="0.3">
      <c r="D57" s="71"/>
    </row>
    <row r="58" spans="1:21" s="59" customFormat="1" ht="12" customHeight="1" x14ac:dyDescent="0.3">
      <c r="D58" s="71"/>
    </row>
    <row r="59" spans="1:21" s="59" customFormat="1" ht="12" customHeight="1" x14ac:dyDescent="0.3">
      <c r="D59" s="71"/>
    </row>
    <row r="60" spans="1:21" s="59" customFormat="1" ht="12" customHeight="1" x14ac:dyDescent="0.3">
      <c r="D60" s="71"/>
    </row>
    <row r="61" spans="1:21" s="59" customFormat="1" ht="12" customHeight="1" x14ac:dyDescent="0.3">
      <c r="D61" s="71"/>
    </row>
    <row r="62" spans="1:21" s="59" customFormat="1" ht="12" customHeight="1" x14ac:dyDescent="0.3">
      <c r="D62" s="71"/>
    </row>
    <row r="63" spans="1:21" s="59" customFormat="1" ht="12" customHeight="1" x14ac:dyDescent="0.3">
      <c r="D63" s="71"/>
    </row>
    <row r="64" spans="1:21" s="59" customFormat="1" ht="12" customHeight="1" x14ac:dyDescent="0.3">
      <c r="D64" s="71"/>
    </row>
    <row r="65" spans="4:4" s="59" customFormat="1" ht="12" customHeight="1" x14ac:dyDescent="0.3">
      <c r="D65" s="71"/>
    </row>
    <row r="66" spans="4:4" s="59" customFormat="1" ht="12" customHeight="1" x14ac:dyDescent="0.3">
      <c r="D66" s="71"/>
    </row>
    <row r="67" spans="4:4" s="59" customFormat="1" ht="12" customHeight="1" x14ac:dyDescent="0.3">
      <c r="D67" s="71"/>
    </row>
    <row r="68" spans="4:4" s="59" customFormat="1" ht="12" customHeight="1" x14ac:dyDescent="0.3">
      <c r="D68" s="71"/>
    </row>
    <row r="69" spans="4:4" s="59" customFormat="1" ht="12" customHeight="1" x14ac:dyDescent="0.3">
      <c r="D69" s="71"/>
    </row>
    <row r="70" spans="4:4" s="59" customFormat="1" ht="12" customHeight="1" x14ac:dyDescent="0.3">
      <c r="D70" s="71"/>
    </row>
    <row r="71" spans="4:4" s="59" customFormat="1" ht="12" customHeight="1" x14ac:dyDescent="0.3">
      <c r="D71" s="71"/>
    </row>
    <row r="72" spans="4:4" s="59" customFormat="1" ht="12" customHeight="1" x14ac:dyDescent="0.3">
      <c r="D72" s="71"/>
    </row>
    <row r="73" spans="4:4" s="59" customFormat="1" ht="12" customHeight="1" x14ac:dyDescent="0.3">
      <c r="D73" s="71"/>
    </row>
    <row r="74" spans="4:4" s="59" customFormat="1" ht="12" customHeight="1" x14ac:dyDescent="0.3">
      <c r="D74" s="71"/>
    </row>
    <row r="75" spans="4:4" s="59" customFormat="1" ht="12" customHeight="1" x14ac:dyDescent="0.3">
      <c r="D75" s="71"/>
    </row>
    <row r="76" spans="4:4" s="59" customFormat="1" ht="12" customHeight="1" x14ac:dyDescent="0.3">
      <c r="D76" s="71"/>
    </row>
    <row r="77" spans="4:4" s="59" customFormat="1" ht="12" customHeight="1" x14ac:dyDescent="0.3">
      <c r="D77" s="71"/>
    </row>
    <row r="78" spans="4:4" s="59" customFormat="1" ht="12" customHeight="1" x14ac:dyDescent="0.3">
      <c r="D78" s="71"/>
    </row>
    <row r="79" spans="4:4" s="59" customFormat="1" ht="12" customHeight="1" x14ac:dyDescent="0.3">
      <c r="D79" s="71"/>
    </row>
    <row r="80" spans="4:4" s="59" customFormat="1" ht="12" customHeight="1" x14ac:dyDescent="0.3">
      <c r="D80" s="71"/>
    </row>
    <row r="81" spans="4:4" s="59" customFormat="1" ht="12" customHeight="1" x14ac:dyDescent="0.3">
      <c r="D81" s="71"/>
    </row>
    <row r="82" spans="4:4" s="59" customFormat="1" ht="12" customHeight="1" x14ac:dyDescent="0.3">
      <c r="D82" s="71"/>
    </row>
    <row r="83" spans="4:4" s="59" customFormat="1" ht="12" customHeight="1" x14ac:dyDescent="0.3">
      <c r="D83" s="71"/>
    </row>
    <row r="84" spans="4:4" s="59" customFormat="1" ht="12" customHeight="1" x14ac:dyDescent="0.3">
      <c r="D84" s="71"/>
    </row>
    <row r="85" spans="4:4" s="59" customFormat="1" ht="12" customHeight="1" x14ac:dyDescent="0.3">
      <c r="D85" s="71"/>
    </row>
    <row r="86" spans="4:4" s="59" customFormat="1" ht="12" customHeight="1" x14ac:dyDescent="0.3">
      <c r="D86" s="71"/>
    </row>
    <row r="87" spans="4:4" s="59" customFormat="1" ht="12" customHeight="1" x14ac:dyDescent="0.3">
      <c r="D87" s="71"/>
    </row>
    <row r="88" spans="4:4" s="59" customFormat="1" ht="12" customHeight="1" x14ac:dyDescent="0.3">
      <c r="D88" s="71"/>
    </row>
    <row r="89" spans="4:4" s="59" customFormat="1" ht="12" customHeight="1" x14ac:dyDescent="0.3">
      <c r="D89" s="71"/>
    </row>
    <row r="90" spans="4:4" s="59" customFormat="1" ht="12" customHeight="1" x14ac:dyDescent="0.3">
      <c r="D90" s="71"/>
    </row>
    <row r="91" spans="4:4" s="59" customFormat="1" ht="12" customHeight="1" x14ac:dyDescent="0.3">
      <c r="D91" s="71"/>
    </row>
    <row r="92" spans="4:4" s="59" customFormat="1" ht="12" customHeight="1" x14ac:dyDescent="0.3">
      <c r="D92" s="71"/>
    </row>
    <row r="93" spans="4:4" s="59" customFormat="1" ht="12" customHeight="1" x14ac:dyDescent="0.3">
      <c r="D93" s="71"/>
    </row>
    <row r="94" spans="4:4" s="59" customFormat="1" ht="12" customHeight="1" x14ac:dyDescent="0.3">
      <c r="D94" s="71"/>
    </row>
    <row r="95" spans="4:4" s="59" customFormat="1" ht="12" customHeight="1" x14ac:dyDescent="0.3">
      <c r="D95" s="71"/>
    </row>
    <row r="96" spans="4:4" s="59" customFormat="1" x14ac:dyDescent="0.3">
      <c r="D96" s="71"/>
    </row>
    <row r="97" spans="4:4" s="59" customFormat="1" x14ac:dyDescent="0.3">
      <c r="D97" s="71"/>
    </row>
    <row r="98" spans="4:4" s="59" customFormat="1" x14ac:dyDescent="0.3">
      <c r="D98" s="71"/>
    </row>
    <row r="99" spans="4:4" s="59" customFormat="1" x14ac:dyDescent="0.3">
      <c r="D99" s="71"/>
    </row>
    <row r="100" spans="4:4" s="59" customFormat="1" x14ac:dyDescent="0.3">
      <c r="D100" s="71"/>
    </row>
    <row r="101" spans="4:4" s="59" customFormat="1" x14ac:dyDescent="0.3">
      <c r="D101" s="71"/>
    </row>
    <row r="102" spans="4:4" s="59" customFormat="1" x14ac:dyDescent="0.3">
      <c r="D102" s="71"/>
    </row>
    <row r="103" spans="4:4" s="59" customFormat="1" x14ac:dyDescent="0.3">
      <c r="D103" s="71"/>
    </row>
    <row r="104" spans="4:4" s="59" customFormat="1" x14ac:dyDescent="0.3">
      <c r="D104" s="71"/>
    </row>
    <row r="105" spans="4:4" s="59" customFormat="1" x14ac:dyDescent="0.3">
      <c r="D105" s="71"/>
    </row>
    <row r="106" spans="4:4" s="59" customFormat="1" x14ac:dyDescent="0.3">
      <c r="D106" s="71"/>
    </row>
    <row r="107" spans="4:4" s="59" customFormat="1" x14ac:dyDescent="0.3">
      <c r="D107" s="71"/>
    </row>
    <row r="108" spans="4:4" s="59" customFormat="1" x14ac:dyDescent="0.3">
      <c r="D108" s="71"/>
    </row>
    <row r="109" spans="4:4" s="59" customFormat="1" x14ac:dyDescent="0.3">
      <c r="D109" s="71"/>
    </row>
    <row r="110" spans="4:4" s="59" customFormat="1" x14ac:dyDescent="0.3">
      <c r="D110" s="71"/>
    </row>
    <row r="111" spans="4:4" s="59" customFormat="1" x14ac:dyDescent="0.3">
      <c r="D111" s="71"/>
    </row>
    <row r="112" spans="4:4" s="59" customFormat="1" x14ac:dyDescent="0.3">
      <c r="D112" s="71"/>
    </row>
    <row r="113" spans="4:4" s="59" customFormat="1" x14ac:dyDescent="0.3">
      <c r="D113" s="71"/>
    </row>
    <row r="114" spans="4:4" s="59" customFormat="1" x14ac:dyDescent="0.3">
      <c r="D114" s="71"/>
    </row>
    <row r="115" spans="4:4" s="59" customFormat="1" x14ac:dyDescent="0.3">
      <c r="D115" s="71"/>
    </row>
    <row r="116" spans="4:4" s="59" customFormat="1" x14ac:dyDescent="0.3">
      <c r="D116" s="71"/>
    </row>
    <row r="117" spans="4:4" s="59" customFormat="1" x14ac:dyDescent="0.3">
      <c r="D117" s="71"/>
    </row>
    <row r="118" spans="4:4" s="59" customFormat="1" x14ac:dyDescent="0.3">
      <c r="D118" s="71"/>
    </row>
    <row r="119" spans="4:4" s="59" customFormat="1" x14ac:dyDescent="0.3">
      <c r="D119" s="71"/>
    </row>
    <row r="120" spans="4:4" s="59" customFormat="1" x14ac:dyDescent="0.3">
      <c r="D120" s="71"/>
    </row>
    <row r="121" spans="4:4" s="59" customFormat="1" x14ac:dyDescent="0.3">
      <c r="D121" s="71"/>
    </row>
    <row r="122" spans="4:4" s="59" customFormat="1" x14ac:dyDescent="0.3">
      <c r="D122" s="71"/>
    </row>
    <row r="123" spans="4:4" s="59" customFormat="1" x14ac:dyDescent="0.3">
      <c r="D123" s="71"/>
    </row>
    <row r="124" spans="4:4" s="59" customFormat="1" x14ac:dyDescent="0.3">
      <c r="D124" s="71"/>
    </row>
    <row r="125" spans="4:4" s="59" customFormat="1" x14ac:dyDescent="0.3">
      <c r="D125" s="71"/>
    </row>
    <row r="126" spans="4:4" s="59" customFormat="1" x14ac:dyDescent="0.3">
      <c r="D126" s="71"/>
    </row>
    <row r="127" spans="4:4" s="59" customFormat="1" x14ac:dyDescent="0.3">
      <c r="D127" s="71"/>
    </row>
    <row r="128" spans="4:4" s="59" customFormat="1" x14ac:dyDescent="0.3">
      <c r="D128" s="71"/>
    </row>
    <row r="129" spans="4:4" s="59" customFormat="1" x14ac:dyDescent="0.3">
      <c r="D129" s="71"/>
    </row>
    <row r="130" spans="4:4" s="59" customFormat="1" x14ac:dyDescent="0.3">
      <c r="D130" s="71"/>
    </row>
    <row r="131" spans="4:4" s="59" customFormat="1" x14ac:dyDescent="0.3">
      <c r="D131" s="71"/>
    </row>
    <row r="132" spans="4:4" s="59" customFormat="1" x14ac:dyDescent="0.3">
      <c r="D132" s="71"/>
    </row>
    <row r="133" spans="4:4" s="59" customFormat="1" x14ac:dyDescent="0.3">
      <c r="D133" s="71"/>
    </row>
    <row r="134" spans="4:4" s="59" customFormat="1" x14ac:dyDescent="0.3">
      <c r="D134" s="71"/>
    </row>
    <row r="135" spans="4:4" s="59" customFormat="1" x14ac:dyDescent="0.3">
      <c r="D135" s="71"/>
    </row>
    <row r="136" spans="4:4" s="59" customFormat="1" x14ac:dyDescent="0.3">
      <c r="D136" s="71"/>
    </row>
    <row r="137" spans="4:4" s="59" customFormat="1" x14ac:dyDescent="0.3">
      <c r="D137" s="71"/>
    </row>
    <row r="138" spans="4:4" s="59" customFormat="1" x14ac:dyDescent="0.3">
      <c r="D138" s="71"/>
    </row>
    <row r="139" spans="4:4" s="59" customFormat="1" x14ac:dyDescent="0.3">
      <c r="D139" s="71"/>
    </row>
    <row r="140" spans="4:4" s="59" customFormat="1" x14ac:dyDescent="0.3">
      <c r="D140" s="71"/>
    </row>
    <row r="141" spans="4:4" s="59" customFormat="1" x14ac:dyDescent="0.3">
      <c r="D141" s="71"/>
    </row>
    <row r="142" spans="4:4" s="59" customFormat="1" x14ac:dyDescent="0.3">
      <c r="D142" s="71"/>
    </row>
    <row r="143" spans="4:4" s="59" customFormat="1" x14ac:dyDescent="0.3">
      <c r="D143" s="71"/>
    </row>
    <row r="144" spans="4:4" s="59" customFormat="1" x14ac:dyDescent="0.3">
      <c r="D144" s="71"/>
    </row>
    <row r="145" spans="4:4" s="59" customFormat="1" x14ac:dyDescent="0.3">
      <c r="D145" s="71"/>
    </row>
    <row r="146" spans="4:4" s="59" customFormat="1" x14ac:dyDescent="0.3">
      <c r="D146" s="71"/>
    </row>
    <row r="147" spans="4:4" s="59" customFormat="1" x14ac:dyDescent="0.3">
      <c r="D147" s="71"/>
    </row>
    <row r="148" spans="4:4" s="59" customFormat="1" x14ac:dyDescent="0.3">
      <c r="D148" s="71"/>
    </row>
    <row r="149" spans="4:4" s="59" customFormat="1" x14ac:dyDescent="0.3">
      <c r="D149" s="71"/>
    </row>
    <row r="150" spans="4:4" s="59" customFormat="1" x14ac:dyDescent="0.3">
      <c r="D150" s="71"/>
    </row>
    <row r="151" spans="4:4" s="59" customFormat="1" x14ac:dyDescent="0.3">
      <c r="D151" s="71"/>
    </row>
    <row r="152" spans="4:4" s="59" customFormat="1" x14ac:dyDescent="0.3">
      <c r="D152" s="71"/>
    </row>
    <row r="153" spans="4:4" s="59" customFormat="1" x14ac:dyDescent="0.3">
      <c r="D153" s="71"/>
    </row>
    <row r="154" spans="4:4" s="59" customFormat="1" x14ac:dyDescent="0.3">
      <c r="D154" s="71"/>
    </row>
    <row r="155" spans="4:4" s="59" customFormat="1" x14ac:dyDescent="0.3">
      <c r="D155" s="71"/>
    </row>
    <row r="156" spans="4:4" s="59" customFormat="1" x14ac:dyDescent="0.3">
      <c r="D156" s="71"/>
    </row>
    <row r="157" spans="4:4" s="59" customFormat="1" x14ac:dyDescent="0.3">
      <c r="D157" s="71"/>
    </row>
    <row r="158" spans="4:4" s="59" customFormat="1" x14ac:dyDescent="0.3">
      <c r="D158" s="71"/>
    </row>
    <row r="159" spans="4:4" s="59" customFormat="1" x14ac:dyDescent="0.3">
      <c r="D159" s="71"/>
    </row>
    <row r="160" spans="4:4" s="59" customFormat="1" x14ac:dyDescent="0.3">
      <c r="D160" s="71"/>
    </row>
    <row r="161" spans="4:4" s="59" customFormat="1" x14ac:dyDescent="0.3">
      <c r="D161" s="71"/>
    </row>
    <row r="162" spans="4:4" s="59" customFormat="1" x14ac:dyDescent="0.3">
      <c r="D162" s="71"/>
    </row>
    <row r="163" spans="4:4" s="59" customFormat="1" x14ac:dyDescent="0.3">
      <c r="D163" s="71"/>
    </row>
    <row r="164" spans="4:4" s="59" customFormat="1" x14ac:dyDescent="0.3">
      <c r="D164" s="71"/>
    </row>
    <row r="165" spans="4:4" s="59" customFormat="1" x14ac:dyDescent="0.3">
      <c r="D165" s="71"/>
    </row>
    <row r="166" spans="4:4" s="59" customFormat="1" x14ac:dyDescent="0.3">
      <c r="D166" s="71"/>
    </row>
    <row r="167" spans="4:4" s="59" customFormat="1" x14ac:dyDescent="0.3">
      <c r="D167" s="71"/>
    </row>
    <row r="168" spans="4:4" s="59" customFormat="1" x14ac:dyDescent="0.3">
      <c r="D168" s="71"/>
    </row>
    <row r="169" spans="4:4" s="59" customFormat="1" x14ac:dyDescent="0.3">
      <c r="D169" s="71"/>
    </row>
    <row r="170" spans="4:4" s="59" customFormat="1" x14ac:dyDescent="0.3">
      <c r="D170" s="71"/>
    </row>
    <row r="171" spans="4:4" s="59" customFormat="1" x14ac:dyDescent="0.3">
      <c r="D171" s="71"/>
    </row>
    <row r="172" spans="4:4" s="59" customFormat="1" x14ac:dyDescent="0.3">
      <c r="D172" s="71"/>
    </row>
    <row r="173" spans="4:4" s="59" customFormat="1" x14ac:dyDescent="0.3">
      <c r="D173" s="71"/>
    </row>
    <row r="174" spans="4:4" s="59" customFormat="1" x14ac:dyDescent="0.3">
      <c r="D174" s="71"/>
    </row>
    <row r="175" spans="4:4" s="59" customFormat="1" x14ac:dyDescent="0.3">
      <c r="D175" s="71"/>
    </row>
    <row r="176" spans="4:4" s="59" customFormat="1" x14ac:dyDescent="0.3">
      <c r="D176" s="71"/>
    </row>
    <row r="177" spans="4:4" s="59" customFormat="1" x14ac:dyDescent="0.3">
      <c r="D177" s="71"/>
    </row>
    <row r="178" spans="4:4" s="59" customFormat="1" x14ac:dyDescent="0.3">
      <c r="D178" s="71"/>
    </row>
    <row r="179" spans="4:4" s="59" customFormat="1" x14ac:dyDescent="0.3">
      <c r="D179" s="71"/>
    </row>
    <row r="180" spans="4:4" s="59" customFormat="1" x14ac:dyDescent="0.3">
      <c r="D180" s="71"/>
    </row>
    <row r="181" spans="4:4" s="59" customFormat="1" x14ac:dyDescent="0.3">
      <c r="D181" s="71"/>
    </row>
    <row r="182" spans="4:4" s="59" customFormat="1" x14ac:dyDescent="0.3">
      <c r="D182" s="71"/>
    </row>
    <row r="183" spans="4:4" s="59" customFormat="1" x14ac:dyDescent="0.3">
      <c r="D183" s="71"/>
    </row>
    <row r="184" spans="4:4" s="59" customFormat="1" x14ac:dyDescent="0.3">
      <c r="D184" s="71"/>
    </row>
    <row r="185" spans="4:4" s="59" customFormat="1" x14ac:dyDescent="0.3">
      <c r="D185" s="71"/>
    </row>
    <row r="186" spans="4:4" s="59" customFormat="1" x14ac:dyDescent="0.3">
      <c r="D186" s="71"/>
    </row>
    <row r="187" spans="4:4" s="59" customFormat="1" x14ac:dyDescent="0.3">
      <c r="D187" s="71"/>
    </row>
    <row r="188" spans="4:4" s="59" customFormat="1" x14ac:dyDescent="0.3">
      <c r="D188" s="71"/>
    </row>
    <row r="189" spans="4:4" s="59" customFormat="1" x14ac:dyDescent="0.3">
      <c r="D189" s="71"/>
    </row>
    <row r="190" spans="4:4" s="59" customFormat="1" x14ac:dyDescent="0.3">
      <c r="D190" s="71"/>
    </row>
    <row r="191" spans="4:4" s="59" customFormat="1" x14ac:dyDescent="0.3">
      <c r="D191" s="71"/>
    </row>
    <row r="192" spans="4:4" s="59" customFormat="1" x14ac:dyDescent="0.3">
      <c r="D192" s="71"/>
    </row>
    <row r="193" spans="4:4" s="59" customFormat="1" x14ac:dyDescent="0.3">
      <c r="D193" s="71"/>
    </row>
    <row r="194" spans="4:4" s="59" customFormat="1" x14ac:dyDescent="0.3">
      <c r="D194" s="71"/>
    </row>
    <row r="195" spans="4:4" s="59" customFormat="1" x14ac:dyDescent="0.3">
      <c r="D195" s="71"/>
    </row>
    <row r="196" spans="4:4" s="59" customFormat="1" x14ac:dyDescent="0.3">
      <c r="D196" s="71"/>
    </row>
    <row r="197" spans="4:4" s="59" customFormat="1" x14ac:dyDescent="0.3">
      <c r="D197" s="71"/>
    </row>
    <row r="198" spans="4:4" s="59" customFormat="1" x14ac:dyDescent="0.3">
      <c r="D198" s="71"/>
    </row>
    <row r="199" spans="4:4" s="59" customFormat="1" x14ac:dyDescent="0.3">
      <c r="D199" s="71"/>
    </row>
    <row r="200" spans="4:4" s="59" customFormat="1" x14ac:dyDescent="0.3">
      <c r="D200" s="71"/>
    </row>
    <row r="201" spans="4:4" s="59" customFormat="1" x14ac:dyDescent="0.3">
      <c r="D201" s="71"/>
    </row>
    <row r="202" spans="4:4" s="59" customFormat="1" x14ac:dyDescent="0.3">
      <c r="D202" s="71"/>
    </row>
    <row r="203" spans="4:4" s="59" customFormat="1" x14ac:dyDescent="0.3">
      <c r="D203" s="71"/>
    </row>
    <row r="204" spans="4:4" s="59" customFormat="1" x14ac:dyDescent="0.3">
      <c r="D204" s="71"/>
    </row>
    <row r="205" spans="4:4" s="59" customFormat="1" x14ac:dyDescent="0.3">
      <c r="D205" s="71"/>
    </row>
    <row r="206" spans="4:4" s="59" customFormat="1" x14ac:dyDescent="0.3">
      <c r="D206" s="71"/>
    </row>
    <row r="207" spans="4:4" s="59" customFormat="1" x14ac:dyDescent="0.3">
      <c r="D207" s="71"/>
    </row>
    <row r="208" spans="4:4" s="59" customFormat="1" x14ac:dyDescent="0.3">
      <c r="D208" s="71"/>
    </row>
    <row r="209" spans="4:4" s="59" customFormat="1" x14ac:dyDescent="0.3">
      <c r="D209" s="71"/>
    </row>
    <row r="210" spans="4:4" s="59" customFormat="1" x14ac:dyDescent="0.3">
      <c r="D210" s="71"/>
    </row>
    <row r="211" spans="4:4" s="59" customFormat="1" x14ac:dyDescent="0.3">
      <c r="D211" s="71"/>
    </row>
    <row r="212" spans="4:4" s="59" customFormat="1" x14ac:dyDescent="0.3">
      <c r="D212" s="71"/>
    </row>
    <row r="213" spans="4:4" s="59" customFormat="1" x14ac:dyDescent="0.3">
      <c r="D213" s="71"/>
    </row>
    <row r="214" spans="4:4" s="59" customFormat="1" x14ac:dyDescent="0.3">
      <c r="D214" s="71"/>
    </row>
    <row r="215" spans="4:4" s="59" customFormat="1" x14ac:dyDescent="0.3">
      <c r="D215" s="71"/>
    </row>
    <row r="216" spans="4:4" s="59" customFormat="1" x14ac:dyDescent="0.3">
      <c r="D216" s="71"/>
    </row>
    <row r="217" spans="4:4" s="59" customFormat="1" x14ac:dyDescent="0.3">
      <c r="D217" s="71"/>
    </row>
    <row r="218" spans="4:4" s="59" customFormat="1" x14ac:dyDescent="0.3">
      <c r="D218" s="71"/>
    </row>
    <row r="219" spans="4:4" s="59" customFormat="1" x14ac:dyDescent="0.3">
      <c r="D219" s="71"/>
    </row>
    <row r="220" spans="4:4" s="59" customFormat="1" x14ac:dyDescent="0.3">
      <c r="D220" s="71"/>
    </row>
    <row r="221" spans="4:4" s="59" customFormat="1" x14ac:dyDescent="0.3">
      <c r="D221" s="71"/>
    </row>
    <row r="222" spans="4:4" s="59" customFormat="1" x14ac:dyDescent="0.3">
      <c r="D222" s="71"/>
    </row>
    <row r="223" spans="4:4" s="59" customFormat="1" x14ac:dyDescent="0.3">
      <c r="D223" s="71"/>
    </row>
    <row r="224" spans="4:4" s="59" customFormat="1" x14ac:dyDescent="0.3">
      <c r="D224" s="71"/>
    </row>
    <row r="225" spans="4:4" s="59" customFormat="1" x14ac:dyDescent="0.3">
      <c r="D225" s="71"/>
    </row>
    <row r="226" spans="4:4" s="59" customFormat="1" x14ac:dyDescent="0.3">
      <c r="D226" s="71"/>
    </row>
    <row r="227" spans="4:4" s="59" customFormat="1" x14ac:dyDescent="0.3">
      <c r="D227" s="71"/>
    </row>
    <row r="228" spans="4:4" s="59" customFormat="1" x14ac:dyDescent="0.3">
      <c r="D228" s="71"/>
    </row>
    <row r="229" spans="4:4" s="59" customFormat="1" x14ac:dyDescent="0.3">
      <c r="D229" s="71"/>
    </row>
    <row r="230" spans="4:4" s="59" customFormat="1" x14ac:dyDescent="0.3">
      <c r="D230" s="71"/>
    </row>
    <row r="231" spans="4:4" s="59" customFormat="1" x14ac:dyDescent="0.3">
      <c r="D231" s="71"/>
    </row>
    <row r="232" spans="4:4" s="59" customFormat="1" x14ac:dyDescent="0.3">
      <c r="D232" s="71"/>
    </row>
    <row r="233" spans="4:4" s="59" customFormat="1" x14ac:dyDescent="0.3">
      <c r="D233" s="71"/>
    </row>
    <row r="234" spans="4:4" s="59" customFormat="1" x14ac:dyDescent="0.3">
      <c r="D234" s="71"/>
    </row>
    <row r="235" spans="4:4" s="59" customFormat="1" x14ac:dyDescent="0.3">
      <c r="D235" s="71"/>
    </row>
    <row r="236" spans="4:4" s="59" customFormat="1" x14ac:dyDescent="0.3">
      <c r="D236" s="71"/>
    </row>
    <row r="237" spans="4:4" s="59" customFormat="1" x14ac:dyDescent="0.3">
      <c r="D237" s="71"/>
    </row>
    <row r="238" spans="4:4" s="59" customFormat="1" x14ac:dyDescent="0.3">
      <c r="D238" s="71"/>
    </row>
    <row r="239" spans="4:4" s="59" customFormat="1" x14ac:dyDescent="0.3">
      <c r="D239" s="71"/>
    </row>
    <row r="240" spans="4:4" s="59" customFormat="1" x14ac:dyDescent="0.3">
      <c r="D240" s="71"/>
    </row>
    <row r="241" spans="4:4" s="59" customFormat="1" x14ac:dyDescent="0.3">
      <c r="D241" s="71"/>
    </row>
    <row r="242" spans="4:4" s="59" customFormat="1" x14ac:dyDescent="0.3">
      <c r="D242" s="71"/>
    </row>
    <row r="243" spans="4:4" s="59" customFormat="1" x14ac:dyDescent="0.3">
      <c r="D243" s="71"/>
    </row>
    <row r="244" spans="4:4" s="59" customFormat="1" x14ac:dyDescent="0.3">
      <c r="D244" s="71"/>
    </row>
    <row r="245" spans="4:4" s="59" customFormat="1" x14ac:dyDescent="0.3">
      <c r="D245" s="71"/>
    </row>
    <row r="246" spans="4:4" s="59" customFormat="1" x14ac:dyDescent="0.3">
      <c r="D246" s="71"/>
    </row>
    <row r="247" spans="4:4" s="59" customFormat="1" x14ac:dyDescent="0.3">
      <c r="D247" s="71"/>
    </row>
    <row r="248" spans="4:4" s="59" customFormat="1" x14ac:dyDescent="0.3">
      <c r="D248" s="71"/>
    </row>
    <row r="249" spans="4:4" s="59" customFormat="1" x14ac:dyDescent="0.3">
      <c r="D249" s="71"/>
    </row>
    <row r="250" spans="4:4" s="59" customFormat="1" x14ac:dyDescent="0.3">
      <c r="D250" s="71"/>
    </row>
    <row r="251" spans="4:4" s="59" customFormat="1" x14ac:dyDescent="0.3">
      <c r="D251" s="71"/>
    </row>
    <row r="252" spans="4:4" s="59" customFormat="1" x14ac:dyDescent="0.3">
      <c r="D252" s="71"/>
    </row>
    <row r="253" spans="4:4" s="59" customFormat="1" x14ac:dyDescent="0.3">
      <c r="D253" s="71"/>
    </row>
    <row r="254" spans="4:4" s="59" customFormat="1" x14ac:dyDescent="0.3">
      <c r="D254" s="71"/>
    </row>
    <row r="255" spans="4:4" s="59" customFormat="1" x14ac:dyDescent="0.3">
      <c r="D255" s="71"/>
    </row>
    <row r="256" spans="4:4" s="59" customFormat="1" x14ac:dyDescent="0.3">
      <c r="D256" s="71"/>
    </row>
    <row r="257" spans="4:4" s="59" customFormat="1" x14ac:dyDescent="0.3">
      <c r="D257" s="71"/>
    </row>
    <row r="258" spans="4:4" s="59" customFormat="1" x14ac:dyDescent="0.3">
      <c r="D258" s="71"/>
    </row>
    <row r="259" spans="4:4" s="59" customFormat="1" x14ac:dyDescent="0.3">
      <c r="D259" s="71"/>
    </row>
    <row r="260" spans="4:4" s="59" customFormat="1" x14ac:dyDescent="0.3">
      <c r="D260" s="71"/>
    </row>
    <row r="261" spans="4:4" s="59" customFormat="1" x14ac:dyDescent="0.3">
      <c r="D261" s="71"/>
    </row>
    <row r="262" spans="4:4" s="59" customFormat="1" x14ac:dyDescent="0.3">
      <c r="D262" s="71"/>
    </row>
    <row r="263" spans="4:4" s="59" customFormat="1" x14ac:dyDescent="0.3">
      <c r="D263" s="71"/>
    </row>
    <row r="264" spans="4:4" s="59" customFormat="1" x14ac:dyDescent="0.3">
      <c r="D264" s="71"/>
    </row>
    <row r="265" spans="4:4" s="59" customFormat="1" x14ac:dyDescent="0.3">
      <c r="D265" s="71"/>
    </row>
    <row r="266" spans="4:4" s="59" customFormat="1" x14ac:dyDescent="0.3">
      <c r="D266" s="71"/>
    </row>
    <row r="267" spans="4:4" s="59" customFormat="1" x14ac:dyDescent="0.3">
      <c r="D267" s="71"/>
    </row>
    <row r="268" spans="4:4" s="59" customFormat="1" x14ac:dyDescent="0.3">
      <c r="D268" s="71"/>
    </row>
    <row r="269" spans="4:4" s="59" customFormat="1" x14ac:dyDescent="0.3">
      <c r="D269" s="71"/>
    </row>
    <row r="270" spans="4:4" s="59" customFormat="1" x14ac:dyDescent="0.3">
      <c r="D270" s="71"/>
    </row>
    <row r="271" spans="4:4" s="59" customFormat="1" x14ac:dyDescent="0.3">
      <c r="D271" s="71"/>
    </row>
    <row r="272" spans="4:4" s="59" customFormat="1" x14ac:dyDescent="0.3">
      <c r="D272" s="71"/>
    </row>
    <row r="273" spans="4:4" s="59" customFormat="1" x14ac:dyDescent="0.3">
      <c r="D273" s="71"/>
    </row>
    <row r="274" spans="4:4" s="59" customFormat="1" x14ac:dyDescent="0.3">
      <c r="D274" s="71"/>
    </row>
    <row r="275" spans="4:4" s="59" customFormat="1" x14ac:dyDescent="0.3">
      <c r="D275" s="71"/>
    </row>
    <row r="276" spans="4:4" s="59" customFormat="1" x14ac:dyDescent="0.3">
      <c r="D276" s="71"/>
    </row>
    <row r="277" spans="4:4" s="59" customFormat="1" x14ac:dyDescent="0.3">
      <c r="D277" s="71"/>
    </row>
    <row r="278" spans="4:4" s="59" customFormat="1" x14ac:dyDescent="0.3">
      <c r="D278" s="71"/>
    </row>
    <row r="279" spans="4:4" s="59" customFormat="1" x14ac:dyDescent="0.3">
      <c r="D279" s="71"/>
    </row>
    <row r="280" spans="4:4" s="59" customFormat="1" x14ac:dyDescent="0.3">
      <c r="D280" s="71"/>
    </row>
    <row r="281" spans="4:4" s="59" customFormat="1" x14ac:dyDescent="0.3">
      <c r="D281" s="71"/>
    </row>
    <row r="282" spans="4:4" s="59" customFormat="1" x14ac:dyDescent="0.3">
      <c r="D282" s="71"/>
    </row>
    <row r="283" spans="4:4" s="59" customFormat="1" x14ac:dyDescent="0.3">
      <c r="D283" s="71"/>
    </row>
    <row r="284" spans="4:4" s="59" customFormat="1" x14ac:dyDescent="0.3">
      <c r="D284" s="71"/>
    </row>
    <row r="285" spans="4:4" s="59" customFormat="1" x14ac:dyDescent="0.3">
      <c r="D285" s="71"/>
    </row>
    <row r="286" spans="4:4" s="59" customFormat="1" x14ac:dyDescent="0.3">
      <c r="D286" s="71"/>
    </row>
    <row r="287" spans="4:4" s="59" customFormat="1" x14ac:dyDescent="0.3">
      <c r="D287" s="71"/>
    </row>
    <row r="288" spans="4:4" s="59" customFormat="1" x14ac:dyDescent="0.3">
      <c r="D288" s="71"/>
    </row>
    <row r="289" spans="4:4" s="59" customFormat="1" x14ac:dyDescent="0.3">
      <c r="D289" s="71"/>
    </row>
    <row r="290" spans="4:4" s="59" customFormat="1" x14ac:dyDescent="0.3">
      <c r="D290" s="71"/>
    </row>
    <row r="291" spans="4:4" s="59" customFormat="1" x14ac:dyDescent="0.3">
      <c r="D291" s="71"/>
    </row>
    <row r="292" spans="4:4" s="59" customFormat="1" x14ac:dyDescent="0.3">
      <c r="D292" s="71"/>
    </row>
    <row r="293" spans="4:4" s="59" customFormat="1" x14ac:dyDescent="0.3">
      <c r="D293" s="71"/>
    </row>
    <row r="294" spans="4:4" s="59" customFormat="1" x14ac:dyDescent="0.3">
      <c r="D294" s="71"/>
    </row>
    <row r="295" spans="4:4" s="59" customFormat="1" x14ac:dyDescent="0.3">
      <c r="D295" s="71"/>
    </row>
    <row r="296" spans="4:4" s="59" customFormat="1" x14ac:dyDescent="0.3">
      <c r="D296" s="71"/>
    </row>
    <row r="297" spans="4:4" s="59" customFormat="1" x14ac:dyDescent="0.3">
      <c r="D297" s="71"/>
    </row>
    <row r="298" spans="4:4" s="59" customFormat="1" x14ac:dyDescent="0.3">
      <c r="D298" s="71"/>
    </row>
    <row r="299" spans="4:4" s="59" customFormat="1" x14ac:dyDescent="0.3">
      <c r="D299" s="71"/>
    </row>
    <row r="300" spans="4:4" s="59" customFormat="1" x14ac:dyDescent="0.3">
      <c r="D300" s="71"/>
    </row>
    <row r="301" spans="4:4" s="59" customFormat="1" x14ac:dyDescent="0.3">
      <c r="D301" s="71"/>
    </row>
    <row r="302" spans="4:4" s="59" customFormat="1" x14ac:dyDescent="0.3">
      <c r="D302" s="71"/>
    </row>
    <row r="303" spans="4:4" s="59" customFormat="1" x14ac:dyDescent="0.3">
      <c r="D303" s="71"/>
    </row>
    <row r="304" spans="4:4" s="59" customFormat="1" x14ac:dyDescent="0.3">
      <c r="D304" s="71"/>
    </row>
    <row r="305" spans="4:4" s="59" customFormat="1" x14ac:dyDescent="0.3">
      <c r="D305" s="71"/>
    </row>
    <row r="306" spans="4:4" s="59" customFormat="1" x14ac:dyDescent="0.3">
      <c r="D306" s="71"/>
    </row>
    <row r="307" spans="4:4" s="59" customFormat="1" x14ac:dyDescent="0.3">
      <c r="D307" s="71"/>
    </row>
    <row r="308" spans="4:4" s="59" customFormat="1" x14ac:dyDescent="0.3">
      <c r="D308" s="71"/>
    </row>
    <row r="309" spans="4:4" s="59" customFormat="1" x14ac:dyDescent="0.3">
      <c r="D309" s="71"/>
    </row>
    <row r="310" spans="4:4" s="59" customFormat="1" x14ac:dyDescent="0.3">
      <c r="D310" s="71"/>
    </row>
    <row r="311" spans="4:4" s="59" customFormat="1" x14ac:dyDescent="0.3">
      <c r="D311" s="71"/>
    </row>
    <row r="312" spans="4:4" s="59" customFormat="1" x14ac:dyDescent="0.3">
      <c r="D312" s="71"/>
    </row>
    <row r="313" spans="4:4" s="59" customFormat="1" x14ac:dyDescent="0.3">
      <c r="D313" s="71"/>
    </row>
    <row r="314" spans="4:4" s="59" customFormat="1" x14ac:dyDescent="0.3">
      <c r="D314" s="71"/>
    </row>
    <row r="315" spans="4:4" s="59" customFormat="1" x14ac:dyDescent="0.3">
      <c r="D315" s="71"/>
    </row>
    <row r="316" spans="4:4" s="59" customFormat="1" x14ac:dyDescent="0.3">
      <c r="D316" s="71"/>
    </row>
    <row r="317" spans="4:4" s="59" customFormat="1" x14ac:dyDescent="0.3">
      <c r="D317" s="71"/>
    </row>
    <row r="318" spans="4:4" s="59" customFormat="1" x14ac:dyDescent="0.3">
      <c r="D318" s="71"/>
    </row>
    <row r="319" spans="4:4" s="59" customFormat="1" x14ac:dyDescent="0.3">
      <c r="D319" s="71"/>
    </row>
  </sheetData>
  <sortState ref="A6:D13">
    <sortCondition ref="A6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XFC349"/>
  <sheetViews>
    <sheetView showGridLines="0" view="pageBreakPreview" topLeftCell="A85" zoomScaleNormal="100" zoomScaleSheetLayoutView="100" workbookViewId="0">
      <selection activeCell="C112" sqref="C112"/>
    </sheetView>
  </sheetViews>
  <sheetFormatPr defaultColWidth="9.1796875" defaultRowHeight="13" x14ac:dyDescent="0.3"/>
  <cols>
    <col min="1" max="2" width="10.7265625" style="52" customWidth="1"/>
    <col min="3" max="3" width="56.7265625" style="52" customWidth="1"/>
    <col min="4" max="4" width="10.7265625" style="52" customWidth="1"/>
    <col min="5" max="16384" width="9.1796875" style="52"/>
  </cols>
  <sheetData>
    <row r="1" spans="1:22" s="219" customFormat="1" ht="15" customHeight="1" x14ac:dyDescent="0.3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2" ht="15" customHeight="1" x14ac:dyDescent="0.3">
      <c r="A2" s="224" t="str">
        <f>'Prior Year Fees'!A2</f>
        <v>Financial Year to September 2019</v>
      </c>
      <c r="B2" s="224"/>
      <c r="D2" s="51">
        <f>SUBTOTAL(9,D5:D283)</f>
        <v>-3239.44</v>
      </c>
    </row>
    <row r="3" spans="1:22" ht="15" customHeight="1" x14ac:dyDescent="0.35">
      <c r="A3" s="47"/>
      <c r="B3" s="47"/>
      <c r="D3" s="54"/>
    </row>
    <row r="4" spans="1:22" s="55" customFormat="1" ht="15" customHeight="1" x14ac:dyDescent="0.25">
      <c r="A4" s="60" t="s">
        <v>0</v>
      </c>
      <c r="B4" s="60" t="s">
        <v>118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22" s="59" customFormat="1" ht="15" customHeight="1" x14ac:dyDescent="0.3">
      <c r="A5" s="233">
        <v>43388</v>
      </c>
      <c r="B5" s="233"/>
      <c r="C5" s="233" t="s">
        <v>177</v>
      </c>
      <c r="D5" s="235">
        <v>-20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59" customFormat="1" ht="15" customHeight="1" x14ac:dyDescent="0.3">
      <c r="A6" s="233">
        <v>43391</v>
      </c>
      <c r="B6" s="233"/>
      <c r="C6" s="233" t="s">
        <v>178</v>
      </c>
      <c r="D6" s="235">
        <v>-25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59" customFormat="1" ht="15" customHeight="1" x14ac:dyDescent="0.3">
      <c r="A7" s="233">
        <v>43416</v>
      </c>
      <c r="B7" s="233"/>
      <c r="C7" s="233" t="s">
        <v>217</v>
      </c>
      <c r="D7" s="235">
        <v>-17.649999999999999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59" customFormat="1" ht="15" customHeight="1" x14ac:dyDescent="0.3">
      <c r="A8" s="233">
        <v>43426</v>
      </c>
      <c r="B8" s="233"/>
      <c r="C8" s="233" t="s">
        <v>218</v>
      </c>
      <c r="D8" s="235">
        <v>-6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59" customFormat="1" ht="15" customHeight="1" x14ac:dyDescent="0.3">
      <c r="A9" s="233">
        <v>43433</v>
      </c>
      <c r="B9" s="233"/>
      <c r="C9" s="233" t="s">
        <v>219</v>
      </c>
      <c r="D9" s="235">
        <v>-15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9" customFormat="1" ht="15" customHeight="1" x14ac:dyDescent="0.3">
      <c r="A10" s="233">
        <v>43433</v>
      </c>
      <c r="B10" s="233"/>
      <c r="C10" s="233" t="s">
        <v>220</v>
      </c>
      <c r="D10" s="235">
        <v>-15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59" customFormat="1" ht="15" customHeight="1" x14ac:dyDescent="0.3">
      <c r="A11" s="233">
        <v>43439</v>
      </c>
      <c r="B11" s="233"/>
      <c r="C11" s="234" t="s">
        <v>266</v>
      </c>
      <c r="D11" s="235">
        <v>-15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59" customFormat="1" ht="15" customHeight="1" x14ac:dyDescent="0.3">
      <c r="A12" s="233">
        <v>43452</v>
      </c>
      <c r="B12" s="233"/>
      <c r="C12" s="234" t="s">
        <v>267</v>
      </c>
      <c r="D12" s="235">
        <v>-6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59" customFormat="1" ht="15" customHeight="1" x14ac:dyDescent="0.3">
      <c r="A13" s="233">
        <v>43452</v>
      </c>
      <c r="B13" s="233"/>
      <c r="C13" s="234" t="s">
        <v>268</v>
      </c>
      <c r="D13" s="235">
        <v>-15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59" customFormat="1" ht="15" customHeight="1" x14ac:dyDescent="0.3">
      <c r="A14" s="233">
        <v>43453</v>
      </c>
      <c r="B14" s="233"/>
      <c r="C14" s="234" t="s">
        <v>269</v>
      </c>
      <c r="D14" s="235">
        <v>-15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59" customFormat="1" ht="15" customHeight="1" x14ac:dyDescent="0.3">
      <c r="A15" s="233">
        <v>43453</v>
      </c>
      <c r="B15" s="233"/>
      <c r="C15" s="234" t="s">
        <v>270</v>
      </c>
      <c r="D15" s="235">
        <v>-15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59" customFormat="1" ht="15" customHeight="1" x14ac:dyDescent="0.3">
      <c r="A16" s="233">
        <v>43461</v>
      </c>
      <c r="B16" s="233"/>
      <c r="C16" s="59" t="s">
        <v>271</v>
      </c>
      <c r="D16" s="235">
        <v>-5.93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59" customFormat="1" ht="15" customHeight="1" x14ac:dyDescent="0.3">
      <c r="A17" s="233">
        <v>43461</v>
      </c>
      <c r="B17" s="233"/>
      <c r="C17" s="233" t="s">
        <v>272</v>
      </c>
      <c r="D17" s="235">
        <v>-137.44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59" customFormat="1" ht="15" customHeight="1" x14ac:dyDescent="0.3">
      <c r="A18" s="233">
        <v>43465</v>
      </c>
      <c r="B18" s="233"/>
      <c r="C18" s="233" t="s">
        <v>273</v>
      </c>
      <c r="D18" s="235">
        <v>-35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59" customFormat="1" ht="15" customHeight="1" x14ac:dyDescent="0.3">
      <c r="A19" s="233">
        <v>43482</v>
      </c>
      <c r="B19" s="233"/>
      <c r="C19" s="234" t="s">
        <v>298</v>
      </c>
      <c r="D19" s="235">
        <v>-6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59" customFormat="1" ht="15" customHeight="1" x14ac:dyDescent="0.3">
      <c r="A20" s="233">
        <v>43487</v>
      </c>
      <c r="B20" s="233"/>
      <c r="C20" s="234" t="s">
        <v>299</v>
      </c>
      <c r="D20" s="235">
        <v>-6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59" customFormat="1" ht="15" customHeight="1" x14ac:dyDescent="0.3">
      <c r="A21" s="233">
        <v>43494</v>
      </c>
      <c r="B21" s="233"/>
      <c r="C21" s="234" t="s">
        <v>301</v>
      </c>
      <c r="D21" s="235">
        <v>-6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59" customFormat="1" ht="15" customHeight="1" x14ac:dyDescent="0.3">
      <c r="A22" s="233">
        <v>43494</v>
      </c>
      <c r="B22" s="233"/>
      <c r="C22" s="234" t="s">
        <v>301</v>
      </c>
      <c r="D22" s="235">
        <v>-9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59" customFormat="1" ht="15" customHeight="1" x14ac:dyDescent="0.3">
      <c r="A23" s="233">
        <v>43472</v>
      </c>
      <c r="B23" s="233"/>
      <c r="C23" s="234" t="s">
        <v>302</v>
      </c>
      <c r="D23" s="235">
        <v>-12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59" customFormat="1" ht="15" customHeight="1" x14ac:dyDescent="0.3">
      <c r="A24" s="233">
        <v>43496</v>
      </c>
      <c r="B24" s="233"/>
      <c r="C24" s="234" t="s">
        <v>303</v>
      </c>
      <c r="D24" s="235">
        <v>-15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59" customFormat="1" ht="15" customHeight="1" x14ac:dyDescent="0.3">
      <c r="A25" s="233">
        <v>43496</v>
      </c>
      <c r="B25" s="233"/>
      <c r="C25" s="234" t="s">
        <v>304</v>
      </c>
      <c r="D25" s="235">
        <v>-15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59" customFormat="1" ht="15" customHeight="1" x14ac:dyDescent="0.3">
      <c r="A26" s="233">
        <v>43496</v>
      </c>
      <c r="B26" s="233"/>
      <c r="C26" s="234" t="s">
        <v>305</v>
      </c>
      <c r="D26" s="235">
        <v>-15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59" customFormat="1" ht="15" customHeight="1" x14ac:dyDescent="0.3">
      <c r="A27" s="233">
        <v>43502</v>
      </c>
      <c r="B27" s="233"/>
      <c r="C27" s="234" t="s">
        <v>347</v>
      </c>
      <c r="D27" s="235">
        <v>-6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59" customFormat="1" ht="15" customHeight="1" x14ac:dyDescent="0.3">
      <c r="A28" s="233">
        <v>43503</v>
      </c>
      <c r="B28" s="233"/>
      <c r="C28" s="234" t="s">
        <v>348</v>
      </c>
      <c r="D28" s="235">
        <v>-20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9" customFormat="1" ht="15" customHeight="1" x14ac:dyDescent="0.3">
      <c r="A29" s="233">
        <v>43507</v>
      </c>
      <c r="B29" s="233"/>
      <c r="C29" s="234" t="s">
        <v>349</v>
      </c>
      <c r="D29" s="235">
        <v>-25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9" customFormat="1" ht="15" customHeight="1" x14ac:dyDescent="0.3">
      <c r="A30" s="233">
        <v>43509</v>
      </c>
      <c r="B30" s="233"/>
      <c r="C30" s="234" t="s">
        <v>350</v>
      </c>
      <c r="D30" s="235">
        <v>-17.68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9" customFormat="1" ht="15" customHeight="1" x14ac:dyDescent="0.3">
      <c r="A31" s="233">
        <v>43517</v>
      </c>
      <c r="B31" s="233"/>
      <c r="C31" s="234" t="s">
        <v>351</v>
      </c>
      <c r="D31" s="235">
        <v>-25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9" customFormat="1" ht="15" customHeight="1" x14ac:dyDescent="0.35">
      <c r="A32" s="233">
        <v>43524</v>
      </c>
      <c r="B32" s="233"/>
      <c r="C32" s="234" t="s">
        <v>301</v>
      </c>
      <c r="D32" s="235">
        <v>-15</v>
      </c>
      <c r="E32" s="24"/>
      <c r="F32" s="295"/>
      <c r="G32" s="294"/>
      <c r="H32" s="294"/>
      <c r="I32" s="296"/>
      <c r="J32" s="29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9" customFormat="1" ht="15" customHeight="1" x14ac:dyDescent="0.35">
      <c r="A33" s="233">
        <v>43525</v>
      </c>
      <c r="B33" s="233"/>
      <c r="C33" s="234" t="s">
        <v>450</v>
      </c>
      <c r="D33" s="235">
        <v>-22</v>
      </c>
      <c r="E33" s="24"/>
      <c r="F33" s="329"/>
      <c r="G33" s="328"/>
      <c r="H33" s="328"/>
      <c r="I33" s="330"/>
      <c r="J33" s="328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9" customFormat="1" ht="15" customHeight="1" x14ac:dyDescent="0.35">
      <c r="A34" s="233">
        <v>43535</v>
      </c>
      <c r="B34" s="233"/>
      <c r="C34" s="234" t="s">
        <v>451</v>
      </c>
      <c r="D34" s="235">
        <v>-181.98</v>
      </c>
      <c r="E34" s="24"/>
      <c r="F34" s="329"/>
      <c r="G34" s="328"/>
      <c r="H34" s="328"/>
      <c r="I34" s="330"/>
      <c r="J34" s="328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9" customFormat="1" ht="15" customHeight="1" x14ac:dyDescent="0.35">
      <c r="A35" s="233">
        <v>43542</v>
      </c>
      <c r="B35" s="233"/>
      <c r="C35" s="234" t="s">
        <v>452</v>
      </c>
      <c r="D35" s="235">
        <v>-10</v>
      </c>
      <c r="E35" s="24"/>
      <c r="F35" s="329"/>
      <c r="G35" s="328"/>
      <c r="H35" s="328"/>
      <c r="I35" s="330"/>
      <c r="J35" s="32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59" customFormat="1" ht="15" customHeight="1" x14ac:dyDescent="0.35">
      <c r="A36" s="233">
        <v>43543</v>
      </c>
      <c r="B36" s="233"/>
      <c r="C36" s="234" t="s">
        <v>453</v>
      </c>
      <c r="D36" s="235">
        <v>406.88</v>
      </c>
      <c r="E36" s="24"/>
      <c r="F36" s="329"/>
      <c r="G36" s="328"/>
      <c r="H36" s="328"/>
      <c r="I36" s="330"/>
      <c r="J36" s="328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59" customFormat="1" ht="15" customHeight="1" x14ac:dyDescent="0.35">
      <c r="A37" s="233">
        <v>43546</v>
      </c>
      <c r="B37" s="233"/>
      <c r="C37" s="234" t="s">
        <v>454</v>
      </c>
      <c r="D37" s="235">
        <v>-3.08</v>
      </c>
      <c r="E37" s="24"/>
      <c r="F37" s="329"/>
      <c r="G37" s="328"/>
      <c r="H37" s="328"/>
      <c r="I37" s="330"/>
      <c r="J37" s="328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59" customFormat="1" ht="15" customHeight="1" x14ac:dyDescent="0.35">
      <c r="A38" s="233">
        <v>43549</v>
      </c>
      <c r="B38" s="233"/>
      <c r="C38" s="234" t="s">
        <v>455</v>
      </c>
      <c r="D38" s="235">
        <v>-25</v>
      </c>
      <c r="E38" s="24"/>
      <c r="F38" s="329"/>
      <c r="G38" s="328"/>
      <c r="H38" s="328"/>
      <c r="I38" s="330"/>
      <c r="J38" s="328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59" customFormat="1" ht="15" customHeight="1" x14ac:dyDescent="0.35">
      <c r="A39" s="233">
        <v>43579</v>
      </c>
      <c r="B39" s="233"/>
      <c r="C39" s="234" t="s">
        <v>502</v>
      </c>
      <c r="D39" s="235">
        <v>-12</v>
      </c>
      <c r="E39" s="24"/>
      <c r="F39" s="332"/>
      <c r="G39" s="331"/>
      <c r="H39" s="331"/>
      <c r="I39" s="333"/>
      <c r="J39" s="331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59" customFormat="1" ht="15" customHeight="1" x14ac:dyDescent="0.35">
      <c r="A40" s="233">
        <v>43580</v>
      </c>
      <c r="B40" s="233"/>
      <c r="C40" s="234" t="s">
        <v>503</v>
      </c>
      <c r="D40" s="235">
        <v>3</v>
      </c>
      <c r="E40" s="24"/>
      <c r="F40" s="332"/>
      <c r="G40" s="331"/>
      <c r="H40" s="331"/>
      <c r="I40" s="333"/>
      <c r="J40" s="33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59" customFormat="1" ht="15" customHeight="1" x14ac:dyDescent="0.35">
      <c r="A41" s="233">
        <v>43580</v>
      </c>
      <c r="B41" s="233"/>
      <c r="C41" s="234" t="s">
        <v>504</v>
      </c>
      <c r="D41" s="235">
        <v>3</v>
      </c>
      <c r="E41" s="24"/>
      <c r="F41" s="332"/>
      <c r="G41" s="331"/>
      <c r="H41" s="331"/>
      <c r="I41" s="333"/>
      <c r="J41" s="33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59" customFormat="1" ht="15" customHeight="1" x14ac:dyDescent="0.35">
      <c r="A42" s="233">
        <v>43585</v>
      </c>
      <c r="B42" s="233"/>
      <c r="C42" s="234" t="s">
        <v>505</v>
      </c>
      <c r="D42" s="235">
        <v>-6</v>
      </c>
      <c r="E42" s="24"/>
      <c r="F42" s="332"/>
      <c r="G42" s="331"/>
      <c r="H42" s="331"/>
      <c r="I42" s="333"/>
      <c r="J42" s="33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59" customFormat="1" ht="15" customHeight="1" x14ac:dyDescent="0.35">
      <c r="A43" s="233">
        <v>43592</v>
      </c>
      <c r="B43" s="233"/>
      <c r="C43" s="234" t="s">
        <v>530</v>
      </c>
      <c r="D43" s="235">
        <v>-15</v>
      </c>
      <c r="E43" s="24"/>
      <c r="F43" s="332"/>
      <c r="G43" s="331"/>
      <c r="H43" s="331"/>
      <c r="I43" s="333"/>
      <c r="J43" s="331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59" customFormat="1" ht="15" customHeight="1" x14ac:dyDescent="0.35">
      <c r="A44" s="233">
        <v>43598</v>
      </c>
      <c r="B44" s="233"/>
      <c r="C44" s="234" t="s">
        <v>531</v>
      </c>
      <c r="D44" s="235">
        <v>-15</v>
      </c>
      <c r="E44" s="24"/>
      <c r="F44" s="332"/>
      <c r="G44" s="331"/>
      <c r="H44" s="331"/>
      <c r="I44" s="333"/>
      <c r="J44" s="331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59" customFormat="1" ht="15" customHeight="1" x14ac:dyDescent="0.35">
      <c r="A45" s="233">
        <v>43598</v>
      </c>
      <c r="B45" s="233"/>
      <c r="C45" s="234" t="s">
        <v>532</v>
      </c>
      <c r="D45" s="235">
        <v>-18</v>
      </c>
      <c r="E45" s="24"/>
      <c r="F45" s="332"/>
      <c r="G45" s="331"/>
      <c r="H45" s="331"/>
      <c r="I45" s="333"/>
      <c r="J45" s="33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59" customFormat="1" ht="15" customHeight="1" x14ac:dyDescent="0.35">
      <c r="A46" s="233">
        <v>43609</v>
      </c>
      <c r="B46" s="233"/>
      <c r="C46" s="234" t="s">
        <v>349</v>
      </c>
      <c r="D46" s="235">
        <v>-25</v>
      </c>
      <c r="E46" s="24"/>
      <c r="F46" s="332"/>
      <c r="G46" s="331"/>
      <c r="H46" s="331"/>
      <c r="I46" s="333"/>
      <c r="J46" s="33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59" customFormat="1" ht="15" customHeight="1" x14ac:dyDescent="0.35">
      <c r="A47" s="233">
        <v>43621</v>
      </c>
      <c r="B47" s="233" t="s">
        <v>246</v>
      </c>
      <c r="C47" s="234" t="s">
        <v>603</v>
      </c>
      <c r="D47" s="235">
        <v>-20.45</v>
      </c>
      <c r="E47" s="24"/>
      <c r="F47" s="332"/>
      <c r="G47" s="331"/>
      <c r="H47" s="331"/>
      <c r="I47" s="333"/>
      <c r="J47" s="331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59" customFormat="1" ht="15" customHeight="1" x14ac:dyDescent="0.35">
      <c r="A48" s="233">
        <v>43640</v>
      </c>
      <c r="B48" s="233" t="s">
        <v>604</v>
      </c>
      <c r="C48" s="234" t="s">
        <v>605</v>
      </c>
      <c r="D48" s="235">
        <v>-141.29</v>
      </c>
      <c r="E48" s="24"/>
      <c r="F48" s="332"/>
      <c r="G48" s="331"/>
      <c r="H48" s="331"/>
      <c r="I48" s="333"/>
      <c r="J48" s="331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59" customFormat="1" ht="15" customHeight="1" x14ac:dyDescent="0.35">
      <c r="A49" s="233">
        <v>43640</v>
      </c>
      <c r="B49" s="233" t="s">
        <v>604</v>
      </c>
      <c r="C49" s="234" t="s">
        <v>606</v>
      </c>
      <c r="D49" s="235">
        <v>-5.46</v>
      </c>
      <c r="E49" s="24"/>
      <c r="F49" s="332"/>
      <c r="G49" s="331"/>
      <c r="H49" s="331"/>
      <c r="I49" s="333"/>
      <c r="J49" s="331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59" customFormat="1" ht="15" customHeight="1" x14ac:dyDescent="0.35">
      <c r="A50" s="233">
        <v>43643</v>
      </c>
      <c r="B50" s="233" t="s">
        <v>237</v>
      </c>
      <c r="C50" s="234" t="s">
        <v>607</v>
      </c>
      <c r="D50" s="235">
        <v>-15</v>
      </c>
      <c r="E50" s="24"/>
      <c r="F50" s="332"/>
      <c r="G50" s="331"/>
      <c r="H50" s="331"/>
      <c r="I50" s="333"/>
      <c r="J50" s="331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59" customFormat="1" ht="15" customHeight="1" x14ac:dyDescent="0.35">
      <c r="A51" s="233">
        <v>43643</v>
      </c>
      <c r="B51" s="233" t="s">
        <v>237</v>
      </c>
      <c r="C51" s="234" t="s">
        <v>608</v>
      </c>
      <c r="D51" s="235">
        <v>-15</v>
      </c>
      <c r="E51" s="24"/>
      <c r="F51" s="332"/>
      <c r="G51" s="331"/>
      <c r="H51" s="331"/>
      <c r="I51" s="333"/>
      <c r="J51" s="331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59" customFormat="1" ht="15" customHeight="1" x14ac:dyDescent="0.35">
      <c r="A52" s="233">
        <v>43648</v>
      </c>
      <c r="B52" s="233"/>
      <c r="C52" s="234" t="s">
        <v>672</v>
      </c>
      <c r="D52" s="235">
        <v>-20</v>
      </c>
      <c r="E52" s="24"/>
      <c r="F52" s="332"/>
      <c r="G52" s="331"/>
      <c r="H52" s="331"/>
      <c r="I52" s="333"/>
      <c r="J52" s="331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59" customFormat="1" ht="15" customHeight="1" x14ac:dyDescent="0.35">
      <c r="A53" s="233">
        <v>43650</v>
      </c>
      <c r="B53" s="233"/>
      <c r="C53" s="234" t="s">
        <v>673</v>
      </c>
      <c r="D53" s="235">
        <v>-15</v>
      </c>
      <c r="E53" s="24"/>
      <c r="F53" s="332"/>
      <c r="G53" s="331"/>
      <c r="H53" s="331"/>
      <c r="I53" s="333"/>
      <c r="J53" s="331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59" customFormat="1" ht="15" customHeight="1" x14ac:dyDescent="0.35">
      <c r="A54" s="233">
        <v>43657</v>
      </c>
      <c r="B54" s="233"/>
      <c r="C54" s="234" t="s">
        <v>674</v>
      </c>
      <c r="D54" s="235">
        <v>-6</v>
      </c>
      <c r="E54" s="24"/>
      <c r="F54" s="332"/>
      <c r="G54" s="331"/>
      <c r="H54" s="331"/>
      <c r="I54" s="333"/>
      <c r="J54" s="331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59" customFormat="1" ht="15" customHeight="1" x14ac:dyDescent="0.35">
      <c r="A55" s="233">
        <v>43658</v>
      </c>
      <c r="B55" s="233"/>
      <c r="C55" s="234" t="s">
        <v>675</v>
      </c>
      <c r="D55" s="235">
        <v>-31</v>
      </c>
      <c r="E55" s="24"/>
      <c r="F55" s="332"/>
      <c r="G55" s="331"/>
      <c r="H55" s="331"/>
      <c r="I55" s="333"/>
      <c r="J55" s="33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59" customFormat="1" ht="15" customHeight="1" x14ac:dyDescent="0.35">
      <c r="A56" s="233">
        <v>43662</v>
      </c>
      <c r="B56" s="233"/>
      <c r="C56" s="234" t="s">
        <v>676</v>
      </c>
      <c r="D56" s="235">
        <v>-25</v>
      </c>
      <c r="E56" s="24"/>
      <c r="F56" s="332"/>
      <c r="G56" s="331"/>
      <c r="H56" s="331"/>
      <c r="I56" s="333"/>
      <c r="J56" s="331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59" customFormat="1" ht="15" customHeight="1" x14ac:dyDescent="0.35">
      <c r="A57" s="233">
        <v>43669</v>
      </c>
      <c r="B57" s="233"/>
      <c r="C57" s="234" t="s">
        <v>677</v>
      </c>
      <c r="D57" s="235">
        <v>-6</v>
      </c>
      <c r="E57" s="24"/>
      <c r="F57" s="332"/>
      <c r="G57" s="331"/>
      <c r="H57" s="331"/>
      <c r="I57" s="333"/>
      <c r="J57" s="331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59" customFormat="1" ht="15" customHeight="1" x14ac:dyDescent="0.35">
      <c r="A58" s="233">
        <v>43676</v>
      </c>
      <c r="B58" s="233"/>
      <c r="C58" s="234" t="s">
        <v>678</v>
      </c>
      <c r="D58" s="235">
        <v>-6</v>
      </c>
      <c r="E58" s="24"/>
      <c r="F58" s="332"/>
      <c r="G58" s="331"/>
      <c r="H58" s="331"/>
      <c r="I58" s="333"/>
      <c r="J58" s="33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59" customFormat="1" ht="15" customHeight="1" x14ac:dyDescent="0.35">
      <c r="A59" s="233">
        <v>43676</v>
      </c>
      <c r="B59" s="233"/>
      <c r="C59" s="234" t="s">
        <v>679</v>
      </c>
      <c r="D59" s="235">
        <v>-6</v>
      </c>
      <c r="E59" s="24"/>
      <c r="F59" s="332"/>
      <c r="G59" s="331"/>
      <c r="H59" s="331"/>
      <c r="I59" s="333"/>
      <c r="J59" s="331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59" customFormat="1" ht="15" customHeight="1" x14ac:dyDescent="0.35">
      <c r="A60" s="233">
        <v>43677</v>
      </c>
      <c r="B60" s="233"/>
      <c r="C60" s="234" t="s">
        <v>680</v>
      </c>
      <c r="D60" s="235">
        <v>-6</v>
      </c>
      <c r="E60" s="24"/>
      <c r="F60" s="332"/>
      <c r="G60" s="331"/>
      <c r="H60" s="331"/>
      <c r="I60" s="333"/>
      <c r="J60" s="331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59" customFormat="1" ht="15" customHeight="1" x14ac:dyDescent="0.35">
      <c r="A61" s="233">
        <v>43697</v>
      </c>
      <c r="B61" s="234"/>
      <c r="C61" s="234" t="s">
        <v>707</v>
      </c>
      <c r="D61" s="235">
        <v>-6</v>
      </c>
      <c r="E61" s="24"/>
      <c r="F61" s="336"/>
      <c r="G61" s="335"/>
      <c r="H61" s="335"/>
      <c r="I61" s="333"/>
      <c r="J61" s="33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59" customFormat="1" ht="15" customHeight="1" x14ac:dyDescent="0.35">
      <c r="A62" s="233">
        <v>43704</v>
      </c>
      <c r="B62" s="234"/>
      <c r="C62" s="234" t="s">
        <v>708</v>
      </c>
      <c r="D62" s="235">
        <v>-6</v>
      </c>
      <c r="E62" s="24"/>
      <c r="F62" s="336"/>
      <c r="G62" s="335"/>
      <c r="H62" s="335"/>
      <c r="I62" s="333"/>
      <c r="J62" s="33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59" customFormat="1" ht="15" customHeight="1" x14ac:dyDescent="0.35">
      <c r="A63" s="233">
        <v>43718</v>
      </c>
      <c r="B63" s="234"/>
      <c r="C63" s="234" t="s">
        <v>747</v>
      </c>
      <c r="D63" s="235">
        <v>-30</v>
      </c>
      <c r="E63" s="24"/>
      <c r="F63" s="336"/>
      <c r="G63" s="335"/>
      <c r="H63" s="335"/>
      <c r="I63" s="333"/>
      <c r="J63" s="33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59" customFormat="1" ht="15" customHeight="1" x14ac:dyDescent="0.35">
      <c r="A64" s="233">
        <v>43721</v>
      </c>
      <c r="B64" s="234"/>
      <c r="C64" s="234" t="s">
        <v>748</v>
      </c>
      <c r="D64" s="235">
        <v>-1.46</v>
      </c>
      <c r="E64" s="24"/>
      <c r="F64" s="336"/>
      <c r="G64" s="335"/>
      <c r="H64" s="335"/>
      <c r="I64" s="333"/>
      <c r="J64" s="33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59" customFormat="1" ht="15" customHeight="1" x14ac:dyDescent="0.35">
      <c r="A65" s="233">
        <v>43721</v>
      </c>
      <c r="B65" s="234"/>
      <c r="C65" s="234" t="s">
        <v>749</v>
      </c>
      <c r="D65" s="235">
        <v>-145.97</v>
      </c>
      <c r="E65" s="24"/>
      <c r="F65" s="336"/>
      <c r="G65" s="335"/>
      <c r="H65" s="335"/>
      <c r="I65" s="333"/>
      <c r="J65" s="33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59" customFormat="1" ht="15" customHeight="1" x14ac:dyDescent="0.35">
      <c r="A66" s="233">
        <v>43724</v>
      </c>
      <c r="B66" s="234"/>
      <c r="C66" s="234" t="s">
        <v>719</v>
      </c>
      <c r="D66" s="235">
        <v>-25</v>
      </c>
      <c r="E66" s="24"/>
      <c r="F66" s="336"/>
      <c r="G66" s="335"/>
      <c r="H66" s="335"/>
      <c r="I66" s="333"/>
      <c r="J66" s="335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59" customFormat="1" ht="15" customHeight="1" x14ac:dyDescent="0.35">
      <c r="A67" s="233">
        <v>43738</v>
      </c>
      <c r="B67" s="234"/>
      <c r="C67" s="234" t="s">
        <v>750</v>
      </c>
      <c r="D67" s="235">
        <v>-12</v>
      </c>
      <c r="E67" s="24"/>
      <c r="F67" s="336"/>
      <c r="G67" s="335"/>
      <c r="H67" s="335"/>
      <c r="I67" s="333"/>
      <c r="J67" s="33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59" customFormat="1" ht="15" customHeight="1" x14ac:dyDescent="0.35">
      <c r="A68" s="233"/>
      <c r="B68" s="233"/>
      <c r="C68" s="234"/>
      <c r="D68" s="235"/>
      <c r="E68" s="24"/>
      <c r="F68" s="336"/>
      <c r="G68" s="335"/>
      <c r="H68" s="335"/>
      <c r="I68" s="333"/>
      <c r="J68" s="33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59" customFormat="1" ht="15" customHeight="1" x14ac:dyDescent="0.35">
      <c r="A69" s="233"/>
      <c r="B69" s="233"/>
      <c r="C69" s="234"/>
      <c r="D69" s="235"/>
      <c r="E69" s="24"/>
      <c r="F69" s="295"/>
      <c r="G69" s="294"/>
      <c r="H69" s="294"/>
      <c r="I69" s="296"/>
      <c r="J69" s="29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59" customFormat="1" ht="15" customHeight="1" thickBot="1" x14ac:dyDescent="0.4">
      <c r="A70" s="43"/>
      <c r="B70" s="43"/>
      <c r="C70" s="190" t="s">
        <v>58</v>
      </c>
      <c r="D70" s="193">
        <f>SUBTOTAL(9,D5:D69)</f>
        <v>-1000.5100000000001</v>
      </c>
      <c r="E70" s="24"/>
      <c r="F70" s="295"/>
      <c r="G70" s="294"/>
      <c r="H70" s="294"/>
      <c r="I70" s="296"/>
      <c r="J70" s="29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59" customFormat="1" ht="15" customHeight="1" x14ac:dyDescent="0.35">
      <c r="A71" s="43"/>
      <c r="B71" s="43"/>
      <c r="C71" s="39"/>
      <c r="D71" s="97"/>
      <c r="E71" s="24"/>
      <c r="F71" s="295"/>
      <c r="G71" s="294"/>
      <c r="H71" s="294"/>
      <c r="I71" s="296"/>
      <c r="J71" s="29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59" customFormat="1" ht="15" customHeight="1" x14ac:dyDescent="0.35">
      <c r="A72" s="233">
        <v>43452</v>
      </c>
      <c r="B72" s="233"/>
      <c r="C72" s="234" t="s">
        <v>274</v>
      </c>
      <c r="D72" s="235">
        <v>-13.56</v>
      </c>
      <c r="E72" s="103"/>
      <c r="F72" s="295"/>
      <c r="G72" s="294"/>
      <c r="H72" s="294"/>
      <c r="I72" s="296"/>
      <c r="J72" s="29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59" customFormat="1" ht="15" customHeight="1" x14ac:dyDescent="0.35">
      <c r="A73" s="233">
        <v>43496</v>
      </c>
      <c r="B73" s="233"/>
      <c r="C73" s="233" t="s">
        <v>306</v>
      </c>
      <c r="D73" s="235">
        <v>-8.52</v>
      </c>
      <c r="E73" s="103"/>
      <c r="F73" s="295"/>
      <c r="G73" s="294"/>
      <c r="H73" s="294"/>
      <c r="I73" s="296"/>
      <c r="J73" s="29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59" customFormat="1" ht="15" customHeight="1" x14ac:dyDescent="0.35">
      <c r="A74" s="233">
        <v>43494</v>
      </c>
      <c r="B74" s="233"/>
      <c r="C74" s="233" t="s">
        <v>300</v>
      </c>
      <c r="D74" s="235">
        <v>-38.78</v>
      </c>
      <c r="E74" s="103"/>
      <c r="F74" s="295"/>
      <c r="G74" s="294"/>
      <c r="H74" s="294"/>
      <c r="I74" s="296"/>
      <c r="J74" s="29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59" customFormat="1" ht="15" customHeight="1" x14ac:dyDescent="0.3">
      <c r="A75" s="233">
        <v>43524</v>
      </c>
      <c r="B75" s="233"/>
      <c r="C75" s="234" t="s">
        <v>352</v>
      </c>
      <c r="D75" s="235">
        <v>3.74</v>
      </c>
      <c r="E75" s="10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59" customFormat="1" ht="15" customHeight="1" x14ac:dyDescent="0.35">
      <c r="A76" s="233">
        <v>43525</v>
      </c>
      <c r="B76" s="233"/>
      <c r="C76" s="233" t="s">
        <v>450</v>
      </c>
      <c r="D76" s="235">
        <v>-15.53</v>
      </c>
      <c r="E76" s="103"/>
      <c r="F76" s="332"/>
      <c r="G76" s="331"/>
      <c r="H76" s="331"/>
      <c r="I76" s="333"/>
      <c r="J76" s="331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59" customFormat="1" ht="15" customHeight="1" x14ac:dyDescent="0.3">
      <c r="A77" s="233">
        <v>43626</v>
      </c>
      <c r="B77" s="233" t="s">
        <v>609</v>
      </c>
      <c r="C77" s="233" t="s">
        <v>610</v>
      </c>
      <c r="D77" s="235">
        <v>-0.2</v>
      </c>
      <c r="E77" s="10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59" customFormat="1" ht="15" customHeight="1" x14ac:dyDescent="0.3">
      <c r="A78" s="233"/>
      <c r="B78" s="233"/>
      <c r="C78" s="233"/>
      <c r="D78" s="235"/>
      <c r="E78" s="10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59" customFormat="1" ht="15" customHeight="1" thickBot="1" x14ac:dyDescent="0.35">
      <c r="A79" s="37"/>
      <c r="B79" s="37"/>
      <c r="C79" s="190" t="s">
        <v>57</v>
      </c>
      <c r="D79" s="257">
        <f>SUBTOTAL(9,D72:D78)</f>
        <v>-72.849999999999994</v>
      </c>
      <c r="E79" s="1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59" customFormat="1" ht="15" customHeight="1" x14ac:dyDescent="0.3">
      <c r="A80" s="207"/>
      <c r="B80" s="207"/>
      <c r="C80" s="99"/>
      <c r="D80" s="199"/>
      <c r="E80" s="1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62" customFormat="1" ht="15" customHeight="1" x14ac:dyDescent="0.3">
      <c r="A81" s="233">
        <v>43404</v>
      </c>
      <c r="B81" s="233"/>
      <c r="C81" s="233" t="s">
        <v>176</v>
      </c>
      <c r="D81" s="235">
        <v>-10.6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62" customFormat="1" ht="15" customHeight="1" x14ac:dyDescent="0.3">
      <c r="A82" s="233">
        <v>43434</v>
      </c>
      <c r="B82" s="233"/>
      <c r="C82" s="233" t="s">
        <v>222</v>
      </c>
      <c r="D82" s="235">
        <v>-78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59" customFormat="1" ht="15" customHeight="1" x14ac:dyDescent="0.3">
      <c r="A83" s="233">
        <v>43434</v>
      </c>
      <c r="B83" s="233"/>
      <c r="C83" s="233" t="s">
        <v>223</v>
      </c>
      <c r="D83" s="235">
        <v>-13.52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59" customFormat="1" ht="15" customHeight="1" x14ac:dyDescent="0.3">
      <c r="A84" s="233">
        <v>43447</v>
      </c>
      <c r="B84" s="233" t="s">
        <v>259</v>
      </c>
      <c r="C84" s="234" t="s">
        <v>286</v>
      </c>
      <c r="D84" s="235">
        <v>-22.14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s="59" customFormat="1" ht="15" customHeight="1" x14ac:dyDescent="0.3">
      <c r="A85" s="233">
        <v>43495</v>
      </c>
      <c r="B85" s="233"/>
      <c r="C85" s="233" t="s">
        <v>307</v>
      </c>
      <c r="D85" s="235">
        <v>-194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s="59" customFormat="1" ht="15" customHeight="1" x14ac:dyDescent="0.3">
      <c r="A86" s="233">
        <v>43524</v>
      </c>
      <c r="B86" s="233"/>
      <c r="C86" s="233" t="s">
        <v>353</v>
      </c>
      <c r="D86" s="235">
        <v>-43.9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s="59" customFormat="1" ht="15" customHeight="1" x14ac:dyDescent="0.3">
      <c r="A87" s="233">
        <v>43524</v>
      </c>
      <c r="B87" s="233"/>
      <c r="C87" s="233" t="s">
        <v>355</v>
      </c>
      <c r="D87" s="235">
        <v>-7.85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s="59" customFormat="1" ht="15" customHeight="1" x14ac:dyDescent="0.3">
      <c r="A88" s="233">
        <v>43524</v>
      </c>
      <c r="B88" s="233"/>
      <c r="C88" s="233" t="s">
        <v>356</v>
      </c>
      <c r="D88" s="235">
        <v>-46.4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s="59" customFormat="1" ht="15" customHeight="1" x14ac:dyDescent="0.3">
      <c r="A89" s="233">
        <v>43555</v>
      </c>
      <c r="B89" s="233"/>
      <c r="C89" s="233" t="s">
        <v>464</v>
      </c>
      <c r="D89" s="235">
        <v>-78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59" customFormat="1" ht="15" customHeight="1" x14ac:dyDescent="0.3">
      <c r="A90" s="233">
        <v>43585</v>
      </c>
      <c r="B90" s="233"/>
      <c r="C90" s="233" t="s">
        <v>506</v>
      </c>
      <c r="D90" s="235">
        <v>-46.4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s="59" customFormat="1" ht="15" customHeight="1" x14ac:dyDescent="0.3">
      <c r="A91" s="233">
        <v>43585</v>
      </c>
      <c r="B91" s="233"/>
      <c r="C91" s="233" t="s">
        <v>507</v>
      </c>
      <c r="D91" s="235">
        <v>-35.270000000000003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s="59" customFormat="1" ht="15" customHeight="1" x14ac:dyDescent="0.3">
      <c r="A92" s="233">
        <v>43585</v>
      </c>
      <c r="B92" s="233"/>
      <c r="C92" s="233" t="s">
        <v>508</v>
      </c>
      <c r="D92" s="235">
        <v>-113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s="59" customFormat="1" ht="15" customHeight="1" x14ac:dyDescent="0.3">
      <c r="A93" s="233">
        <v>43616</v>
      </c>
      <c r="B93" s="233" t="s">
        <v>246</v>
      </c>
      <c r="C93" s="233" t="s">
        <v>556</v>
      </c>
      <c r="D93" s="235">
        <v>-42.62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s="59" customFormat="1" ht="15" customHeight="1" x14ac:dyDescent="0.3">
      <c r="A94" s="233">
        <v>43616</v>
      </c>
      <c r="B94" s="233" t="s">
        <v>246</v>
      </c>
      <c r="C94" s="233" t="s">
        <v>557</v>
      </c>
      <c r="D94" s="235">
        <v>-46.9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s="59" customFormat="1" ht="15" customHeight="1" x14ac:dyDescent="0.3">
      <c r="A95" s="233">
        <v>43643</v>
      </c>
      <c r="B95" s="233" t="s">
        <v>246</v>
      </c>
      <c r="C95" s="233" t="s">
        <v>611</v>
      </c>
      <c r="D95" s="235">
        <v>-78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s="59" customFormat="1" ht="15" customHeight="1" x14ac:dyDescent="0.3">
      <c r="A96" s="233">
        <v>43643</v>
      </c>
      <c r="B96" s="233" t="s">
        <v>246</v>
      </c>
      <c r="C96" s="233" t="s">
        <v>612</v>
      </c>
      <c r="D96" s="235">
        <v>-75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16383" s="59" customFormat="1" ht="15" customHeight="1" x14ac:dyDescent="0.3">
      <c r="A97" s="233">
        <v>43643</v>
      </c>
      <c r="B97" s="233" t="s">
        <v>246</v>
      </c>
      <c r="C97" s="233" t="s">
        <v>613</v>
      </c>
      <c r="D97" s="235">
        <v>-38.5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16383" s="59" customFormat="1" ht="15" customHeight="1" x14ac:dyDescent="0.3">
      <c r="A98" s="233">
        <v>43677</v>
      </c>
      <c r="B98" s="233"/>
      <c r="C98" s="233" t="s">
        <v>664</v>
      </c>
      <c r="D98" s="235">
        <v>-46.9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16383" s="59" customFormat="1" ht="15" customHeight="1" x14ac:dyDescent="0.3">
      <c r="A99" s="233">
        <v>43677</v>
      </c>
      <c r="B99" s="233"/>
      <c r="C99" s="233" t="s">
        <v>665</v>
      </c>
      <c r="D99" s="235">
        <v>-194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16383" s="59" customFormat="1" ht="15" customHeight="1" x14ac:dyDescent="0.3">
      <c r="A100" s="233">
        <v>43707</v>
      </c>
      <c r="B100" s="233"/>
      <c r="C100" s="233" t="s">
        <v>712</v>
      </c>
      <c r="D100" s="235">
        <v>-23.05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16383" s="59" customFormat="1" ht="15" customHeight="1" x14ac:dyDescent="0.3">
      <c r="A101" s="233">
        <v>43738</v>
      </c>
      <c r="B101" s="233"/>
      <c r="C101" s="233" t="s">
        <v>751</v>
      </c>
      <c r="D101" s="235">
        <v>-95.88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16383" s="59" customFormat="1" ht="15" customHeight="1" x14ac:dyDescent="0.3">
      <c r="A102" s="233">
        <v>43738</v>
      </c>
      <c r="B102" s="233"/>
      <c r="C102" s="233" t="s">
        <v>752</v>
      </c>
      <c r="D102" s="235">
        <v>-734.93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16383" s="59" customFormat="1" ht="15" customHeight="1" x14ac:dyDescent="0.3">
      <c r="A103" s="233">
        <v>43738</v>
      </c>
      <c r="B103" s="233"/>
      <c r="C103" s="233" t="s">
        <v>772</v>
      </c>
      <c r="D103" s="235">
        <v>-21.47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16383" s="59" customFormat="1" ht="15" customHeight="1" x14ac:dyDescent="0.3">
      <c r="A104" s="233">
        <v>43738</v>
      </c>
      <c r="B104" s="233"/>
      <c r="C104" s="233" t="s">
        <v>773</v>
      </c>
      <c r="D104" s="235">
        <v>-29.75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16383" s="59" customFormat="1" ht="15" customHeight="1" x14ac:dyDescent="0.3">
      <c r="A105" s="233">
        <v>43738</v>
      </c>
      <c r="B105" s="233"/>
      <c r="C105" s="233" t="s">
        <v>774</v>
      </c>
      <c r="D105" s="235">
        <v>-50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16383" s="62" customFormat="1" ht="15" customHeight="1" thickBot="1" x14ac:dyDescent="0.35">
      <c r="A106" s="63"/>
      <c r="B106" s="63"/>
      <c r="C106" s="190" t="s">
        <v>56</v>
      </c>
      <c r="D106" s="257">
        <f>SUBTOTAL(9,D81:D105)</f>
        <v>-2166.0799999999995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  <c r="IB106" s="136"/>
      <c r="IC106" s="136"/>
      <c r="ID106" s="136"/>
      <c r="IE106" s="136"/>
      <c r="IF106" s="136"/>
      <c r="IG106" s="136"/>
      <c r="IH106" s="136"/>
      <c r="II106" s="136"/>
      <c r="IJ106" s="136"/>
      <c r="IK106" s="136"/>
      <c r="IL106" s="136"/>
      <c r="IM106" s="136"/>
      <c r="IN106" s="136"/>
      <c r="IO106" s="136"/>
      <c r="IP106" s="136"/>
      <c r="IQ106" s="136"/>
      <c r="IR106" s="136"/>
      <c r="IS106" s="136"/>
      <c r="IT106" s="136"/>
      <c r="IU106" s="136"/>
      <c r="IV106" s="136"/>
      <c r="IW106" s="136"/>
      <c r="IX106" s="136"/>
      <c r="IY106" s="136"/>
      <c r="IZ106" s="136"/>
      <c r="JA106" s="136"/>
      <c r="JB106" s="136"/>
      <c r="JC106" s="136"/>
      <c r="JD106" s="136"/>
      <c r="JE106" s="136"/>
      <c r="JF106" s="136"/>
      <c r="JG106" s="136"/>
      <c r="JH106" s="136"/>
      <c r="JI106" s="136"/>
      <c r="JJ106" s="136"/>
      <c r="JK106" s="136"/>
      <c r="JL106" s="136"/>
      <c r="JM106" s="136"/>
      <c r="JN106" s="136"/>
      <c r="JO106" s="136"/>
      <c r="JP106" s="136"/>
      <c r="JQ106" s="136"/>
      <c r="JR106" s="136"/>
      <c r="JS106" s="136"/>
      <c r="JT106" s="136"/>
      <c r="JU106" s="136"/>
      <c r="JV106" s="136"/>
      <c r="JW106" s="136"/>
      <c r="JX106" s="136"/>
      <c r="JY106" s="136"/>
      <c r="JZ106" s="136"/>
      <c r="KA106" s="136"/>
      <c r="KB106" s="136"/>
      <c r="KC106" s="136"/>
      <c r="KD106" s="136"/>
      <c r="KE106" s="136"/>
      <c r="KF106" s="136"/>
      <c r="KG106" s="136"/>
      <c r="KH106" s="136"/>
      <c r="KI106" s="136"/>
      <c r="KJ106" s="136"/>
      <c r="KK106" s="136"/>
      <c r="KL106" s="136"/>
      <c r="KM106" s="136"/>
      <c r="KN106" s="136"/>
      <c r="KO106" s="136"/>
      <c r="KP106" s="136"/>
      <c r="KQ106" s="136"/>
      <c r="KR106" s="136"/>
      <c r="KS106" s="136"/>
      <c r="KT106" s="136"/>
      <c r="KU106" s="136"/>
      <c r="KV106" s="136"/>
      <c r="KW106" s="136"/>
      <c r="KX106" s="136"/>
      <c r="KY106" s="136"/>
      <c r="KZ106" s="136"/>
      <c r="LA106" s="136"/>
      <c r="LB106" s="136"/>
      <c r="LC106" s="136"/>
      <c r="LD106" s="136"/>
      <c r="LE106" s="136"/>
      <c r="LF106" s="136"/>
      <c r="LG106" s="136"/>
      <c r="LH106" s="136"/>
      <c r="LI106" s="136"/>
      <c r="LJ106" s="136"/>
      <c r="LK106" s="136"/>
      <c r="LL106" s="136"/>
      <c r="LM106" s="136"/>
      <c r="LN106" s="136"/>
      <c r="LO106" s="136"/>
      <c r="LP106" s="136"/>
      <c r="LQ106" s="136"/>
      <c r="LR106" s="136"/>
      <c r="LS106" s="136"/>
      <c r="LT106" s="136"/>
      <c r="LU106" s="136"/>
      <c r="LV106" s="136"/>
      <c r="LW106" s="136"/>
      <c r="LX106" s="136"/>
      <c r="LY106" s="136"/>
      <c r="LZ106" s="136"/>
      <c r="MA106" s="136"/>
      <c r="MB106" s="136"/>
      <c r="MC106" s="136"/>
      <c r="MD106" s="136"/>
      <c r="ME106" s="136"/>
      <c r="MF106" s="136"/>
      <c r="MG106" s="136"/>
      <c r="MH106" s="136"/>
      <c r="MI106" s="136"/>
      <c r="MJ106" s="136"/>
      <c r="MK106" s="136"/>
      <c r="ML106" s="136"/>
      <c r="MM106" s="136"/>
      <c r="MN106" s="136"/>
      <c r="MO106" s="136"/>
      <c r="MP106" s="136"/>
      <c r="MQ106" s="136"/>
      <c r="MR106" s="136"/>
      <c r="MS106" s="136"/>
      <c r="MT106" s="136"/>
      <c r="MU106" s="136"/>
      <c r="MV106" s="136"/>
      <c r="MW106" s="136"/>
      <c r="MX106" s="136"/>
      <c r="MY106" s="136"/>
      <c r="MZ106" s="136"/>
      <c r="NA106" s="136"/>
      <c r="NB106" s="136"/>
      <c r="NC106" s="136"/>
      <c r="ND106" s="136"/>
      <c r="NE106" s="136"/>
      <c r="NF106" s="136"/>
      <c r="NG106" s="136"/>
      <c r="NH106" s="136"/>
      <c r="NI106" s="136"/>
      <c r="NJ106" s="136"/>
      <c r="NK106" s="136"/>
      <c r="NL106" s="136"/>
      <c r="NM106" s="136"/>
      <c r="NN106" s="136"/>
      <c r="NO106" s="136"/>
      <c r="NP106" s="136"/>
      <c r="NQ106" s="136"/>
      <c r="NR106" s="136"/>
      <c r="NS106" s="136"/>
      <c r="NT106" s="136"/>
      <c r="NU106" s="136"/>
      <c r="NV106" s="136"/>
      <c r="NW106" s="136"/>
      <c r="NX106" s="136"/>
      <c r="NY106" s="136"/>
      <c r="NZ106" s="136"/>
      <c r="OA106" s="136"/>
      <c r="OB106" s="136"/>
      <c r="OC106" s="136"/>
      <c r="OD106" s="136"/>
      <c r="OE106" s="136"/>
      <c r="OF106" s="136"/>
      <c r="OG106" s="136"/>
      <c r="OH106" s="136"/>
      <c r="OI106" s="136"/>
      <c r="OJ106" s="136"/>
      <c r="OK106" s="136"/>
      <c r="OL106" s="136"/>
      <c r="OM106" s="136"/>
      <c r="ON106" s="136"/>
      <c r="OO106" s="136"/>
      <c r="OP106" s="136"/>
      <c r="OQ106" s="136"/>
      <c r="OR106" s="136"/>
      <c r="OS106" s="136"/>
      <c r="OT106" s="136"/>
      <c r="OU106" s="136"/>
      <c r="OV106" s="136"/>
      <c r="OW106" s="136"/>
      <c r="OX106" s="136"/>
      <c r="OY106" s="136"/>
      <c r="OZ106" s="136"/>
      <c r="PA106" s="136"/>
      <c r="PB106" s="136"/>
      <c r="PC106" s="136"/>
      <c r="PD106" s="136"/>
      <c r="PE106" s="136"/>
      <c r="PF106" s="136"/>
      <c r="PG106" s="136"/>
      <c r="PH106" s="136"/>
      <c r="PI106" s="136"/>
      <c r="PJ106" s="136"/>
      <c r="PK106" s="136"/>
      <c r="PL106" s="136"/>
      <c r="PM106" s="136"/>
      <c r="PN106" s="136"/>
      <c r="PO106" s="136"/>
      <c r="PP106" s="136"/>
      <c r="PQ106" s="136"/>
      <c r="PR106" s="136"/>
      <c r="PS106" s="136"/>
      <c r="PT106" s="136"/>
      <c r="PU106" s="136"/>
      <c r="PV106" s="136"/>
      <c r="PW106" s="136"/>
      <c r="PX106" s="136"/>
      <c r="PY106" s="136"/>
      <c r="PZ106" s="136"/>
      <c r="QA106" s="136"/>
      <c r="QB106" s="136"/>
      <c r="QC106" s="136"/>
      <c r="QD106" s="136"/>
      <c r="QE106" s="136"/>
      <c r="QF106" s="136"/>
      <c r="QG106" s="136"/>
      <c r="QH106" s="136"/>
      <c r="QI106" s="136"/>
      <c r="QJ106" s="136"/>
      <c r="QK106" s="136"/>
      <c r="QL106" s="136"/>
      <c r="QM106" s="136"/>
      <c r="QN106" s="136"/>
      <c r="QO106" s="136"/>
      <c r="QP106" s="136"/>
      <c r="QQ106" s="136"/>
      <c r="QR106" s="136"/>
      <c r="QS106" s="136"/>
      <c r="QT106" s="136"/>
      <c r="QU106" s="136"/>
      <c r="QV106" s="136"/>
      <c r="QW106" s="136"/>
      <c r="QX106" s="136"/>
      <c r="QY106" s="136"/>
      <c r="QZ106" s="136"/>
      <c r="RA106" s="136"/>
      <c r="RB106" s="136"/>
      <c r="RC106" s="136"/>
      <c r="RD106" s="136"/>
      <c r="RE106" s="136"/>
      <c r="RF106" s="136"/>
      <c r="RG106" s="136"/>
      <c r="RH106" s="136"/>
      <c r="RI106" s="136"/>
      <c r="RJ106" s="136"/>
      <c r="RK106" s="136"/>
      <c r="RL106" s="136"/>
      <c r="RM106" s="136"/>
      <c r="RN106" s="136"/>
      <c r="RO106" s="136"/>
      <c r="RP106" s="136"/>
      <c r="RQ106" s="136"/>
      <c r="RR106" s="136"/>
      <c r="RS106" s="136"/>
      <c r="RT106" s="136"/>
      <c r="RU106" s="136"/>
      <c r="RV106" s="136"/>
      <c r="RW106" s="136"/>
      <c r="RX106" s="136"/>
      <c r="RY106" s="136"/>
      <c r="RZ106" s="136"/>
      <c r="SA106" s="136"/>
      <c r="SB106" s="136"/>
      <c r="SC106" s="136"/>
      <c r="SD106" s="136"/>
      <c r="SE106" s="136"/>
      <c r="SF106" s="136"/>
      <c r="SG106" s="136"/>
      <c r="SH106" s="136"/>
      <c r="SI106" s="136"/>
      <c r="SJ106" s="136"/>
      <c r="SK106" s="136"/>
      <c r="SL106" s="136"/>
      <c r="SM106" s="136"/>
      <c r="SN106" s="136"/>
      <c r="SO106" s="136"/>
      <c r="SP106" s="136"/>
      <c r="SQ106" s="136"/>
      <c r="SR106" s="136"/>
      <c r="SS106" s="136"/>
      <c r="ST106" s="136"/>
      <c r="SU106" s="136"/>
      <c r="SV106" s="136"/>
      <c r="SW106" s="136"/>
      <c r="SX106" s="136"/>
      <c r="SY106" s="136"/>
      <c r="SZ106" s="136"/>
      <c r="TA106" s="136"/>
      <c r="TB106" s="136"/>
      <c r="TC106" s="136"/>
      <c r="TD106" s="136"/>
      <c r="TE106" s="136"/>
      <c r="TF106" s="136"/>
      <c r="TG106" s="136"/>
      <c r="TH106" s="136"/>
      <c r="TI106" s="136"/>
      <c r="TJ106" s="136"/>
      <c r="TK106" s="136"/>
      <c r="TL106" s="136"/>
      <c r="TM106" s="136"/>
      <c r="TN106" s="136"/>
      <c r="TO106" s="136"/>
      <c r="TP106" s="136"/>
      <c r="TQ106" s="136"/>
      <c r="TR106" s="136"/>
      <c r="TS106" s="136"/>
      <c r="TT106" s="136"/>
      <c r="TU106" s="136"/>
      <c r="TV106" s="136"/>
      <c r="TW106" s="136"/>
      <c r="TX106" s="136"/>
      <c r="TY106" s="136"/>
      <c r="TZ106" s="136"/>
      <c r="UA106" s="136"/>
      <c r="UB106" s="136"/>
      <c r="UC106" s="136"/>
      <c r="UD106" s="136"/>
      <c r="UE106" s="136"/>
      <c r="UF106" s="136"/>
      <c r="UG106" s="136"/>
      <c r="UH106" s="136"/>
      <c r="UI106" s="136"/>
      <c r="UJ106" s="136"/>
      <c r="UK106" s="136"/>
      <c r="UL106" s="136"/>
      <c r="UM106" s="136"/>
      <c r="UN106" s="136"/>
      <c r="UO106" s="136"/>
      <c r="UP106" s="136"/>
      <c r="UQ106" s="136"/>
      <c r="UR106" s="136"/>
      <c r="US106" s="136"/>
      <c r="UT106" s="136"/>
      <c r="UU106" s="136"/>
      <c r="UV106" s="136"/>
      <c r="UW106" s="136"/>
      <c r="UX106" s="136"/>
      <c r="UY106" s="136"/>
      <c r="UZ106" s="136"/>
      <c r="VA106" s="136"/>
      <c r="VB106" s="136"/>
      <c r="VC106" s="136"/>
      <c r="VD106" s="136"/>
      <c r="VE106" s="136"/>
      <c r="VF106" s="136"/>
      <c r="VG106" s="136"/>
      <c r="VH106" s="136"/>
      <c r="VI106" s="136"/>
      <c r="VJ106" s="136"/>
      <c r="VK106" s="136"/>
      <c r="VL106" s="136"/>
      <c r="VM106" s="136"/>
      <c r="VN106" s="136"/>
      <c r="VO106" s="136"/>
      <c r="VP106" s="136"/>
      <c r="VQ106" s="136"/>
      <c r="VR106" s="136"/>
      <c r="VS106" s="136"/>
      <c r="VT106" s="136"/>
      <c r="VU106" s="136"/>
      <c r="VV106" s="136"/>
      <c r="VW106" s="136"/>
      <c r="VX106" s="136"/>
      <c r="VY106" s="136"/>
      <c r="VZ106" s="136"/>
      <c r="WA106" s="136"/>
      <c r="WB106" s="136"/>
      <c r="WC106" s="136"/>
      <c r="WD106" s="136"/>
      <c r="WE106" s="136"/>
      <c r="WF106" s="136"/>
      <c r="WG106" s="136"/>
      <c r="WH106" s="136"/>
      <c r="WI106" s="136"/>
      <c r="WJ106" s="136"/>
      <c r="WK106" s="136"/>
      <c r="WL106" s="136"/>
      <c r="WM106" s="136"/>
      <c r="WN106" s="136"/>
      <c r="WO106" s="136"/>
      <c r="WP106" s="136"/>
      <c r="WQ106" s="136"/>
      <c r="WR106" s="136"/>
      <c r="WS106" s="136"/>
      <c r="WT106" s="136"/>
      <c r="WU106" s="136"/>
      <c r="WV106" s="136"/>
      <c r="WW106" s="136"/>
      <c r="WX106" s="136"/>
      <c r="WY106" s="136"/>
      <c r="WZ106" s="136"/>
      <c r="XA106" s="136"/>
      <c r="XB106" s="136"/>
      <c r="XC106" s="136"/>
      <c r="XD106" s="136"/>
      <c r="XE106" s="136"/>
      <c r="XF106" s="136"/>
      <c r="XG106" s="136"/>
      <c r="XH106" s="136"/>
      <c r="XI106" s="136"/>
      <c r="XJ106" s="136"/>
      <c r="XK106" s="136"/>
      <c r="XL106" s="136"/>
      <c r="XM106" s="136"/>
      <c r="XN106" s="136"/>
      <c r="XO106" s="136"/>
      <c r="XP106" s="136"/>
      <c r="XQ106" s="136"/>
      <c r="XR106" s="136"/>
      <c r="XS106" s="136"/>
      <c r="XT106" s="136"/>
      <c r="XU106" s="136"/>
      <c r="XV106" s="136"/>
      <c r="XW106" s="136"/>
      <c r="XX106" s="136"/>
      <c r="XY106" s="136"/>
      <c r="XZ106" s="136"/>
      <c r="YA106" s="136"/>
      <c r="YB106" s="136"/>
      <c r="YC106" s="136"/>
      <c r="YD106" s="136"/>
      <c r="YE106" s="136"/>
      <c r="YF106" s="136"/>
      <c r="YG106" s="136"/>
      <c r="YH106" s="136"/>
      <c r="YI106" s="136"/>
      <c r="YJ106" s="136"/>
      <c r="YK106" s="136"/>
      <c r="YL106" s="136"/>
      <c r="YM106" s="136"/>
      <c r="YN106" s="136"/>
      <c r="YO106" s="136"/>
      <c r="YP106" s="136"/>
      <c r="YQ106" s="136"/>
      <c r="YR106" s="136"/>
      <c r="YS106" s="136"/>
      <c r="YT106" s="136"/>
      <c r="YU106" s="136"/>
      <c r="YV106" s="136"/>
      <c r="YW106" s="136"/>
      <c r="YX106" s="136"/>
      <c r="YY106" s="136"/>
      <c r="YZ106" s="136"/>
      <c r="ZA106" s="136"/>
      <c r="ZB106" s="136"/>
      <c r="ZC106" s="136"/>
      <c r="ZD106" s="136"/>
      <c r="ZE106" s="136"/>
      <c r="ZF106" s="136"/>
      <c r="ZG106" s="136"/>
      <c r="ZH106" s="136"/>
      <c r="ZI106" s="136"/>
      <c r="ZJ106" s="136"/>
      <c r="ZK106" s="136"/>
      <c r="ZL106" s="136"/>
      <c r="ZM106" s="136"/>
      <c r="ZN106" s="136"/>
      <c r="ZO106" s="136"/>
      <c r="ZP106" s="136"/>
      <c r="ZQ106" s="136"/>
      <c r="ZR106" s="136"/>
      <c r="ZS106" s="136"/>
      <c r="ZT106" s="136"/>
      <c r="ZU106" s="136"/>
      <c r="ZV106" s="136"/>
      <c r="ZW106" s="136"/>
      <c r="ZX106" s="136"/>
      <c r="ZY106" s="136"/>
      <c r="ZZ106" s="136"/>
      <c r="AAA106" s="136"/>
      <c r="AAB106" s="136"/>
      <c r="AAC106" s="136"/>
      <c r="AAD106" s="136"/>
      <c r="AAE106" s="136"/>
      <c r="AAF106" s="136"/>
      <c r="AAG106" s="136"/>
      <c r="AAH106" s="136"/>
      <c r="AAI106" s="136"/>
      <c r="AAJ106" s="136"/>
      <c r="AAK106" s="136"/>
      <c r="AAL106" s="136"/>
      <c r="AAM106" s="136"/>
      <c r="AAN106" s="136"/>
      <c r="AAO106" s="136"/>
      <c r="AAP106" s="136"/>
      <c r="AAQ106" s="136"/>
      <c r="AAR106" s="136"/>
      <c r="AAS106" s="136"/>
      <c r="AAT106" s="136"/>
      <c r="AAU106" s="136"/>
      <c r="AAV106" s="136"/>
      <c r="AAW106" s="136"/>
      <c r="AAX106" s="136"/>
      <c r="AAY106" s="136"/>
      <c r="AAZ106" s="136"/>
      <c r="ABA106" s="136"/>
      <c r="ABB106" s="136"/>
      <c r="ABC106" s="136"/>
      <c r="ABD106" s="136"/>
      <c r="ABE106" s="136"/>
      <c r="ABF106" s="136"/>
      <c r="ABG106" s="136"/>
      <c r="ABH106" s="136"/>
      <c r="ABI106" s="136"/>
      <c r="ABJ106" s="136"/>
      <c r="ABK106" s="136"/>
      <c r="ABL106" s="136"/>
      <c r="ABM106" s="136"/>
      <c r="ABN106" s="136"/>
      <c r="ABO106" s="136"/>
      <c r="ABP106" s="136"/>
      <c r="ABQ106" s="136"/>
      <c r="ABR106" s="136"/>
      <c r="ABS106" s="136"/>
      <c r="ABT106" s="136"/>
      <c r="ABU106" s="136"/>
      <c r="ABV106" s="136"/>
      <c r="ABW106" s="136"/>
      <c r="ABX106" s="136"/>
      <c r="ABY106" s="136"/>
      <c r="ABZ106" s="136"/>
      <c r="ACA106" s="136"/>
      <c r="ACB106" s="136"/>
      <c r="ACC106" s="136"/>
      <c r="ACD106" s="136"/>
      <c r="ACE106" s="136"/>
      <c r="ACF106" s="136"/>
      <c r="ACG106" s="136"/>
      <c r="ACH106" s="136"/>
      <c r="ACI106" s="136"/>
      <c r="ACJ106" s="136"/>
      <c r="ACK106" s="136"/>
      <c r="ACL106" s="136"/>
      <c r="ACM106" s="136"/>
      <c r="ACN106" s="136"/>
      <c r="ACO106" s="136"/>
      <c r="ACP106" s="136"/>
      <c r="ACQ106" s="136"/>
      <c r="ACR106" s="136"/>
      <c r="ACS106" s="136"/>
      <c r="ACT106" s="136"/>
      <c r="ACU106" s="136"/>
      <c r="ACV106" s="136"/>
      <c r="ACW106" s="136"/>
      <c r="ACX106" s="136"/>
      <c r="ACY106" s="136"/>
      <c r="ACZ106" s="136"/>
      <c r="ADA106" s="136"/>
      <c r="ADB106" s="136"/>
      <c r="ADC106" s="136"/>
      <c r="ADD106" s="136"/>
      <c r="ADE106" s="136"/>
      <c r="ADF106" s="136"/>
      <c r="ADG106" s="136"/>
      <c r="ADH106" s="136"/>
      <c r="ADI106" s="136"/>
      <c r="ADJ106" s="136"/>
      <c r="ADK106" s="136"/>
      <c r="ADL106" s="136"/>
      <c r="ADM106" s="136"/>
      <c r="ADN106" s="136"/>
      <c r="ADO106" s="136"/>
      <c r="ADP106" s="136"/>
      <c r="ADQ106" s="136"/>
      <c r="ADR106" s="136"/>
      <c r="ADS106" s="136"/>
      <c r="ADT106" s="136"/>
      <c r="ADU106" s="136"/>
      <c r="ADV106" s="136"/>
      <c r="ADW106" s="136"/>
      <c r="ADX106" s="136"/>
      <c r="ADY106" s="136"/>
      <c r="ADZ106" s="136"/>
      <c r="AEA106" s="136"/>
      <c r="AEB106" s="136"/>
      <c r="AEC106" s="136"/>
      <c r="AED106" s="136"/>
      <c r="AEE106" s="136"/>
      <c r="AEF106" s="136"/>
      <c r="AEG106" s="136"/>
      <c r="AEH106" s="136"/>
      <c r="AEI106" s="136"/>
      <c r="AEJ106" s="136"/>
      <c r="AEK106" s="136"/>
      <c r="AEL106" s="136"/>
      <c r="AEM106" s="136"/>
      <c r="AEN106" s="136"/>
      <c r="AEO106" s="136"/>
      <c r="AEP106" s="136"/>
      <c r="AEQ106" s="136"/>
      <c r="AER106" s="136"/>
      <c r="AES106" s="136"/>
      <c r="AET106" s="136"/>
      <c r="AEU106" s="136"/>
      <c r="AEV106" s="136"/>
      <c r="AEW106" s="136"/>
      <c r="AEX106" s="136"/>
      <c r="AEY106" s="136"/>
      <c r="AEZ106" s="136"/>
      <c r="AFA106" s="136"/>
      <c r="AFB106" s="136"/>
      <c r="AFC106" s="136"/>
      <c r="AFD106" s="136"/>
      <c r="AFE106" s="136"/>
      <c r="AFF106" s="136"/>
      <c r="AFG106" s="136"/>
      <c r="AFH106" s="136"/>
      <c r="AFI106" s="136"/>
      <c r="AFJ106" s="136"/>
      <c r="AFK106" s="136"/>
      <c r="AFL106" s="136"/>
      <c r="AFM106" s="136"/>
      <c r="AFN106" s="136"/>
      <c r="AFO106" s="136"/>
      <c r="AFP106" s="136"/>
      <c r="AFQ106" s="136"/>
      <c r="AFR106" s="136"/>
      <c r="AFS106" s="136"/>
      <c r="AFT106" s="136"/>
      <c r="AFU106" s="136"/>
      <c r="AFV106" s="136"/>
      <c r="AFW106" s="136"/>
      <c r="AFX106" s="136"/>
      <c r="AFY106" s="136"/>
      <c r="AFZ106" s="136"/>
      <c r="AGA106" s="136"/>
      <c r="AGB106" s="136"/>
      <c r="AGC106" s="136"/>
      <c r="AGD106" s="136"/>
      <c r="AGE106" s="136"/>
      <c r="AGF106" s="136"/>
      <c r="AGG106" s="136"/>
      <c r="AGH106" s="136"/>
      <c r="AGI106" s="136"/>
      <c r="AGJ106" s="136"/>
      <c r="AGK106" s="136"/>
      <c r="AGL106" s="136"/>
      <c r="AGM106" s="136"/>
      <c r="AGN106" s="136"/>
      <c r="AGO106" s="136"/>
      <c r="AGP106" s="136"/>
      <c r="AGQ106" s="136"/>
      <c r="AGR106" s="136"/>
      <c r="AGS106" s="136"/>
      <c r="AGT106" s="136"/>
      <c r="AGU106" s="136"/>
      <c r="AGV106" s="136"/>
      <c r="AGW106" s="136"/>
      <c r="AGX106" s="136"/>
      <c r="AGY106" s="136"/>
      <c r="AGZ106" s="136"/>
      <c r="AHA106" s="136"/>
      <c r="AHB106" s="136"/>
      <c r="AHC106" s="136"/>
      <c r="AHD106" s="136"/>
      <c r="AHE106" s="136"/>
      <c r="AHF106" s="136"/>
      <c r="AHG106" s="136"/>
      <c r="AHH106" s="136"/>
      <c r="AHI106" s="136"/>
      <c r="AHJ106" s="136"/>
      <c r="AHK106" s="136"/>
      <c r="AHL106" s="136"/>
      <c r="AHM106" s="136"/>
      <c r="AHN106" s="136"/>
      <c r="AHO106" s="136"/>
      <c r="AHP106" s="136"/>
      <c r="AHQ106" s="136"/>
      <c r="AHR106" s="136"/>
      <c r="AHS106" s="136"/>
      <c r="AHT106" s="136"/>
      <c r="AHU106" s="136"/>
      <c r="AHV106" s="136"/>
      <c r="AHW106" s="136"/>
      <c r="AHX106" s="136"/>
      <c r="AHY106" s="136"/>
      <c r="AHZ106" s="136"/>
      <c r="AIA106" s="136"/>
      <c r="AIB106" s="136"/>
      <c r="AIC106" s="136"/>
      <c r="AID106" s="136"/>
      <c r="AIE106" s="136"/>
      <c r="AIF106" s="136"/>
      <c r="AIG106" s="136"/>
      <c r="AIH106" s="136"/>
      <c r="AII106" s="136"/>
      <c r="AIJ106" s="136"/>
      <c r="AIK106" s="136"/>
      <c r="AIL106" s="136"/>
      <c r="AIM106" s="136"/>
      <c r="AIN106" s="136"/>
      <c r="AIO106" s="136"/>
      <c r="AIP106" s="136"/>
      <c r="AIQ106" s="136"/>
      <c r="AIR106" s="136"/>
      <c r="AIS106" s="136"/>
      <c r="AIT106" s="136"/>
      <c r="AIU106" s="136"/>
      <c r="AIV106" s="136"/>
      <c r="AIW106" s="136"/>
      <c r="AIX106" s="136"/>
      <c r="AIY106" s="136"/>
      <c r="AIZ106" s="136"/>
      <c r="AJA106" s="136"/>
      <c r="AJB106" s="136"/>
      <c r="AJC106" s="136"/>
      <c r="AJD106" s="136"/>
      <c r="AJE106" s="136"/>
      <c r="AJF106" s="136"/>
      <c r="AJG106" s="136"/>
      <c r="AJH106" s="136"/>
      <c r="AJI106" s="136"/>
      <c r="AJJ106" s="136"/>
      <c r="AJK106" s="136"/>
      <c r="AJL106" s="136"/>
      <c r="AJM106" s="136"/>
      <c r="AJN106" s="136"/>
      <c r="AJO106" s="136"/>
      <c r="AJP106" s="136"/>
      <c r="AJQ106" s="136"/>
      <c r="AJR106" s="136"/>
      <c r="AJS106" s="136"/>
      <c r="AJT106" s="136"/>
      <c r="AJU106" s="136"/>
      <c r="AJV106" s="136"/>
      <c r="AJW106" s="136"/>
      <c r="AJX106" s="136"/>
      <c r="AJY106" s="136"/>
      <c r="AJZ106" s="136"/>
      <c r="AKA106" s="136"/>
      <c r="AKB106" s="136"/>
      <c r="AKC106" s="136"/>
      <c r="AKD106" s="136"/>
      <c r="AKE106" s="136"/>
      <c r="AKF106" s="136"/>
      <c r="AKG106" s="136"/>
      <c r="AKH106" s="136"/>
      <c r="AKI106" s="136"/>
      <c r="AKJ106" s="136"/>
      <c r="AKK106" s="136"/>
      <c r="AKL106" s="136"/>
      <c r="AKM106" s="136"/>
      <c r="AKN106" s="136"/>
      <c r="AKO106" s="136"/>
      <c r="AKP106" s="136"/>
      <c r="AKQ106" s="136"/>
      <c r="AKR106" s="136"/>
      <c r="AKS106" s="136"/>
      <c r="AKT106" s="136"/>
      <c r="AKU106" s="136"/>
      <c r="AKV106" s="136"/>
      <c r="AKW106" s="136"/>
      <c r="AKX106" s="136"/>
      <c r="AKY106" s="136"/>
      <c r="AKZ106" s="136"/>
      <c r="ALA106" s="136"/>
      <c r="ALB106" s="136"/>
      <c r="ALC106" s="136"/>
      <c r="ALD106" s="136"/>
      <c r="ALE106" s="136"/>
      <c r="ALF106" s="136"/>
      <c r="ALG106" s="136"/>
      <c r="ALH106" s="136"/>
      <c r="ALI106" s="136"/>
      <c r="ALJ106" s="136"/>
      <c r="ALK106" s="136"/>
      <c r="ALL106" s="136"/>
      <c r="ALM106" s="136"/>
      <c r="ALN106" s="136"/>
      <c r="ALO106" s="136"/>
      <c r="ALP106" s="136"/>
      <c r="ALQ106" s="136"/>
      <c r="ALR106" s="136"/>
      <c r="ALS106" s="136"/>
      <c r="ALT106" s="136"/>
      <c r="ALU106" s="136"/>
      <c r="ALV106" s="136"/>
      <c r="ALW106" s="136"/>
      <c r="ALX106" s="136"/>
      <c r="ALY106" s="136"/>
      <c r="ALZ106" s="136"/>
      <c r="AMA106" s="136"/>
      <c r="AMB106" s="136"/>
      <c r="AMC106" s="136"/>
      <c r="AMD106" s="136"/>
      <c r="AME106" s="136"/>
      <c r="AMF106" s="136"/>
      <c r="AMG106" s="136"/>
      <c r="AMH106" s="136"/>
      <c r="AMI106" s="136"/>
      <c r="AMJ106" s="136"/>
      <c r="AMK106" s="136"/>
      <c r="AML106" s="136"/>
      <c r="AMM106" s="136"/>
      <c r="AMN106" s="136"/>
      <c r="AMO106" s="136"/>
      <c r="AMP106" s="136"/>
      <c r="AMQ106" s="136"/>
      <c r="AMR106" s="136"/>
      <c r="AMS106" s="136"/>
      <c r="AMT106" s="136"/>
      <c r="AMU106" s="136"/>
      <c r="AMV106" s="136"/>
      <c r="AMW106" s="136"/>
      <c r="AMX106" s="136"/>
      <c r="AMY106" s="136"/>
      <c r="AMZ106" s="136"/>
      <c r="ANA106" s="136"/>
      <c r="ANB106" s="136"/>
      <c r="ANC106" s="136"/>
      <c r="AND106" s="136"/>
      <c r="ANE106" s="136"/>
      <c r="ANF106" s="136"/>
      <c r="ANG106" s="136"/>
      <c r="ANH106" s="136"/>
      <c r="ANI106" s="136"/>
      <c r="ANJ106" s="136"/>
      <c r="ANK106" s="136"/>
      <c r="ANL106" s="136"/>
      <c r="ANM106" s="136"/>
      <c r="ANN106" s="136"/>
      <c r="ANO106" s="136"/>
      <c r="ANP106" s="136"/>
      <c r="ANQ106" s="136"/>
      <c r="ANR106" s="136"/>
      <c r="ANS106" s="136"/>
      <c r="ANT106" s="136"/>
      <c r="ANU106" s="136"/>
      <c r="ANV106" s="136"/>
      <c r="ANW106" s="136"/>
      <c r="ANX106" s="136"/>
      <c r="ANY106" s="136"/>
      <c r="ANZ106" s="136"/>
      <c r="AOA106" s="136"/>
      <c r="AOB106" s="136"/>
      <c r="AOC106" s="136"/>
      <c r="AOD106" s="136"/>
      <c r="AOE106" s="136"/>
      <c r="AOF106" s="136"/>
      <c r="AOG106" s="136"/>
      <c r="AOH106" s="136"/>
      <c r="AOI106" s="136"/>
      <c r="AOJ106" s="136"/>
      <c r="AOK106" s="136"/>
      <c r="AOL106" s="136"/>
      <c r="AOM106" s="136"/>
      <c r="AON106" s="136"/>
      <c r="AOO106" s="136"/>
      <c r="AOP106" s="136"/>
      <c r="AOQ106" s="136"/>
      <c r="AOR106" s="136"/>
      <c r="AOS106" s="136"/>
      <c r="AOT106" s="136"/>
      <c r="AOU106" s="136"/>
      <c r="AOV106" s="136"/>
      <c r="AOW106" s="136"/>
      <c r="AOX106" s="136"/>
      <c r="AOY106" s="136"/>
      <c r="AOZ106" s="136"/>
      <c r="APA106" s="136"/>
      <c r="APB106" s="136"/>
      <c r="APC106" s="136"/>
      <c r="APD106" s="136"/>
      <c r="APE106" s="136"/>
      <c r="APF106" s="136"/>
      <c r="APG106" s="136"/>
      <c r="APH106" s="136"/>
      <c r="API106" s="136"/>
      <c r="APJ106" s="136"/>
      <c r="APK106" s="136"/>
      <c r="APL106" s="136"/>
      <c r="APM106" s="136"/>
      <c r="APN106" s="136"/>
      <c r="APO106" s="136"/>
      <c r="APP106" s="136"/>
      <c r="APQ106" s="136"/>
      <c r="APR106" s="136"/>
      <c r="APS106" s="136"/>
      <c r="APT106" s="136"/>
      <c r="APU106" s="136"/>
      <c r="APV106" s="136"/>
      <c r="APW106" s="136"/>
      <c r="APX106" s="136"/>
      <c r="APY106" s="136"/>
      <c r="APZ106" s="136"/>
      <c r="AQA106" s="136"/>
      <c r="AQB106" s="136"/>
      <c r="AQC106" s="136"/>
      <c r="AQD106" s="136"/>
      <c r="AQE106" s="136"/>
      <c r="AQF106" s="136"/>
      <c r="AQG106" s="136"/>
      <c r="AQH106" s="136"/>
      <c r="AQI106" s="136"/>
      <c r="AQJ106" s="136"/>
      <c r="AQK106" s="136"/>
      <c r="AQL106" s="136"/>
      <c r="AQM106" s="136"/>
      <c r="AQN106" s="136"/>
      <c r="AQO106" s="136"/>
      <c r="AQP106" s="136"/>
      <c r="AQQ106" s="136"/>
      <c r="AQR106" s="136"/>
      <c r="AQS106" s="136"/>
      <c r="AQT106" s="136"/>
      <c r="AQU106" s="136"/>
      <c r="AQV106" s="136"/>
      <c r="AQW106" s="136"/>
      <c r="AQX106" s="136"/>
      <c r="AQY106" s="136"/>
      <c r="AQZ106" s="136"/>
      <c r="ARA106" s="136"/>
      <c r="ARB106" s="136"/>
      <c r="ARC106" s="136"/>
      <c r="ARD106" s="136"/>
      <c r="ARE106" s="136"/>
      <c r="ARF106" s="136"/>
      <c r="ARG106" s="136"/>
      <c r="ARH106" s="136"/>
      <c r="ARI106" s="136"/>
      <c r="ARJ106" s="136"/>
      <c r="ARK106" s="136"/>
      <c r="ARL106" s="136"/>
      <c r="ARM106" s="136"/>
      <c r="ARN106" s="136"/>
      <c r="ARO106" s="136"/>
      <c r="ARP106" s="136"/>
      <c r="ARQ106" s="136"/>
      <c r="ARR106" s="136"/>
      <c r="ARS106" s="136"/>
      <c r="ART106" s="136"/>
      <c r="ARU106" s="136"/>
      <c r="ARV106" s="136"/>
      <c r="ARW106" s="136"/>
      <c r="ARX106" s="136"/>
      <c r="ARY106" s="136"/>
      <c r="ARZ106" s="136"/>
      <c r="ASA106" s="136"/>
      <c r="ASB106" s="136"/>
      <c r="ASC106" s="136"/>
      <c r="ASD106" s="136"/>
      <c r="ASE106" s="136"/>
      <c r="ASF106" s="136"/>
      <c r="ASG106" s="136"/>
      <c r="ASH106" s="136"/>
      <c r="ASI106" s="136"/>
      <c r="ASJ106" s="136"/>
      <c r="ASK106" s="136"/>
      <c r="ASL106" s="136"/>
      <c r="ASM106" s="136"/>
      <c r="ASN106" s="136"/>
      <c r="ASO106" s="136"/>
      <c r="ASP106" s="136"/>
      <c r="ASQ106" s="136"/>
      <c r="ASR106" s="136"/>
      <c r="ASS106" s="136"/>
      <c r="AST106" s="136"/>
      <c r="ASU106" s="136"/>
      <c r="ASV106" s="136"/>
      <c r="ASW106" s="136"/>
      <c r="ASX106" s="136"/>
      <c r="ASY106" s="136"/>
      <c r="ASZ106" s="136"/>
      <c r="ATA106" s="136"/>
      <c r="ATB106" s="136"/>
      <c r="ATC106" s="136"/>
      <c r="ATD106" s="136"/>
      <c r="ATE106" s="136"/>
      <c r="ATF106" s="136"/>
      <c r="ATG106" s="136"/>
      <c r="ATH106" s="136"/>
      <c r="ATI106" s="136"/>
      <c r="ATJ106" s="136"/>
      <c r="ATK106" s="136"/>
      <c r="ATL106" s="136"/>
      <c r="ATM106" s="136"/>
      <c r="ATN106" s="136"/>
      <c r="ATO106" s="136"/>
      <c r="ATP106" s="136"/>
      <c r="ATQ106" s="136"/>
      <c r="ATR106" s="136"/>
      <c r="ATS106" s="136"/>
      <c r="ATT106" s="136"/>
      <c r="ATU106" s="136"/>
      <c r="ATV106" s="136"/>
      <c r="ATW106" s="136"/>
      <c r="ATX106" s="136"/>
      <c r="ATY106" s="136"/>
      <c r="ATZ106" s="136"/>
      <c r="AUA106" s="136"/>
      <c r="AUB106" s="136"/>
      <c r="AUC106" s="136"/>
      <c r="AUD106" s="136"/>
      <c r="AUE106" s="136"/>
      <c r="AUF106" s="136"/>
      <c r="AUG106" s="136"/>
      <c r="AUH106" s="136"/>
      <c r="AUI106" s="136"/>
      <c r="AUJ106" s="136"/>
      <c r="AUK106" s="136"/>
      <c r="AUL106" s="136"/>
      <c r="AUM106" s="136"/>
      <c r="AUN106" s="136"/>
      <c r="AUO106" s="136"/>
      <c r="AUP106" s="136"/>
      <c r="AUQ106" s="136"/>
      <c r="AUR106" s="136"/>
      <c r="AUS106" s="136"/>
      <c r="AUT106" s="136"/>
      <c r="AUU106" s="136"/>
      <c r="AUV106" s="136"/>
      <c r="AUW106" s="136"/>
      <c r="AUX106" s="136"/>
      <c r="AUY106" s="136"/>
      <c r="AUZ106" s="136"/>
      <c r="AVA106" s="136"/>
      <c r="AVB106" s="136"/>
      <c r="AVC106" s="136"/>
      <c r="AVD106" s="136"/>
      <c r="AVE106" s="136"/>
      <c r="AVF106" s="136"/>
      <c r="AVG106" s="136"/>
      <c r="AVH106" s="136"/>
      <c r="AVI106" s="136"/>
      <c r="AVJ106" s="136"/>
      <c r="AVK106" s="136"/>
      <c r="AVL106" s="136"/>
      <c r="AVM106" s="136"/>
      <c r="AVN106" s="136"/>
      <c r="AVO106" s="136"/>
      <c r="AVP106" s="136"/>
      <c r="AVQ106" s="136"/>
      <c r="AVR106" s="136"/>
      <c r="AVS106" s="136"/>
      <c r="AVT106" s="136"/>
      <c r="AVU106" s="136"/>
      <c r="AVV106" s="136"/>
      <c r="AVW106" s="136"/>
      <c r="AVX106" s="136"/>
      <c r="AVY106" s="136"/>
      <c r="AVZ106" s="136"/>
      <c r="AWA106" s="136"/>
      <c r="AWB106" s="136"/>
      <c r="AWC106" s="136"/>
      <c r="AWD106" s="136"/>
      <c r="AWE106" s="136"/>
      <c r="AWF106" s="136"/>
      <c r="AWG106" s="136"/>
      <c r="AWH106" s="136"/>
      <c r="AWI106" s="136"/>
      <c r="AWJ106" s="136"/>
      <c r="AWK106" s="136"/>
      <c r="AWL106" s="136"/>
      <c r="AWM106" s="136"/>
      <c r="AWN106" s="136"/>
      <c r="AWO106" s="136"/>
      <c r="AWP106" s="136"/>
      <c r="AWQ106" s="136"/>
      <c r="AWR106" s="136"/>
      <c r="AWS106" s="136"/>
      <c r="AWT106" s="136"/>
      <c r="AWU106" s="136"/>
      <c r="AWV106" s="136"/>
      <c r="AWW106" s="136"/>
      <c r="AWX106" s="136"/>
      <c r="AWY106" s="136"/>
      <c r="AWZ106" s="136"/>
      <c r="AXA106" s="136"/>
      <c r="AXB106" s="136"/>
      <c r="AXC106" s="136"/>
      <c r="AXD106" s="136"/>
      <c r="AXE106" s="136"/>
      <c r="AXF106" s="136"/>
      <c r="AXG106" s="136"/>
      <c r="AXH106" s="136"/>
      <c r="AXI106" s="136"/>
      <c r="AXJ106" s="136"/>
      <c r="AXK106" s="136"/>
      <c r="AXL106" s="136"/>
      <c r="AXM106" s="136"/>
      <c r="AXN106" s="136"/>
      <c r="AXO106" s="136"/>
      <c r="AXP106" s="136"/>
      <c r="AXQ106" s="136"/>
      <c r="AXR106" s="136"/>
      <c r="AXS106" s="136"/>
      <c r="AXT106" s="136"/>
      <c r="AXU106" s="136"/>
      <c r="AXV106" s="136"/>
      <c r="AXW106" s="136"/>
      <c r="AXX106" s="136"/>
      <c r="AXY106" s="136"/>
      <c r="AXZ106" s="136"/>
      <c r="AYA106" s="136"/>
      <c r="AYB106" s="136"/>
      <c r="AYC106" s="136"/>
      <c r="AYD106" s="136"/>
      <c r="AYE106" s="136"/>
      <c r="AYF106" s="136"/>
      <c r="AYG106" s="136"/>
      <c r="AYH106" s="136"/>
      <c r="AYI106" s="136"/>
      <c r="AYJ106" s="136"/>
      <c r="AYK106" s="136"/>
      <c r="AYL106" s="136"/>
      <c r="AYM106" s="136"/>
      <c r="AYN106" s="136"/>
      <c r="AYO106" s="136"/>
      <c r="AYP106" s="136"/>
      <c r="AYQ106" s="136"/>
      <c r="AYR106" s="136"/>
      <c r="AYS106" s="136"/>
      <c r="AYT106" s="136"/>
      <c r="AYU106" s="136"/>
      <c r="AYV106" s="136"/>
      <c r="AYW106" s="136"/>
      <c r="AYX106" s="136"/>
      <c r="AYY106" s="136"/>
      <c r="AYZ106" s="136"/>
      <c r="AZA106" s="136"/>
      <c r="AZB106" s="136"/>
      <c r="AZC106" s="136"/>
      <c r="AZD106" s="136"/>
      <c r="AZE106" s="136"/>
      <c r="AZF106" s="136"/>
      <c r="AZG106" s="136"/>
      <c r="AZH106" s="136"/>
      <c r="AZI106" s="136"/>
      <c r="AZJ106" s="136"/>
      <c r="AZK106" s="136"/>
      <c r="AZL106" s="136"/>
      <c r="AZM106" s="136"/>
      <c r="AZN106" s="136"/>
      <c r="AZO106" s="136"/>
      <c r="AZP106" s="136"/>
      <c r="AZQ106" s="136"/>
      <c r="AZR106" s="136"/>
      <c r="AZS106" s="136"/>
      <c r="AZT106" s="136"/>
      <c r="AZU106" s="136"/>
      <c r="AZV106" s="136"/>
      <c r="AZW106" s="136"/>
      <c r="AZX106" s="136"/>
      <c r="AZY106" s="136"/>
      <c r="AZZ106" s="136"/>
      <c r="BAA106" s="136"/>
      <c r="BAB106" s="136"/>
      <c r="BAC106" s="136"/>
      <c r="BAD106" s="136"/>
      <c r="BAE106" s="136"/>
      <c r="BAF106" s="136"/>
      <c r="BAG106" s="136"/>
      <c r="BAH106" s="136"/>
      <c r="BAI106" s="136"/>
      <c r="BAJ106" s="136"/>
      <c r="BAK106" s="136"/>
      <c r="BAL106" s="136"/>
      <c r="BAM106" s="136"/>
      <c r="BAN106" s="136"/>
      <c r="BAO106" s="136"/>
      <c r="BAP106" s="136"/>
      <c r="BAQ106" s="136"/>
      <c r="BAR106" s="136"/>
      <c r="BAS106" s="136"/>
      <c r="BAT106" s="136"/>
      <c r="BAU106" s="136"/>
      <c r="BAV106" s="136"/>
      <c r="BAW106" s="136"/>
      <c r="BAX106" s="136"/>
      <c r="BAY106" s="136"/>
      <c r="BAZ106" s="136"/>
      <c r="BBA106" s="136"/>
      <c r="BBB106" s="136"/>
      <c r="BBC106" s="136"/>
      <c r="BBD106" s="136"/>
      <c r="BBE106" s="136"/>
      <c r="BBF106" s="136"/>
      <c r="BBG106" s="136"/>
      <c r="BBH106" s="136"/>
      <c r="BBI106" s="136"/>
      <c r="BBJ106" s="136"/>
      <c r="BBK106" s="136"/>
      <c r="BBL106" s="136"/>
      <c r="BBM106" s="136"/>
      <c r="BBN106" s="136"/>
      <c r="BBO106" s="136"/>
      <c r="BBP106" s="136"/>
      <c r="BBQ106" s="136"/>
      <c r="BBR106" s="136"/>
      <c r="BBS106" s="136"/>
      <c r="BBT106" s="136"/>
      <c r="BBU106" s="136"/>
      <c r="BBV106" s="136"/>
      <c r="BBW106" s="136"/>
      <c r="BBX106" s="136"/>
      <c r="BBY106" s="136"/>
      <c r="BBZ106" s="136"/>
      <c r="BCA106" s="136"/>
      <c r="BCB106" s="136"/>
      <c r="BCC106" s="136"/>
      <c r="BCD106" s="136"/>
      <c r="BCE106" s="136"/>
      <c r="BCF106" s="136"/>
      <c r="BCG106" s="136"/>
      <c r="BCH106" s="136"/>
      <c r="BCI106" s="136"/>
      <c r="BCJ106" s="136"/>
      <c r="BCK106" s="136"/>
      <c r="BCL106" s="136"/>
      <c r="BCM106" s="136"/>
      <c r="BCN106" s="136"/>
      <c r="BCO106" s="136"/>
      <c r="BCP106" s="136"/>
      <c r="BCQ106" s="136"/>
      <c r="BCR106" s="136"/>
      <c r="BCS106" s="136"/>
      <c r="BCT106" s="136"/>
      <c r="BCU106" s="136"/>
      <c r="BCV106" s="136"/>
      <c r="BCW106" s="136"/>
      <c r="BCX106" s="136"/>
      <c r="BCY106" s="136"/>
      <c r="BCZ106" s="136"/>
      <c r="BDA106" s="136"/>
      <c r="BDB106" s="136"/>
      <c r="BDC106" s="136"/>
      <c r="BDD106" s="136"/>
      <c r="BDE106" s="136"/>
      <c r="BDF106" s="136"/>
      <c r="BDG106" s="136"/>
      <c r="BDH106" s="136"/>
      <c r="BDI106" s="136"/>
      <c r="BDJ106" s="136"/>
      <c r="BDK106" s="136"/>
      <c r="BDL106" s="136"/>
      <c r="BDM106" s="136"/>
      <c r="BDN106" s="136"/>
      <c r="BDO106" s="136"/>
      <c r="BDP106" s="136"/>
      <c r="BDQ106" s="136"/>
      <c r="BDR106" s="136"/>
      <c r="BDS106" s="136"/>
      <c r="BDT106" s="136"/>
      <c r="BDU106" s="136"/>
      <c r="BDV106" s="136"/>
      <c r="BDW106" s="136"/>
      <c r="BDX106" s="136"/>
      <c r="BDY106" s="136"/>
      <c r="BDZ106" s="136"/>
      <c r="BEA106" s="136"/>
      <c r="BEB106" s="136"/>
      <c r="BEC106" s="136"/>
      <c r="BED106" s="136"/>
      <c r="BEE106" s="136"/>
      <c r="BEF106" s="136"/>
      <c r="BEG106" s="136"/>
      <c r="BEH106" s="136"/>
      <c r="BEI106" s="136"/>
      <c r="BEJ106" s="136"/>
      <c r="BEK106" s="136"/>
      <c r="BEL106" s="136"/>
      <c r="BEM106" s="136"/>
      <c r="BEN106" s="136"/>
      <c r="BEO106" s="136"/>
      <c r="BEP106" s="136"/>
      <c r="BEQ106" s="136"/>
      <c r="BER106" s="136"/>
      <c r="BES106" s="136"/>
      <c r="BET106" s="136"/>
      <c r="BEU106" s="136"/>
      <c r="BEV106" s="136"/>
      <c r="BEW106" s="136"/>
      <c r="BEX106" s="136"/>
      <c r="BEY106" s="136"/>
      <c r="BEZ106" s="136"/>
      <c r="BFA106" s="136"/>
      <c r="BFB106" s="136"/>
      <c r="BFC106" s="136"/>
      <c r="BFD106" s="136"/>
      <c r="BFE106" s="136"/>
      <c r="BFF106" s="136"/>
      <c r="BFG106" s="136"/>
      <c r="BFH106" s="136"/>
      <c r="BFI106" s="136"/>
      <c r="BFJ106" s="136"/>
      <c r="BFK106" s="136"/>
      <c r="BFL106" s="136"/>
      <c r="BFM106" s="136"/>
      <c r="BFN106" s="136"/>
      <c r="BFO106" s="136"/>
      <c r="BFP106" s="136"/>
      <c r="BFQ106" s="136"/>
      <c r="BFR106" s="136"/>
      <c r="BFS106" s="136"/>
      <c r="BFT106" s="136"/>
      <c r="BFU106" s="136"/>
      <c r="BFV106" s="136"/>
      <c r="BFW106" s="136"/>
      <c r="BFX106" s="136"/>
      <c r="BFY106" s="136"/>
      <c r="BFZ106" s="136"/>
      <c r="BGA106" s="136"/>
      <c r="BGB106" s="136"/>
      <c r="BGC106" s="136"/>
      <c r="BGD106" s="136"/>
      <c r="BGE106" s="136"/>
      <c r="BGF106" s="136"/>
      <c r="BGG106" s="136"/>
      <c r="BGH106" s="136"/>
      <c r="BGI106" s="136"/>
      <c r="BGJ106" s="136"/>
      <c r="BGK106" s="136"/>
      <c r="BGL106" s="136"/>
      <c r="BGM106" s="136"/>
      <c r="BGN106" s="136"/>
      <c r="BGO106" s="136"/>
      <c r="BGP106" s="136"/>
      <c r="BGQ106" s="136"/>
      <c r="BGR106" s="136"/>
      <c r="BGS106" s="136"/>
      <c r="BGT106" s="136"/>
      <c r="BGU106" s="136"/>
      <c r="BGV106" s="136"/>
      <c r="BGW106" s="136"/>
      <c r="BGX106" s="136"/>
      <c r="BGY106" s="136"/>
      <c r="BGZ106" s="136"/>
      <c r="BHA106" s="136"/>
      <c r="BHB106" s="136"/>
      <c r="BHC106" s="136"/>
      <c r="BHD106" s="136"/>
      <c r="BHE106" s="136"/>
      <c r="BHF106" s="136"/>
      <c r="BHG106" s="136"/>
      <c r="BHH106" s="136"/>
      <c r="BHI106" s="136"/>
      <c r="BHJ106" s="136"/>
      <c r="BHK106" s="136"/>
      <c r="BHL106" s="136"/>
      <c r="BHM106" s="136"/>
      <c r="BHN106" s="136"/>
      <c r="BHO106" s="136"/>
      <c r="BHP106" s="136"/>
      <c r="BHQ106" s="136"/>
      <c r="BHR106" s="136"/>
      <c r="BHS106" s="136"/>
      <c r="BHT106" s="136"/>
      <c r="BHU106" s="136"/>
      <c r="BHV106" s="136"/>
      <c r="BHW106" s="136"/>
      <c r="BHX106" s="136"/>
      <c r="BHY106" s="136"/>
      <c r="BHZ106" s="136"/>
      <c r="BIA106" s="136"/>
      <c r="BIB106" s="136"/>
      <c r="BIC106" s="136"/>
      <c r="BID106" s="136"/>
      <c r="BIE106" s="136"/>
      <c r="BIF106" s="136"/>
      <c r="BIG106" s="136"/>
      <c r="BIH106" s="136"/>
      <c r="BII106" s="136"/>
      <c r="BIJ106" s="136"/>
      <c r="BIK106" s="136"/>
      <c r="BIL106" s="136"/>
      <c r="BIM106" s="136"/>
      <c r="BIN106" s="136"/>
      <c r="BIO106" s="136"/>
      <c r="BIP106" s="136"/>
      <c r="BIQ106" s="136"/>
      <c r="BIR106" s="136"/>
      <c r="BIS106" s="136"/>
      <c r="BIT106" s="136"/>
      <c r="BIU106" s="136"/>
      <c r="BIV106" s="136"/>
      <c r="BIW106" s="136"/>
      <c r="BIX106" s="136"/>
      <c r="BIY106" s="136"/>
      <c r="BIZ106" s="136"/>
      <c r="BJA106" s="136"/>
      <c r="BJB106" s="136"/>
      <c r="BJC106" s="136"/>
      <c r="BJD106" s="136"/>
      <c r="BJE106" s="136"/>
      <c r="BJF106" s="136"/>
      <c r="BJG106" s="136"/>
      <c r="BJH106" s="136"/>
      <c r="BJI106" s="136"/>
      <c r="BJJ106" s="136"/>
      <c r="BJK106" s="136"/>
      <c r="BJL106" s="136"/>
      <c r="BJM106" s="136"/>
      <c r="BJN106" s="136"/>
      <c r="BJO106" s="136"/>
      <c r="BJP106" s="136"/>
      <c r="BJQ106" s="136"/>
      <c r="BJR106" s="136"/>
      <c r="BJS106" s="136"/>
      <c r="BJT106" s="136"/>
      <c r="BJU106" s="136"/>
      <c r="BJV106" s="136"/>
      <c r="BJW106" s="136"/>
      <c r="BJX106" s="136"/>
      <c r="BJY106" s="136"/>
      <c r="BJZ106" s="136"/>
      <c r="BKA106" s="136"/>
      <c r="BKB106" s="136"/>
      <c r="BKC106" s="136"/>
      <c r="BKD106" s="136"/>
      <c r="BKE106" s="136"/>
      <c r="BKF106" s="136"/>
      <c r="BKG106" s="136"/>
      <c r="BKH106" s="136"/>
      <c r="BKI106" s="136"/>
      <c r="BKJ106" s="136"/>
      <c r="BKK106" s="136"/>
      <c r="BKL106" s="136"/>
      <c r="BKM106" s="136"/>
      <c r="BKN106" s="136"/>
      <c r="BKO106" s="136"/>
      <c r="BKP106" s="136"/>
      <c r="BKQ106" s="136"/>
      <c r="BKR106" s="136"/>
      <c r="BKS106" s="136"/>
      <c r="BKT106" s="136"/>
      <c r="BKU106" s="136"/>
      <c r="BKV106" s="136"/>
      <c r="BKW106" s="136"/>
      <c r="BKX106" s="136"/>
      <c r="BKY106" s="136"/>
      <c r="BKZ106" s="136"/>
      <c r="BLA106" s="136"/>
      <c r="BLB106" s="136"/>
      <c r="BLC106" s="136"/>
      <c r="BLD106" s="136"/>
      <c r="BLE106" s="136"/>
      <c r="BLF106" s="136"/>
      <c r="BLG106" s="136"/>
      <c r="BLH106" s="136"/>
      <c r="BLI106" s="136"/>
      <c r="BLJ106" s="136"/>
      <c r="BLK106" s="136"/>
      <c r="BLL106" s="136"/>
      <c r="BLM106" s="136"/>
      <c r="BLN106" s="136"/>
      <c r="BLO106" s="136"/>
      <c r="BLP106" s="136"/>
      <c r="BLQ106" s="136"/>
      <c r="BLR106" s="136"/>
      <c r="BLS106" s="136"/>
      <c r="BLT106" s="136"/>
      <c r="BLU106" s="136"/>
      <c r="BLV106" s="136"/>
      <c r="BLW106" s="136"/>
      <c r="BLX106" s="136"/>
      <c r="BLY106" s="136"/>
      <c r="BLZ106" s="136"/>
      <c r="BMA106" s="136"/>
      <c r="BMB106" s="136"/>
      <c r="BMC106" s="136"/>
      <c r="BMD106" s="136"/>
      <c r="BME106" s="136"/>
      <c r="BMF106" s="136"/>
      <c r="BMG106" s="136"/>
      <c r="BMH106" s="136"/>
      <c r="BMI106" s="136"/>
      <c r="BMJ106" s="136"/>
      <c r="BMK106" s="136"/>
      <c r="BML106" s="136"/>
      <c r="BMM106" s="136"/>
      <c r="BMN106" s="136"/>
      <c r="BMO106" s="136"/>
      <c r="BMP106" s="136"/>
      <c r="BMQ106" s="136"/>
      <c r="BMR106" s="136"/>
      <c r="BMS106" s="136"/>
      <c r="BMT106" s="136"/>
      <c r="BMU106" s="136"/>
      <c r="BMV106" s="136"/>
      <c r="BMW106" s="136"/>
      <c r="BMX106" s="136"/>
      <c r="BMY106" s="136"/>
      <c r="BMZ106" s="136"/>
      <c r="BNA106" s="136"/>
      <c r="BNB106" s="136"/>
      <c r="BNC106" s="136"/>
      <c r="BND106" s="136"/>
      <c r="BNE106" s="136"/>
      <c r="BNF106" s="136"/>
      <c r="BNG106" s="136"/>
      <c r="BNH106" s="136"/>
      <c r="BNI106" s="136"/>
      <c r="BNJ106" s="136"/>
      <c r="BNK106" s="136"/>
      <c r="BNL106" s="136"/>
      <c r="BNM106" s="136"/>
      <c r="BNN106" s="136"/>
      <c r="BNO106" s="136"/>
      <c r="BNP106" s="136"/>
      <c r="BNQ106" s="136"/>
      <c r="BNR106" s="136"/>
      <c r="BNS106" s="136"/>
      <c r="BNT106" s="136"/>
      <c r="BNU106" s="136"/>
      <c r="BNV106" s="136"/>
      <c r="BNW106" s="136"/>
      <c r="BNX106" s="136"/>
      <c r="BNY106" s="136"/>
      <c r="BNZ106" s="136"/>
      <c r="BOA106" s="136"/>
      <c r="BOB106" s="136"/>
      <c r="BOC106" s="136"/>
      <c r="BOD106" s="136"/>
      <c r="BOE106" s="136"/>
      <c r="BOF106" s="136"/>
      <c r="BOG106" s="136"/>
      <c r="BOH106" s="136"/>
      <c r="BOI106" s="136"/>
      <c r="BOJ106" s="136"/>
      <c r="BOK106" s="136"/>
      <c r="BOL106" s="136"/>
      <c r="BOM106" s="136"/>
      <c r="BON106" s="136"/>
      <c r="BOO106" s="136"/>
      <c r="BOP106" s="136"/>
      <c r="BOQ106" s="136"/>
      <c r="BOR106" s="136"/>
      <c r="BOS106" s="136"/>
      <c r="BOT106" s="136"/>
      <c r="BOU106" s="136"/>
      <c r="BOV106" s="136"/>
      <c r="BOW106" s="136"/>
      <c r="BOX106" s="136"/>
      <c r="BOY106" s="136"/>
      <c r="BOZ106" s="136"/>
      <c r="BPA106" s="136"/>
      <c r="BPB106" s="136"/>
      <c r="BPC106" s="136"/>
      <c r="BPD106" s="136"/>
      <c r="BPE106" s="136"/>
      <c r="BPF106" s="136"/>
      <c r="BPG106" s="136"/>
      <c r="BPH106" s="136"/>
      <c r="BPI106" s="136"/>
      <c r="BPJ106" s="136"/>
      <c r="BPK106" s="136"/>
      <c r="BPL106" s="136"/>
      <c r="BPM106" s="136"/>
      <c r="BPN106" s="136"/>
      <c r="BPO106" s="136"/>
      <c r="BPP106" s="136"/>
      <c r="BPQ106" s="136"/>
      <c r="BPR106" s="136"/>
      <c r="BPS106" s="136"/>
      <c r="BPT106" s="136"/>
      <c r="BPU106" s="136"/>
      <c r="BPV106" s="136"/>
      <c r="BPW106" s="136"/>
      <c r="BPX106" s="136"/>
      <c r="BPY106" s="136"/>
      <c r="BPZ106" s="136"/>
      <c r="BQA106" s="136"/>
      <c r="BQB106" s="136"/>
      <c r="BQC106" s="136"/>
      <c r="BQD106" s="136"/>
      <c r="BQE106" s="136"/>
      <c r="BQF106" s="136"/>
      <c r="BQG106" s="136"/>
      <c r="BQH106" s="136"/>
      <c r="BQI106" s="136"/>
      <c r="BQJ106" s="136"/>
      <c r="BQK106" s="136"/>
      <c r="BQL106" s="136"/>
      <c r="BQM106" s="136"/>
      <c r="BQN106" s="136"/>
      <c r="BQO106" s="136"/>
      <c r="BQP106" s="136"/>
      <c r="BQQ106" s="136"/>
      <c r="BQR106" s="136"/>
      <c r="BQS106" s="136"/>
      <c r="BQT106" s="136"/>
      <c r="BQU106" s="136"/>
      <c r="BQV106" s="136"/>
      <c r="BQW106" s="136"/>
      <c r="BQX106" s="136"/>
      <c r="BQY106" s="136"/>
      <c r="BQZ106" s="136"/>
      <c r="BRA106" s="136"/>
      <c r="BRB106" s="136"/>
      <c r="BRC106" s="136"/>
      <c r="BRD106" s="136"/>
      <c r="BRE106" s="136"/>
      <c r="BRF106" s="136"/>
      <c r="BRG106" s="136"/>
      <c r="BRH106" s="136"/>
      <c r="BRI106" s="136"/>
      <c r="BRJ106" s="136"/>
      <c r="BRK106" s="136"/>
      <c r="BRL106" s="136"/>
      <c r="BRM106" s="136"/>
      <c r="BRN106" s="136"/>
      <c r="BRO106" s="136"/>
      <c r="BRP106" s="136"/>
      <c r="BRQ106" s="136"/>
      <c r="BRR106" s="136"/>
      <c r="BRS106" s="136"/>
      <c r="BRT106" s="136"/>
      <c r="BRU106" s="136"/>
      <c r="BRV106" s="136"/>
      <c r="BRW106" s="136"/>
      <c r="BRX106" s="136"/>
      <c r="BRY106" s="136"/>
      <c r="BRZ106" s="136"/>
      <c r="BSA106" s="136"/>
      <c r="BSB106" s="136"/>
      <c r="BSC106" s="136"/>
      <c r="BSD106" s="136"/>
      <c r="BSE106" s="136"/>
      <c r="BSF106" s="136"/>
      <c r="BSG106" s="136"/>
      <c r="BSH106" s="136"/>
      <c r="BSI106" s="136"/>
      <c r="BSJ106" s="136"/>
      <c r="BSK106" s="136"/>
      <c r="BSL106" s="136"/>
      <c r="BSM106" s="136"/>
      <c r="BSN106" s="136"/>
      <c r="BSO106" s="136"/>
      <c r="BSP106" s="136"/>
      <c r="BSQ106" s="136"/>
      <c r="BSR106" s="136"/>
      <c r="BSS106" s="136"/>
      <c r="BST106" s="136"/>
      <c r="BSU106" s="136"/>
      <c r="BSV106" s="136"/>
      <c r="BSW106" s="136"/>
      <c r="BSX106" s="136"/>
      <c r="BSY106" s="136"/>
      <c r="BSZ106" s="136"/>
      <c r="BTA106" s="136"/>
      <c r="BTB106" s="136"/>
      <c r="BTC106" s="136"/>
      <c r="BTD106" s="136"/>
      <c r="BTE106" s="136"/>
      <c r="BTF106" s="136"/>
      <c r="BTG106" s="136"/>
      <c r="BTH106" s="136"/>
      <c r="BTI106" s="136"/>
      <c r="BTJ106" s="136"/>
      <c r="BTK106" s="136"/>
      <c r="BTL106" s="136"/>
      <c r="BTM106" s="136"/>
      <c r="BTN106" s="136"/>
      <c r="BTO106" s="136"/>
      <c r="BTP106" s="136"/>
      <c r="BTQ106" s="136"/>
      <c r="BTR106" s="136"/>
      <c r="BTS106" s="136"/>
      <c r="BTT106" s="136"/>
      <c r="BTU106" s="136"/>
      <c r="BTV106" s="136"/>
      <c r="BTW106" s="136"/>
      <c r="BTX106" s="136"/>
      <c r="BTY106" s="136"/>
      <c r="BTZ106" s="136"/>
      <c r="BUA106" s="136"/>
      <c r="BUB106" s="136"/>
      <c r="BUC106" s="136"/>
      <c r="BUD106" s="136"/>
      <c r="BUE106" s="136"/>
      <c r="BUF106" s="136"/>
      <c r="BUG106" s="136"/>
      <c r="BUH106" s="136"/>
      <c r="BUI106" s="136"/>
      <c r="BUJ106" s="136"/>
      <c r="BUK106" s="136"/>
      <c r="BUL106" s="136"/>
      <c r="BUM106" s="136"/>
      <c r="BUN106" s="136"/>
      <c r="BUO106" s="136"/>
      <c r="BUP106" s="136"/>
      <c r="BUQ106" s="136"/>
      <c r="BUR106" s="136"/>
      <c r="BUS106" s="136"/>
      <c r="BUT106" s="136"/>
      <c r="BUU106" s="136"/>
      <c r="BUV106" s="136"/>
      <c r="BUW106" s="136"/>
      <c r="BUX106" s="136"/>
      <c r="BUY106" s="136"/>
      <c r="BUZ106" s="136"/>
      <c r="BVA106" s="136"/>
      <c r="BVB106" s="136"/>
      <c r="BVC106" s="136"/>
      <c r="BVD106" s="136"/>
      <c r="BVE106" s="136"/>
      <c r="BVF106" s="136"/>
      <c r="BVG106" s="136"/>
      <c r="BVH106" s="136"/>
      <c r="BVI106" s="136"/>
      <c r="BVJ106" s="136"/>
      <c r="BVK106" s="136"/>
      <c r="BVL106" s="136"/>
      <c r="BVM106" s="136"/>
      <c r="BVN106" s="136"/>
      <c r="BVO106" s="136"/>
      <c r="BVP106" s="136"/>
      <c r="BVQ106" s="136"/>
      <c r="BVR106" s="136"/>
      <c r="BVS106" s="136"/>
      <c r="BVT106" s="136"/>
      <c r="BVU106" s="136"/>
      <c r="BVV106" s="136"/>
      <c r="BVW106" s="136"/>
      <c r="BVX106" s="136"/>
      <c r="BVY106" s="136"/>
      <c r="BVZ106" s="136"/>
      <c r="BWA106" s="136"/>
      <c r="BWB106" s="136"/>
      <c r="BWC106" s="136"/>
      <c r="BWD106" s="136"/>
      <c r="BWE106" s="136"/>
      <c r="BWF106" s="136"/>
      <c r="BWG106" s="136"/>
      <c r="BWH106" s="136"/>
      <c r="BWI106" s="136"/>
      <c r="BWJ106" s="136"/>
      <c r="BWK106" s="136"/>
      <c r="BWL106" s="136"/>
      <c r="BWM106" s="136"/>
      <c r="BWN106" s="136"/>
      <c r="BWO106" s="136"/>
      <c r="BWP106" s="136"/>
      <c r="BWQ106" s="136"/>
      <c r="BWR106" s="136"/>
      <c r="BWS106" s="136"/>
      <c r="BWT106" s="136"/>
      <c r="BWU106" s="136"/>
      <c r="BWV106" s="136"/>
      <c r="BWW106" s="136"/>
      <c r="BWX106" s="136"/>
      <c r="BWY106" s="136"/>
      <c r="BWZ106" s="136"/>
      <c r="BXA106" s="136"/>
      <c r="BXB106" s="136"/>
      <c r="BXC106" s="136"/>
      <c r="BXD106" s="136"/>
      <c r="BXE106" s="136"/>
      <c r="BXF106" s="136"/>
      <c r="BXG106" s="136"/>
      <c r="BXH106" s="136"/>
      <c r="BXI106" s="136"/>
      <c r="BXJ106" s="136"/>
      <c r="BXK106" s="136"/>
      <c r="BXL106" s="136"/>
      <c r="BXM106" s="136"/>
      <c r="BXN106" s="136"/>
      <c r="BXO106" s="136"/>
      <c r="BXP106" s="136"/>
      <c r="BXQ106" s="136"/>
      <c r="BXR106" s="136"/>
      <c r="BXS106" s="136"/>
      <c r="BXT106" s="136"/>
      <c r="BXU106" s="136"/>
      <c r="BXV106" s="136"/>
      <c r="BXW106" s="136"/>
      <c r="BXX106" s="136"/>
      <c r="BXY106" s="136"/>
      <c r="BXZ106" s="136"/>
      <c r="BYA106" s="136"/>
      <c r="BYB106" s="136"/>
      <c r="BYC106" s="136"/>
      <c r="BYD106" s="136"/>
      <c r="BYE106" s="136"/>
      <c r="BYF106" s="136"/>
      <c r="BYG106" s="136"/>
      <c r="BYH106" s="136"/>
      <c r="BYI106" s="136"/>
      <c r="BYJ106" s="136"/>
      <c r="BYK106" s="136"/>
      <c r="BYL106" s="136"/>
      <c r="BYM106" s="136"/>
      <c r="BYN106" s="136"/>
      <c r="BYO106" s="136"/>
      <c r="BYP106" s="136"/>
      <c r="BYQ106" s="136"/>
      <c r="BYR106" s="136"/>
      <c r="BYS106" s="136"/>
      <c r="BYT106" s="136"/>
      <c r="BYU106" s="136"/>
      <c r="BYV106" s="136"/>
      <c r="BYW106" s="136"/>
      <c r="BYX106" s="136"/>
      <c r="BYY106" s="136"/>
      <c r="BYZ106" s="136"/>
      <c r="BZA106" s="136"/>
      <c r="BZB106" s="136"/>
      <c r="BZC106" s="136"/>
      <c r="BZD106" s="136"/>
      <c r="BZE106" s="136"/>
      <c r="BZF106" s="136"/>
      <c r="BZG106" s="136"/>
      <c r="BZH106" s="136"/>
      <c r="BZI106" s="136"/>
      <c r="BZJ106" s="136"/>
      <c r="BZK106" s="136"/>
      <c r="BZL106" s="136"/>
      <c r="BZM106" s="136"/>
      <c r="BZN106" s="136"/>
      <c r="BZO106" s="136"/>
      <c r="BZP106" s="136"/>
      <c r="BZQ106" s="136"/>
      <c r="BZR106" s="136"/>
      <c r="BZS106" s="136"/>
      <c r="BZT106" s="136"/>
      <c r="BZU106" s="136"/>
      <c r="BZV106" s="136"/>
      <c r="BZW106" s="136"/>
      <c r="BZX106" s="136"/>
      <c r="BZY106" s="136"/>
      <c r="BZZ106" s="136"/>
      <c r="CAA106" s="136"/>
      <c r="CAB106" s="136"/>
      <c r="CAC106" s="136"/>
      <c r="CAD106" s="136"/>
      <c r="CAE106" s="136"/>
      <c r="CAF106" s="136"/>
      <c r="CAG106" s="136"/>
      <c r="CAH106" s="136"/>
      <c r="CAI106" s="136"/>
      <c r="CAJ106" s="136"/>
      <c r="CAK106" s="136"/>
      <c r="CAL106" s="136"/>
      <c r="CAM106" s="136"/>
      <c r="CAN106" s="136"/>
      <c r="CAO106" s="136"/>
      <c r="CAP106" s="136"/>
      <c r="CAQ106" s="136"/>
      <c r="CAR106" s="136"/>
      <c r="CAS106" s="136"/>
      <c r="CAT106" s="136"/>
      <c r="CAU106" s="136"/>
      <c r="CAV106" s="136"/>
      <c r="CAW106" s="136"/>
      <c r="CAX106" s="136"/>
      <c r="CAY106" s="136"/>
      <c r="CAZ106" s="136"/>
      <c r="CBA106" s="136"/>
      <c r="CBB106" s="136"/>
      <c r="CBC106" s="136"/>
      <c r="CBD106" s="136"/>
      <c r="CBE106" s="136"/>
      <c r="CBF106" s="136"/>
      <c r="CBG106" s="136"/>
      <c r="CBH106" s="136"/>
      <c r="CBI106" s="136"/>
      <c r="CBJ106" s="136"/>
      <c r="CBK106" s="136"/>
      <c r="CBL106" s="136"/>
      <c r="CBM106" s="136"/>
      <c r="CBN106" s="136"/>
      <c r="CBO106" s="136"/>
      <c r="CBP106" s="136"/>
      <c r="CBQ106" s="136"/>
      <c r="CBR106" s="136"/>
      <c r="CBS106" s="136"/>
      <c r="CBT106" s="136"/>
      <c r="CBU106" s="136"/>
      <c r="CBV106" s="136"/>
      <c r="CBW106" s="136"/>
      <c r="CBX106" s="136"/>
      <c r="CBY106" s="136"/>
      <c r="CBZ106" s="136"/>
      <c r="CCA106" s="136"/>
      <c r="CCB106" s="136"/>
      <c r="CCC106" s="136"/>
      <c r="CCD106" s="136"/>
      <c r="CCE106" s="136"/>
      <c r="CCF106" s="136"/>
      <c r="CCG106" s="136"/>
      <c r="CCH106" s="136"/>
      <c r="CCI106" s="136"/>
      <c r="CCJ106" s="136"/>
      <c r="CCK106" s="136"/>
      <c r="CCL106" s="136"/>
      <c r="CCM106" s="136"/>
      <c r="CCN106" s="136"/>
      <c r="CCO106" s="136"/>
      <c r="CCP106" s="136"/>
      <c r="CCQ106" s="136"/>
      <c r="CCR106" s="136"/>
      <c r="CCS106" s="136"/>
      <c r="CCT106" s="136"/>
      <c r="CCU106" s="136"/>
      <c r="CCV106" s="136"/>
      <c r="CCW106" s="136"/>
      <c r="CCX106" s="136"/>
      <c r="CCY106" s="136"/>
      <c r="CCZ106" s="136"/>
      <c r="CDA106" s="136"/>
      <c r="CDB106" s="136"/>
      <c r="CDC106" s="136"/>
      <c r="CDD106" s="136"/>
      <c r="CDE106" s="136"/>
      <c r="CDF106" s="136"/>
      <c r="CDG106" s="136"/>
      <c r="CDH106" s="136"/>
      <c r="CDI106" s="136"/>
      <c r="CDJ106" s="136"/>
      <c r="CDK106" s="136"/>
      <c r="CDL106" s="136"/>
      <c r="CDM106" s="136"/>
      <c r="CDN106" s="136"/>
      <c r="CDO106" s="136"/>
      <c r="CDP106" s="136"/>
      <c r="CDQ106" s="136"/>
      <c r="CDR106" s="136"/>
      <c r="CDS106" s="136"/>
      <c r="CDT106" s="136"/>
      <c r="CDU106" s="136"/>
      <c r="CDV106" s="136"/>
      <c r="CDW106" s="136"/>
      <c r="CDX106" s="136"/>
      <c r="CDY106" s="136"/>
      <c r="CDZ106" s="136"/>
      <c r="CEA106" s="136"/>
      <c r="CEB106" s="136"/>
      <c r="CEC106" s="136"/>
      <c r="CED106" s="136"/>
      <c r="CEE106" s="136"/>
      <c r="CEF106" s="136"/>
      <c r="CEG106" s="136"/>
      <c r="CEH106" s="136"/>
      <c r="CEI106" s="136"/>
      <c r="CEJ106" s="136"/>
      <c r="CEK106" s="136"/>
      <c r="CEL106" s="136"/>
      <c r="CEM106" s="136"/>
      <c r="CEN106" s="136"/>
      <c r="CEO106" s="136"/>
      <c r="CEP106" s="136"/>
      <c r="CEQ106" s="136"/>
      <c r="CER106" s="136"/>
      <c r="CES106" s="136"/>
      <c r="CET106" s="136"/>
      <c r="CEU106" s="136"/>
      <c r="CEV106" s="136"/>
      <c r="CEW106" s="136"/>
      <c r="CEX106" s="136"/>
      <c r="CEY106" s="136"/>
      <c r="CEZ106" s="136"/>
      <c r="CFA106" s="136"/>
      <c r="CFB106" s="136"/>
      <c r="CFC106" s="136"/>
      <c r="CFD106" s="136"/>
      <c r="CFE106" s="136"/>
      <c r="CFF106" s="136"/>
      <c r="CFG106" s="136"/>
      <c r="CFH106" s="136"/>
      <c r="CFI106" s="136"/>
      <c r="CFJ106" s="136"/>
      <c r="CFK106" s="136"/>
      <c r="CFL106" s="136"/>
      <c r="CFM106" s="136"/>
      <c r="CFN106" s="136"/>
      <c r="CFO106" s="136"/>
      <c r="CFP106" s="136"/>
      <c r="CFQ106" s="136"/>
      <c r="CFR106" s="136"/>
      <c r="CFS106" s="136"/>
      <c r="CFT106" s="136"/>
      <c r="CFU106" s="136"/>
      <c r="CFV106" s="136"/>
      <c r="CFW106" s="136"/>
      <c r="CFX106" s="136"/>
      <c r="CFY106" s="136"/>
      <c r="CFZ106" s="136"/>
      <c r="CGA106" s="136"/>
      <c r="CGB106" s="136"/>
      <c r="CGC106" s="136"/>
      <c r="CGD106" s="136"/>
      <c r="CGE106" s="136"/>
      <c r="CGF106" s="136"/>
      <c r="CGG106" s="136"/>
      <c r="CGH106" s="136"/>
      <c r="CGI106" s="136"/>
      <c r="CGJ106" s="136"/>
      <c r="CGK106" s="136"/>
      <c r="CGL106" s="136"/>
      <c r="CGM106" s="136"/>
      <c r="CGN106" s="136"/>
      <c r="CGO106" s="136"/>
      <c r="CGP106" s="136"/>
      <c r="CGQ106" s="136"/>
      <c r="CGR106" s="136"/>
      <c r="CGS106" s="136"/>
      <c r="CGT106" s="136"/>
      <c r="CGU106" s="136"/>
      <c r="CGV106" s="136"/>
      <c r="CGW106" s="136"/>
      <c r="CGX106" s="136"/>
      <c r="CGY106" s="136"/>
      <c r="CGZ106" s="136"/>
      <c r="CHA106" s="136"/>
      <c r="CHB106" s="136"/>
      <c r="CHC106" s="136"/>
      <c r="CHD106" s="136"/>
      <c r="CHE106" s="136"/>
      <c r="CHF106" s="136"/>
      <c r="CHG106" s="136"/>
      <c r="CHH106" s="136"/>
      <c r="CHI106" s="136"/>
      <c r="CHJ106" s="136"/>
      <c r="CHK106" s="136"/>
      <c r="CHL106" s="136"/>
      <c r="CHM106" s="136"/>
      <c r="CHN106" s="136"/>
      <c r="CHO106" s="136"/>
      <c r="CHP106" s="136"/>
      <c r="CHQ106" s="136"/>
      <c r="CHR106" s="136"/>
      <c r="CHS106" s="136"/>
      <c r="CHT106" s="136"/>
      <c r="CHU106" s="136"/>
      <c r="CHV106" s="136"/>
      <c r="CHW106" s="136"/>
      <c r="CHX106" s="136"/>
      <c r="CHY106" s="136"/>
      <c r="CHZ106" s="136"/>
      <c r="CIA106" s="136"/>
      <c r="CIB106" s="136"/>
      <c r="CIC106" s="136"/>
      <c r="CID106" s="136"/>
      <c r="CIE106" s="136"/>
      <c r="CIF106" s="136"/>
      <c r="CIG106" s="136"/>
      <c r="CIH106" s="136"/>
      <c r="CII106" s="136"/>
      <c r="CIJ106" s="136"/>
      <c r="CIK106" s="136"/>
      <c r="CIL106" s="136"/>
      <c r="CIM106" s="136"/>
      <c r="CIN106" s="136"/>
      <c r="CIO106" s="136"/>
      <c r="CIP106" s="136"/>
      <c r="CIQ106" s="136"/>
      <c r="CIR106" s="136"/>
      <c r="CIS106" s="136"/>
      <c r="CIT106" s="136"/>
      <c r="CIU106" s="136"/>
      <c r="CIV106" s="136"/>
      <c r="CIW106" s="136"/>
      <c r="CIX106" s="136"/>
      <c r="CIY106" s="136"/>
      <c r="CIZ106" s="136"/>
      <c r="CJA106" s="136"/>
      <c r="CJB106" s="136"/>
      <c r="CJC106" s="136"/>
      <c r="CJD106" s="136"/>
      <c r="CJE106" s="136"/>
      <c r="CJF106" s="136"/>
      <c r="CJG106" s="136"/>
      <c r="CJH106" s="136"/>
      <c r="CJI106" s="136"/>
      <c r="CJJ106" s="136"/>
      <c r="CJK106" s="136"/>
      <c r="CJL106" s="136"/>
      <c r="CJM106" s="136"/>
      <c r="CJN106" s="136"/>
      <c r="CJO106" s="136"/>
      <c r="CJP106" s="136"/>
      <c r="CJQ106" s="136"/>
      <c r="CJR106" s="136"/>
      <c r="CJS106" s="136"/>
      <c r="CJT106" s="136"/>
      <c r="CJU106" s="136"/>
      <c r="CJV106" s="136"/>
      <c r="CJW106" s="136"/>
      <c r="CJX106" s="136"/>
      <c r="CJY106" s="136"/>
      <c r="CJZ106" s="136"/>
      <c r="CKA106" s="136"/>
      <c r="CKB106" s="136"/>
      <c r="CKC106" s="136"/>
      <c r="CKD106" s="136"/>
      <c r="CKE106" s="136"/>
      <c r="CKF106" s="136"/>
      <c r="CKG106" s="136"/>
      <c r="CKH106" s="136"/>
      <c r="CKI106" s="136"/>
      <c r="CKJ106" s="136"/>
      <c r="CKK106" s="136"/>
      <c r="CKL106" s="136"/>
      <c r="CKM106" s="136"/>
      <c r="CKN106" s="136"/>
      <c r="CKO106" s="136"/>
      <c r="CKP106" s="136"/>
      <c r="CKQ106" s="136"/>
      <c r="CKR106" s="136"/>
      <c r="CKS106" s="136"/>
      <c r="CKT106" s="136"/>
      <c r="CKU106" s="136"/>
      <c r="CKV106" s="136"/>
      <c r="CKW106" s="136"/>
      <c r="CKX106" s="136"/>
      <c r="CKY106" s="136"/>
      <c r="CKZ106" s="136"/>
      <c r="CLA106" s="136"/>
      <c r="CLB106" s="136"/>
      <c r="CLC106" s="136"/>
      <c r="CLD106" s="136"/>
      <c r="CLE106" s="136"/>
      <c r="CLF106" s="136"/>
      <c r="CLG106" s="136"/>
      <c r="CLH106" s="136"/>
      <c r="CLI106" s="136"/>
      <c r="CLJ106" s="136"/>
      <c r="CLK106" s="136"/>
      <c r="CLL106" s="136"/>
      <c r="CLM106" s="136"/>
      <c r="CLN106" s="136"/>
      <c r="CLO106" s="136"/>
      <c r="CLP106" s="136"/>
      <c r="CLQ106" s="136"/>
      <c r="CLR106" s="136"/>
      <c r="CLS106" s="136"/>
      <c r="CLT106" s="136"/>
      <c r="CLU106" s="136"/>
      <c r="CLV106" s="136"/>
      <c r="CLW106" s="136"/>
      <c r="CLX106" s="136"/>
      <c r="CLY106" s="136"/>
      <c r="CLZ106" s="136"/>
      <c r="CMA106" s="136"/>
      <c r="CMB106" s="136"/>
      <c r="CMC106" s="136"/>
      <c r="CMD106" s="136"/>
      <c r="CME106" s="136"/>
      <c r="CMF106" s="136"/>
      <c r="CMG106" s="136"/>
      <c r="CMH106" s="136"/>
      <c r="CMI106" s="136"/>
      <c r="CMJ106" s="136"/>
      <c r="CMK106" s="136"/>
      <c r="CML106" s="136"/>
      <c r="CMM106" s="136"/>
      <c r="CMN106" s="136"/>
      <c r="CMO106" s="136"/>
      <c r="CMP106" s="136"/>
      <c r="CMQ106" s="136"/>
      <c r="CMR106" s="136"/>
      <c r="CMS106" s="136"/>
      <c r="CMT106" s="136"/>
      <c r="CMU106" s="136"/>
      <c r="CMV106" s="136"/>
      <c r="CMW106" s="136"/>
      <c r="CMX106" s="136"/>
      <c r="CMY106" s="136"/>
      <c r="CMZ106" s="136"/>
      <c r="CNA106" s="136"/>
      <c r="CNB106" s="136"/>
      <c r="CNC106" s="136"/>
      <c r="CND106" s="136"/>
      <c r="CNE106" s="136"/>
      <c r="CNF106" s="136"/>
      <c r="CNG106" s="136"/>
      <c r="CNH106" s="136"/>
      <c r="CNI106" s="136"/>
      <c r="CNJ106" s="136"/>
      <c r="CNK106" s="136"/>
      <c r="CNL106" s="136"/>
      <c r="CNM106" s="136"/>
      <c r="CNN106" s="136"/>
      <c r="CNO106" s="136"/>
      <c r="CNP106" s="136"/>
      <c r="CNQ106" s="136"/>
      <c r="CNR106" s="136"/>
      <c r="CNS106" s="136"/>
      <c r="CNT106" s="136"/>
      <c r="CNU106" s="136"/>
      <c r="CNV106" s="136"/>
      <c r="CNW106" s="136"/>
      <c r="CNX106" s="136"/>
      <c r="CNY106" s="136"/>
      <c r="CNZ106" s="136"/>
      <c r="COA106" s="136"/>
      <c r="COB106" s="136"/>
      <c r="COC106" s="136"/>
      <c r="COD106" s="136"/>
      <c r="COE106" s="136"/>
      <c r="COF106" s="136"/>
      <c r="COG106" s="136"/>
      <c r="COH106" s="136"/>
      <c r="COI106" s="136"/>
      <c r="COJ106" s="136"/>
      <c r="COK106" s="136"/>
      <c r="COL106" s="136"/>
      <c r="COM106" s="136"/>
      <c r="CON106" s="136"/>
      <c r="COO106" s="136"/>
      <c r="COP106" s="136"/>
      <c r="COQ106" s="136"/>
      <c r="COR106" s="136"/>
      <c r="COS106" s="136"/>
      <c r="COT106" s="136"/>
      <c r="COU106" s="136"/>
      <c r="COV106" s="136"/>
      <c r="COW106" s="136"/>
      <c r="COX106" s="136"/>
      <c r="COY106" s="136"/>
      <c r="COZ106" s="136"/>
      <c r="CPA106" s="136"/>
      <c r="CPB106" s="136"/>
      <c r="CPC106" s="136"/>
      <c r="CPD106" s="136"/>
      <c r="CPE106" s="136"/>
      <c r="CPF106" s="136"/>
      <c r="CPG106" s="136"/>
      <c r="CPH106" s="136"/>
      <c r="CPI106" s="136"/>
      <c r="CPJ106" s="136"/>
      <c r="CPK106" s="136"/>
      <c r="CPL106" s="136"/>
      <c r="CPM106" s="136"/>
      <c r="CPN106" s="136"/>
      <c r="CPO106" s="136"/>
      <c r="CPP106" s="136"/>
      <c r="CPQ106" s="136"/>
      <c r="CPR106" s="136"/>
      <c r="CPS106" s="136"/>
      <c r="CPT106" s="136"/>
      <c r="CPU106" s="136"/>
      <c r="CPV106" s="136"/>
      <c r="CPW106" s="136"/>
      <c r="CPX106" s="136"/>
      <c r="CPY106" s="136"/>
      <c r="CPZ106" s="136"/>
      <c r="CQA106" s="136"/>
      <c r="CQB106" s="136"/>
      <c r="CQC106" s="136"/>
      <c r="CQD106" s="136"/>
      <c r="CQE106" s="136"/>
      <c r="CQF106" s="136"/>
      <c r="CQG106" s="136"/>
      <c r="CQH106" s="136"/>
      <c r="CQI106" s="136"/>
      <c r="CQJ106" s="136"/>
      <c r="CQK106" s="136"/>
      <c r="CQL106" s="136"/>
      <c r="CQM106" s="136"/>
      <c r="CQN106" s="136"/>
      <c r="CQO106" s="136"/>
      <c r="CQP106" s="136"/>
      <c r="CQQ106" s="136"/>
      <c r="CQR106" s="136"/>
      <c r="CQS106" s="136"/>
      <c r="CQT106" s="136"/>
      <c r="CQU106" s="136"/>
      <c r="CQV106" s="136"/>
      <c r="CQW106" s="136"/>
      <c r="CQX106" s="136"/>
      <c r="CQY106" s="136"/>
      <c r="CQZ106" s="136"/>
      <c r="CRA106" s="136"/>
      <c r="CRB106" s="136"/>
      <c r="CRC106" s="136"/>
      <c r="CRD106" s="136"/>
      <c r="CRE106" s="136"/>
      <c r="CRF106" s="136"/>
      <c r="CRG106" s="136"/>
      <c r="CRH106" s="136"/>
      <c r="CRI106" s="136"/>
      <c r="CRJ106" s="136"/>
      <c r="CRK106" s="136"/>
      <c r="CRL106" s="136"/>
      <c r="CRM106" s="136"/>
      <c r="CRN106" s="136"/>
      <c r="CRO106" s="136"/>
      <c r="CRP106" s="136"/>
      <c r="CRQ106" s="136"/>
      <c r="CRR106" s="136"/>
      <c r="CRS106" s="136"/>
      <c r="CRT106" s="136"/>
      <c r="CRU106" s="136"/>
      <c r="CRV106" s="136"/>
      <c r="CRW106" s="136"/>
      <c r="CRX106" s="136"/>
      <c r="CRY106" s="136"/>
      <c r="CRZ106" s="136"/>
      <c r="CSA106" s="136"/>
      <c r="CSB106" s="136"/>
      <c r="CSC106" s="136"/>
      <c r="CSD106" s="136"/>
      <c r="CSE106" s="136"/>
      <c r="CSF106" s="136"/>
      <c r="CSG106" s="136"/>
      <c r="CSH106" s="136"/>
      <c r="CSI106" s="136"/>
      <c r="CSJ106" s="136"/>
      <c r="CSK106" s="136"/>
      <c r="CSL106" s="136"/>
      <c r="CSM106" s="136"/>
      <c r="CSN106" s="136"/>
      <c r="CSO106" s="136"/>
      <c r="CSP106" s="136"/>
      <c r="CSQ106" s="136"/>
      <c r="CSR106" s="136"/>
      <c r="CSS106" s="136"/>
      <c r="CST106" s="136"/>
      <c r="CSU106" s="136"/>
      <c r="CSV106" s="136"/>
      <c r="CSW106" s="136"/>
      <c r="CSX106" s="136"/>
      <c r="CSY106" s="136"/>
      <c r="CSZ106" s="136"/>
      <c r="CTA106" s="136"/>
      <c r="CTB106" s="136"/>
      <c r="CTC106" s="136"/>
      <c r="CTD106" s="136"/>
      <c r="CTE106" s="136"/>
      <c r="CTF106" s="136"/>
      <c r="CTG106" s="136"/>
      <c r="CTH106" s="136"/>
      <c r="CTI106" s="136"/>
      <c r="CTJ106" s="136"/>
      <c r="CTK106" s="136"/>
      <c r="CTL106" s="136"/>
      <c r="CTM106" s="136"/>
      <c r="CTN106" s="136"/>
      <c r="CTO106" s="136"/>
      <c r="CTP106" s="136"/>
      <c r="CTQ106" s="136"/>
      <c r="CTR106" s="136"/>
      <c r="CTS106" s="136"/>
      <c r="CTT106" s="136"/>
      <c r="CTU106" s="136"/>
      <c r="CTV106" s="136"/>
      <c r="CTW106" s="136"/>
      <c r="CTX106" s="136"/>
      <c r="CTY106" s="136"/>
      <c r="CTZ106" s="136"/>
      <c r="CUA106" s="136"/>
      <c r="CUB106" s="136"/>
      <c r="CUC106" s="136"/>
      <c r="CUD106" s="136"/>
      <c r="CUE106" s="136"/>
      <c r="CUF106" s="136"/>
      <c r="CUG106" s="136"/>
      <c r="CUH106" s="136"/>
      <c r="CUI106" s="136"/>
      <c r="CUJ106" s="136"/>
      <c r="CUK106" s="136"/>
      <c r="CUL106" s="136"/>
      <c r="CUM106" s="136"/>
      <c r="CUN106" s="136"/>
      <c r="CUO106" s="136"/>
      <c r="CUP106" s="136"/>
      <c r="CUQ106" s="136"/>
      <c r="CUR106" s="136"/>
      <c r="CUS106" s="136"/>
      <c r="CUT106" s="136"/>
      <c r="CUU106" s="136"/>
      <c r="CUV106" s="136"/>
      <c r="CUW106" s="136"/>
      <c r="CUX106" s="136"/>
      <c r="CUY106" s="136"/>
      <c r="CUZ106" s="136"/>
      <c r="CVA106" s="136"/>
      <c r="CVB106" s="136"/>
      <c r="CVC106" s="136"/>
      <c r="CVD106" s="136"/>
      <c r="CVE106" s="136"/>
      <c r="CVF106" s="136"/>
      <c r="CVG106" s="136"/>
      <c r="CVH106" s="136"/>
      <c r="CVI106" s="136"/>
      <c r="CVJ106" s="136"/>
      <c r="CVK106" s="136"/>
      <c r="CVL106" s="136"/>
      <c r="CVM106" s="136"/>
      <c r="CVN106" s="136"/>
      <c r="CVO106" s="136"/>
      <c r="CVP106" s="136"/>
      <c r="CVQ106" s="136"/>
      <c r="CVR106" s="136"/>
      <c r="CVS106" s="136"/>
      <c r="CVT106" s="136"/>
      <c r="CVU106" s="136"/>
      <c r="CVV106" s="136"/>
      <c r="CVW106" s="136"/>
      <c r="CVX106" s="136"/>
      <c r="CVY106" s="136"/>
      <c r="CVZ106" s="136"/>
      <c r="CWA106" s="136"/>
      <c r="CWB106" s="136"/>
      <c r="CWC106" s="136"/>
      <c r="CWD106" s="136"/>
      <c r="CWE106" s="136"/>
      <c r="CWF106" s="136"/>
      <c r="CWG106" s="136"/>
      <c r="CWH106" s="136"/>
      <c r="CWI106" s="136"/>
      <c r="CWJ106" s="136"/>
      <c r="CWK106" s="136"/>
      <c r="CWL106" s="136"/>
      <c r="CWM106" s="136"/>
      <c r="CWN106" s="136"/>
      <c r="CWO106" s="136"/>
      <c r="CWP106" s="136"/>
      <c r="CWQ106" s="136"/>
      <c r="CWR106" s="136"/>
      <c r="CWS106" s="136"/>
      <c r="CWT106" s="136"/>
      <c r="CWU106" s="136"/>
      <c r="CWV106" s="136"/>
      <c r="CWW106" s="136"/>
      <c r="CWX106" s="136"/>
      <c r="CWY106" s="136"/>
      <c r="CWZ106" s="136"/>
      <c r="CXA106" s="136"/>
      <c r="CXB106" s="136"/>
      <c r="CXC106" s="136"/>
      <c r="CXD106" s="136"/>
      <c r="CXE106" s="136"/>
      <c r="CXF106" s="136"/>
      <c r="CXG106" s="136"/>
      <c r="CXH106" s="136"/>
      <c r="CXI106" s="136"/>
      <c r="CXJ106" s="136"/>
      <c r="CXK106" s="136"/>
      <c r="CXL106" s="136"/>
      <c r="CXM106" s="136"/>
      <c r="CXN106" s="136"/>
      <c r="CXO106" s="136"/>
      <c r="CXP106" s="136"/>
      <c r="CXQ106" s="136"/>
      <c r="CXR106" s="136"/>
      <c r="CXS106" s="136"/>
      <c r="CXT106" s="136"/>
      <c r="CXU106" s="136"/>
      <c r="CXV106" s="136"/>
      <c r="CXW106" s="136"/>
      <c r="CXX106" s="136"/>
      <c r="CXY106" s="136"/>
      <c r="CXZ106" s="136"/>
      <c r="CYA106" s="136"/>
      <c r="CYB106" s="136"/>
      <c r="CYC106" s="136"/>
      <c r="CYD106" s="136"/>
      <c r="CYE106" s="136"/>
      <c r="CYF106" s="136"/>
      <c r="CYG106" s="136"/>
      <c r="CYH106" s="136"/>
      <c r="CYI106" s="136"/>
      <c r="CYJ106" s="136"/>
      <c r="CYK106" s="136"/>
      <c r="CYL106" s="136"/>
      <c r="CYM106" s="136"/>
      <c r="CYN106" s="136"/>
      <c r="CYO106" s="136"/>
      <c r="CYP106" s="136"/>
      <c r="CYQ106" s="136"/>
      <c r="CYR106" s="136"/>
      <c r="CYS106" s="136"/>
      <c r="CYT106" s="136"/>
      <c r="CYU106" s="136"/>
      <c r="CYV106" s="136"/>
      <c r="CYW106" s="136"/>
      <c r="CYX106" s="136"/>
      <c r="CYY106" s="136"/>
      <c r="CYZ106" s="136"/>
      <c r="CZA106" s="136"/>
      <c r="CZB106" s="136"/>
      <c r="CZC106" s="136"/>
      <c r="CZD106" s="136"/>
      <c r="CZE106" s="136"/>
      <c r="CZF106" s="136"/>
      <c r="CZG106" s="136"/>
      <c r="CZH106" s="136"/>
      <c r="CZI106" s="136"/>
      <c r="CZJ106" s="136"/>
      <c r="CZK106" s="136"/>
      <c r="CZL106" s="136"/>
      <c r="CZM106" s="136"/>
      <c r="CZN106" s="136"/>
      <c r="CZO106" s="136"/>
      <c r="CZP106" s="136"/>
      <c r="CZQ106" s="136"/>
      <c r="CZR106" s="136"/>
      <c r="CZS106" s="136"/>
      <c r="CZT106" s="136"/>
      <c r="CZU106" s="136"/>
      <c r="CZV106" s="136"/>
      <c r="CZW106" s="136"/>
      <c r="CZX106" s="136"/>
      <c r="CZY106" s="136"/>
      <c r="CZZ106" s="136"/>
      <c r="DAA106" s="136"/>
      <c r="DAB106" s="136"/>
      <c r="DAC106" s="136"/>
      <c r="DAD106" s="136"/>
      <c r="DAE106" s="136"/>
      <c r="DAF106" s="136"/>
      <c r="DAG106" s="136"/>
      <c r="DAH106" s="136"/>
      <c r="DAI106" s="136"/>
      <c r="DAJ106" s="136"/>
      <c r="DAK106" s="136"/>
      <c r="DAL106" s="136"/>
      <c r="DAM106" s="136"/>
      <c r="DAN106" s="136"/>
      <c r="DAO106" s="136"/>
      <c r="DAP106" s="136"/>
      <c r="DAQ106" s="136"/>
      <c r="DAR106" s="136"/>
      <c r="DAS106" s="136"/>
      <c r="DAT106" s="136"/>
      <c r="DAU106" s="136"/>
      <c r="DAV106" s="136"/>
      <c r="DAW106" s="136"/>
      <c r="DAX106" s="136"/>
      <c r="DAY106" s="136"/>
      <c r="DAZ106" s="136"/>
      <c r="DBA106" s="136"/>
      <c r="DBB106" s="136"/>
      <c r="DBC106" s="136"/>
      <c r="DBD106" s="136"/>
      <c r="DBE106" s="136"/>
      <c r="DBF106" s="136"/>
      <c r="DBG106" s="136"/>
      <c r="DBH106" s="136"/>
      <c r="DBI106" s="136"/>
      <c r="DBJ106" s="136"/>
      <c r="DBK106" s="136"/>
      <c r="DBL106" s="136"/>
      <c r="DBM106" s="136"/>
      <c r="DBN106" s="136"/>
      <c r="DBO106" s="136"/>
      <c r="DBP106" s="136"/>
      <c r="DBQ106" s="136"/>
      <c r="DBR106" s="136"/>
      <c r="DBS106" s="136"/>
      <c r="DBT106" s="136"/>
      <c r="DBU106" s="136"/>
      <c r="DBV106" s="136"/>
      <c r="DBW106" s="136"/>
      <c r="DBX106" s="136"/>
      <c r="DBY106" s="136"/>
      <c r="DBZ106" s="136"/>
      <c r="DCA106" s="136"/>
      <c r="DCB106" s="136"/>
      <c r="DCC106" s="136"/>
      <c r="DCD106" s="136"/>
      <c r="DCE106" s="136"/>
      <c r="DCF106" s="136"/>
      <c r="DCG106" s="136"/>
      <c r="DCH106" s="136"/>
      <c r="DCI106" s="136"/>
      <c r="DCJ106" s="136"/>
      <c r="DCK106" s="136"/>
      <c r="DCL106" s="136"/>
      <c r="DCM106" s="136"/>
      <c r="DCN106" s="136"/>
      <c r="DCO106" s="136"/>
      <c r="DCP106" s="136"/>
      <c r="DCQ106" s="136"/>
      <c r="DCR106" s="136"/>
      <c r="DCS106" s="136"/>
      <c r="DCT106" s="136"/>
      <c r="DCU106" s="136"/>
      <c r="DCV106" s="136"/>
      <c r="DCW106" s="136"/>
      <c r="DCX106" s="136"/>
      <c r="DCY106" s="136"/>
      <c r="DCZ106" s="136"/>
      <c r="DDA106" s="136"/>
      <c r="DDB106" s="136"/>
      <c r="DDC106" s="136"/>
      <c r="DDD106" s="136"/>
      <c r="DDE106" s="136"/>
      <c r="DDF106" s="136"/>
      <c r="DDG106" s="136"/>
      <c r="DDH106" s="136"/>
      <c r="DDI106" s="136"/>
      <c r="DDJ106" s="136"/>
      <c r="DDK106" s="136"/>
      <c r="DDL106" s="136"/>
      <c r="DDM106" s="136"/>
      <c r="DDN106" s="136"/>
      <c r="DDO106" s="136"/>
      <c r="DDP106" s="136"/>
      <c r="DDQ106" s="136"/>
      <c r="DDR106" s="136"/>
      <c r="DDS106" s="136"/>
      <c r="DDT106" s="136"/>
      <c r="DDU106" s="136"/>
      <c r="DDV106" s="136"/>
      <c r="DDW106" s="136"/>
      <c r="DDX106" s="136"/>
      <c r="DDY106" s="136"/>
      <c r="DDZ106" s="136"/>
      <c r="DEA106" s="136"/>
      <c r="DEB106" s="136"/>
      <c r="DEC106" s="136"/>
      <c r="DED106" s="136"/>
      <c r="DEE106" s="136"/>
      <c r="DEF106" s="136"/>
      <c r="DEG106" s="136"/>
      <c r="DEH106" s="136"/>
      <c r="DEI106" s="136"/>
      <c r="DEJ106" s="136"/>
      <c r="DEK106" s="136"/>
      <c r="DEL106" s="136"/>
      <c r="DEM106" s="136"/>
      <c r="DEN106" s="136"/>
      <c r="DEO106" s="136"/>
      <c r="DEP106" s="136"/>
      <c r="DEQ106" s="136"/>
      <c r="DER106" s="136"/>
      <c r="DES106" s="136"/>
      <c r="DET106" s="136"/>
      <c r="DEU106" s="136"/>
      <c r="DEV106" s="136"/>
      <c r="DEW106" s="136"/>
      <c r="DEX106" s="136"/>
      <c r="DEY106" s="136"/>
      <c r="DEZ106" s="136"/>
      <c r="DFA106" s="136"/>
      <c r="DFB106" s="136"/>
      <c r="DFC106" s="136"/>
      <c r="DFD106" s="136"/>
      <c r="DFE106" s="136"/>
      <c r="DFF106" s="136"/>
      <c r="DFG106" s="136"/>
      <c r="DFH106" s="136"/>
      <c r="DFI106" s="136"/>
      <c r="DFJ106" s="136"/>
      <c r="DFK106" s="136"/>
      <c r="DFL106" s="136"/>
      <c r="DFM106" s="136"/>
      <c r="DFN106" s="136"/>
      <c r="DFO106" s="136"/>
      <c r="DFP106" s="136"/>
      <c r="DFQ106" s="136"/>
      <c r="DFR106" s="136"/>
      <c r="DFS106" s="136"/>
      <c r="DFT106" s="136"/>
      <c r="DFU106" s="136"/>
      <c r="DFV106" s="136"/>
      <c r="DFW106" s="136"/>
      <c r="DFX106" s="136"/>
      <c r="DFY106" s="136"/>
      <c r="DFZ106" s="136"/>
      <c r="DGA106" s="136"/>
      <c r="DGB106" s="136"/>
      <c r="DGC106" s="136"/>
      <c r="DGD106" s="136"/>
      <c r="DGE106" s="136"/>
      <c r="DGF106" s="136"/>
      <c r="DGG106" s="136"/>
      <c r="DGH106" s="136"/>
      <c r="DGI106" s="136"/>
      <c r="DGJ106" s="136"/>
      <c r="DGK106" s="136"/>
      <c r="DGL106" s="136"/>
      <c r="DGM106" s="136"/>
      <c r="DGN106" s="136"/>
      <c r="DGO106" s="136"/>
      <c r="DGP106" s="136"/>
      <c r="DGQ106" s="136"/>
      <c r="DGR106" s="136"/>
      <c r="DGS106" s="136"/>
      <c r="DGT106" s="136"/>
      <c r="DGU106" s="136"/>
      <c r="DGV106" s="136"/>
      <c r="DGW106" s="136"/>
      <c r="DGX106" s="136"/>
      <c r="DGY106" s="136"/>
      <c r="DGZ106" s="136"/>
      <c r="DHA106" s="136"/>
      <c r="DHB106" s="136"/>
      <c r="DHC106" s="136"/>
      <c r="DHD106" s="136"/>
      <c r="DHE106" s="136"/>
      <c r="DHF106" s="136"/>
      <c r="DHG106" s="136"/>
      <c r="DHH106" s="136"/>
      <c r="DHI106" s="136"/>
      <c r="DHJ106" s="136"/>
      <c r="DHK106" s="136"/>
      <c r="DHL106" s="136"/>
      <c r="DHM106" s="136"/>
      <c r="DHN106" s="136"/>
      <c r="DHO106" s="136"/>
      <c r="DHP106" s="136"/>
      <c r="DHQ106" s="136"/>
      <c r="DHR106" s="136"/>
      <c r="DHS106" s="136"/>
      <c r="DHT106" s="136"/>
      <c r="DHU106" s="136"/>
      <c r="DHV106" s="136"/>
      <c r="DHW106" s="136"/>
      <c r="DHX106" s="136"/>
      <c r="DHY106" s="136"/>
      <c r="DHZ106" s="136"/>
      <c r="DIA106" s="136"/>
      <c r="DIB106" s="136"/>
      <c r="DIC106" s="136"/>
      <c r="DID106" s="136"/>
      <c r="DIE106" s="136"/>
      <c r="DIF106" s="136"/>
      <c r="DIG106" s="136"/>
      <c r="DIH106" s="136"/>
      <c r="DII106" s="136"/>
      <c r="DIJ106" s="136"/>
      <c r="DIK106" s="136"/>
      <c r="DIL106" s="136"/>
      <c r="DIM106" s="136"/>
      <c r="DIN106" s="136"/>
      <c r="DIO106" s="136"/>
      <c r="DIP106" s="136"/>
      <c r="DIQ106" s="136"/>
      <c r="DIR106" s="136"/>
      <c r="DIS106" s="136"/>
      <c r="DIT106" s="136"/>
      <c r="DIU106" s="136"/>
      <c r="DIV106" s="136"/>
      <c r="DIW106" s="136"/>
      <c r="DIX106" s="136"/>
      <c r="DIY106" s="136"/>
      <c r="DIZ106" s="136"/>
      <c r="DJA106" s="136"/>
      <c r="DJB106" s="136"/>
      <c r="DJC106" s="136"/>
      <c r="DJD106" s="136"/>
      <c r="DJE106" s="136"/>
      <c r="DJF106" s="136"/>
      <c r="DJG106" s="136"/>
      <c r="DJH106" s="136"/>
      <c r="DJI106" s="136"/>
      <c r="DJJ106" s="136"/>
      <c r="DJK106" s="136"/>
      <c r="DJL106" s="136"/>
      <c r="DJM106" s="136"/>
      <c r="DJN106" s="136"/>
      <c r="DJO106" s="136"/>
      <c r="DJP106" s="136"/>
      <c r="DJQ106" s="136"/>
      <c r="DJR106" s="136"/>
      <c r="DJS106" s="136"/>
      <c r="DJT106" s="136"/>
      <c r="DJU106" s="136"/>
      <c r="DJV106" s="136"/>
      <c r="DJW106" s="136"/>
      <c r="DJX106" s="136"/>
      <c r="DJY106" s="136"/>
      <c r="DJZ106" s="136"/>
      <c r="DKA106" s="136"/>
      <c r="DKB106" s="136"/>
      <c r="DKC106" s="136"/>
      <c r="DKD106" s="136"/>
      <c r="DKE106" s="136"/>
      <c r="DKF106" s="136"/>
      <c r="DKG106" s="136"/>
      <c r="DKH106" s="136"/>
      <c r="DKI106" s="136"/>
      <c r="DKJ106" s="136"/>
      <c r="DKK106" s="136"/>
      <c r="DKL106" s="136"/>
      <c r="DKM106" s="136"/>
      <c r="DKN106" s="136"/>
      <c r="DKO106" s="136"/>
      <c r="DKP106" s="136"/>
      <c r="DKQ106" s="136"/>
      <c r="DKR106" s="136"/>
      <c r="DKS106" s="136"/>
      <c r="DKT106" s="136"/>
      <c r="DKU106" s="136"/>
      <c r="DKV106" s="136"/>
      <c r="DKW106" s="136"/>
      <c r="DKX106" s="136"/>
      <c r="DKY106" s="136"/>
      <c r="DKZ106" s="136"/>
      <c r="DLA106" s="136"/>
      <c r="DLB106" s="136"/>
      <c r="DLC106" s="136"/>
      <c r="DLD106" s="136"/>
      <c r="DLE106" s="136"/>
      <c r="DLF106" s="136"/>
      <c r="DLG106" s="136"/>
      <c r="DLH106" s="136"/>
      <c r="DLI106" s="136"/>
      <c r="DLJ106" s="136"/>
      <c r="DLK106" s="136"/>
      <c r="DLL106" s="136"/>
      <c r="DLM106" s="136"/>
      <c r="DLN106" s="136"/>
      <c r="DLO106" s="136"/>
      <c r="DLP106" s="136"/>
      <c r="DLQ106" s="136"/>
      <c r="DLR106" s="136"/>
      <c r="DLS106" s="136"/>
      <c r="DLT106" s="136"/>
      <c r="DLU106" s="136"/>
      <c r="DLV106" s="136"/>
      <c r="DLW106" s="136"/>
      <c r="DLX106" s="136"/>
      <c r="DLY106" s="136"/>
      <c r="DLZ106" s="136"/>
      <c r="DMA106" s="136"/>
      <c r="DMB106" s="136"/>
      <c r="DMC106" s="136"/>
      <c r="DMD106" s="136"/>
      <c r="DME106" s="136"/>
      <c r="DMF106" s="136"/>
      <c r="DMG106" s="136"/>
      <c r="DMH106" s="136"/>
      <c r="DMI106" s="136"/>
      <c r="DMJ106" s="136"/>
      <c r="DMK106" s="136"/>
      <c r="DML106" s="136"/>
      <c r="DMM106" s="136"/>
      <c r="DMN106" s="136"/>
      <c r="DMO106" s="136"/>
      <c r="DMP106" s="136"/>
      <c r="DMQ106" s="136"/>
      <c r="DMR106" s="136"/>
      <c r="DMS106" s="136"/>
      <c r="DMT106" s="136"/>
      <c r="DMU106" s="136"/>
      <c r="DMV106" s="136"/>
      <c r="DMW106" s="136"/>
      <c r="DMX106" s="136"/>
      <c r="DMY106" s="136"/>
      <c r="DMZ106" s="136"/>
      <c r="DNA106" s="136"/>
      <c r="DNB106" s="136"/>
      <c r="DNC106" s="136"/>
      <c r="DND106" s="136"/>
      <c r="DNE106" s="136"/>
      <c r="DNF106" s="136"/>
      <c r="DNG106" s="136"/>
      <c r="DNH106" s="136"/>
      <c r="DNI106" s="136"/>
      <c r="DNJ106" s="136"/>
      <c r="DNK106" s="136"/>
      <c r="DNL106" s="136"/>
      <c r="DNM106" s="136"/>
      <c r="DNN106" s="136"/>
      <c r="DNO106" s="136"/>
      <c r="DNP106" s="136"/>
      <c r="DNQ106" s="136"/>
      <c r="DNR106" s="136"/>
      <c r="DNS106" s="136"/>
      <c r="DNT106" s="136"/>
      <c r="DNU106" s="136"/>
      <c r="DNV106" s="136"/>
      <c r="DNW106" s="136"/>
      <c r="DNX106" s="136"/>
      <c r="DNY106" s="136"/>
      <c r="DNZ106" s="136"/>
      <c r="DOA106" s="136"/>
      <c r="DOB106" s="136"/>
      <c r="DOC106" s="136"/>
      <c r="DOD106" s="136"/>
      <c r="DOE106" s="136"/>
      <c r="DOF106" s="136"/>
      <c r="DOG106" s="136"/>
      <c r="DOH106" s="136"/>
      <c r="DOI106" s="136"/>
      <c r="DOJ106" s="136"/>
      <c r="DOK106" s="136"/>
      <c r="DOL106" s="136"/>
      <c r="DOM106" s="136"/>
      <c r="DON106" s="136"/>
      <c r="DOO106" s="136"/>
      <c r="DOP106" s="136"/>
      <c r="DOQ106" s="136"/>
      <c r="DOR106" s="136"/>
      <c r="DOS106" s="136"/>
      <c r="DOT106" s="136"/>
      <c r="DOU106" s="136"/>
      <c r="DOV106" s="136"/>
      <c r="DOW106" s="136"/>
      <c r="DOX106" s="136"/>
      <c r="DOY106" s="136"/>
      <c r="DOZ106" s="136"/>
      <c r="DPA106" s="136"/>
      <c r="DPB106" s="136"/>
      <c r="DPC106" s="136"/>
      <c r="DPD106" s="136"/>
      <c r="DPE106" s="136"/>
      <c r="DPF106" s="136"/>
      <c r="DPG106" s="136"/>
      <c r="DPH106" s="136"/>
      <c r="DPI106" s="136"/>
      <c r="DPJ106" s="136"/>
      <c r="DPK106" s="136"/>
      <c r="DPL106" s="136"/>
      <c r="DPM106" s="136"/>
      <c r="DPN106" s="136"/>
      <c r="DPO106" s="136"/>
      <c r="DPP106" s="136"/>
      <c r="DPQ106" s="136"/>
      <c r="DPR106" s="136"/>
      <c r="DPS106" s="136"/>
      <c r="DPT106" s="136"/>
      <c r="DPU106" s="136"/>
      <c r="DPV106" s="136"/>
      <c r="DPW106" s="136"/>
      <c r="DPX106" s="136"/>
      <c r="DPY106" s="136"/>
      <c r="DPZ106" s="136"/>
      <c r="DQA106" s="136"/>
      <c r="DQB106" s="136"/>
      <c r="DQC106" s="136"/>
      <c r="DQD106" s="136"/>
      <c r="DQE106" s="136"/>
      <c r="DQF106" s="136"/>
      <c r="DQG106" s="136"/>
      <c r="DQH106" s="136"/>
      <c r="DQI106" s="136"/>
      <c r="DQJ106" s="136"/>
      <c r="DQK106" s="136"/>
      <c r="DQL106" s="136"/>
      <c r="DQM106" s="136"/>
      <c r="DQN106" s="136"/>
      <c r="DQO106" s="136"/>
      <c r="DQP106" s="136"/>
      <c r="DQQ106" s="136"/>
      <c r="DQR106" s="136"/>
      <c r="DQS106" s="136"/>
      <c r="DQT106" s="136"/>
      <c r="DQU106" s="136"/>
      <c r="DQV106" s="136"/>
      <c r="DQW106" s="136"/>
      <c r="DQX106" s="136"/>
      <c r="DQY106" s="136"/>
      <c r="DQZ106" s="136"/>
      <c r="DRA106" s="136"/>
      <c r="DRB106" s="136"/>
      <c r="DRC106" s="136"/>
      <c r="DRD106" s="136"/>
      <c r="DRE106" s="136"/>
      <c r="DRF106" s="136"/>
      <c r="DRG106" s="136"/>
      <c r="DRH106" s="136"/>
      <c r="DRI106" s="136"/>
      <c r="DRJ106" s="136"/>
      <c r="DRK106" s="136"/>
      <c r="DRL106" s="136"/>
      <c r="DRM106" s="136"/>
      <c r="DRN106" s="136"/>
      <c r="DRO106" s="136"/>
      <c r="DRP106" s="136"/>
      <c r="DRQ106" s="136"/>
      <c r="DRR106" s="136"/>
      <c r="DRS106" s="136"/>
      <c r="DRT106" s="136"/>
      <c r="DRU106" s="136"/>
      <c r="DRV106" s="136"/>
      <c r="DRW106" s="136"/>
      <c r="DRX106" s="136"/>
      <c r="DRY106" s="136"/>
      <c r="DRZ106" s="136"/>
      <c r="DSA106" s="136"/>
      <c r="DSB106" s="136"/>
      <c r="DSC106" s="136"/>
      <c r="DSD106" s="136"/>
      <c r="DSE106" s="136"/>
      <c r="DSF106" s="136"/>
      <c r="DSG106" s="136"/>
      <c r="DSH106" s="136"/>
      <c r="DSI106" s="136"/>
      <c r="DSJ106" s="136"/>
      <c r="DSK106" s="136"/>
      <c r="DSL106" s="136"/>
      <c r="DSM106" s="136"/>
      <c r="DSN106" s="136"/>
      <c r="DSO106" s="136"/>
      <c r="DSP106" s="136"/>
      <c r="DSQ106" s="136"/>
      <c r="DSR106" s="136"/>
      <c r="DSS106" s="136"/>
      <c r="DST106" s="136"/>
      <c r="DSU106" s="136"/>
      <c r="DSV106" s="136"/>
      <c r="DSW106" s="136"/>
      <c r="DSX106" s="136"/>
      <c r="DSY106" s="136"/>
      <c r="DSZ106" s="136"/>
      <c r="DTA106" s="136"/>
      <c r="DTB106" s="136"/>
      <c r="DTC106" s="136"/>
      <c r="DTD106" s="136"/>
      <c r="DTE106" s="136"/>
      <c r="DTF106" s="136"/>
      <c r="DTG106" s="136"/>
      <c r="DTH106" s="136"/>
      <c r="DTI106" s="136"/>
      <c r="DTJ106" s="136"/>
      <c r="DTK106" s="136"/>
      <c r="DTL106" s="136"/>
      <c r="DTM106" s="136"/>
      <c r="DTN106" s="136"/>
      <c r="DTO106" s="136"/>
      <c r="DTP106" s="136"/>
      <c r="DTQ106" s="136"/>
      <c r="DTR106" s="136"/>
      <c r="DTS106" s="136"/>
      <c r="DTT106" s="136"/>
      <c r="DTU106" s="136"/>
      <c r="DTV106" s="136"/>
      <c r="DTW106" s="136"/>
      <c r="DTX106" s="136"/>
      <c r="DTY106" s="136"/>
      <c r="DTZ106" s="136"/>
      <c r="DUA106" s="136"/>
      <c r="DUB106" s="136"/>
      <c r="DUC106" s="136"/>
      <c r="DUD106" s="136"/>
      <c r="DUE106" s="136"/>
      <c r="DUF106" s="136"/>
      <c r="DUG106" s="136"/>
      <c r="DUH106" s="136"/>
      <c r="DUI106" s="136"/>
      <c r="DUJ106" s="136"/>
      <c r="DUK106" s="136"/>
      <c r="DUL106" s="136"/>
      <c r="DUM106" s="136"/>
      <c r="DUN106" s="136"/>
      <c r="DUO106" s="136"/>
      <c r="DUP106" s="136"/>
      <c r="DUQ106" s="136"/>
      <c r="DUR106" s="136"/>
      <c r="DUS106" s="136"/>
      <c r="DUT106" s="136"/>
      <c r="DUU106" s="136"/>
      <c r="DUV106" s="136"/>
      <c r="DUW106" s="136"/>
      <c r="DUX106" s="136"/>
      <c r="DUY106" s="136"/>
      <c r="DUZ106" s="136"/>
      <c r="DVA106" s="136"/>
      <c r="DVB106" s="136"/>
      <c r="DVC106" s="136"/>
      <c r="DVD106" s="136"/>
      <c r="DVE106" s="136"/>
      <c r="DVF106" s="136"/>
      <c r="DVG106" s="136"/>
      <c r="DVH106" s="136"/>
      <c r="DVI106" s="136"/>
      <c r="DVJ106" s="136"/>
      <c r="DVK106" s="136"/>
      <c r="DVL106" s="136"/>
      <c r="DVM106" s="136"/>
      <c r="DVN106" s="136"/>
      <c r="DVO106" s="136"/>
      <c r="DVP106" s="136"/>
      <c r="DVQ106" s="136"/>
      <c r="DVR106" s="136"/>
      <c r="DVS106" s="136"/>
      <c r="DVT106" s="136"/>
      <c r="DVU106" s="136"/>
      <c r="DVV106" s="136"/>
      <c r="DVW106" s="136"/>
      <c r="DVX106" s="136"/>
      <c r="DVY106" s="136"/>
      <c r="DVZ106" s="136"/>
      <c r="DWA106" s="136"/>
      <c r="DWB106" s="136"/>
      <c r="DWC106" s="136"/>
      <c r="DWD106" s="136"/>
      <c r="DWE106" s="136"/>
      <c r="DWF106" s="136"/>
      <c r="DWG106" s="136"/>
      <c r="DWH106" s="136"/>
      <c r="DWI106" s="136"/>
      <c r="DWJ106" s="136"/>
      <c r="DWK106" s="136"/>
      <c r="DWL106" s="136"/>
      <c r="DWM106" s="136"/>
      <c r="DWN106" s="136"/>
      <c r="DWO106" s="136"/>
      <c r="DWP106" s="136"/>
      <c r="DWQ106" s="136"/>
      <c r="DWR106" s="136"/>
      <c r="DWS106" s="136"/>
      <c r="DWT106" s="136"/>
      <c r="DWU106" s="136"/>
      <c r="DWV106" s="136"/>
      <c r="DWW106" s="136"/>
      <c r="DWX106" s="136"/>
      <c r="DWY106" s="136"/>
      <c r="DWZ106" s="136"/>
      <c r="DXA106" s="136"/>
      <c r="DXB106" s="136"/>
      <c r="DXC106" s="136"/>
      <c r="DXD106" s="136"/>
      <c r="DXE106" s="136"/>
      <c r="DXF106" s="136"/>
      <c r="DXG106" s="136"/>
      <c r="DXH106" s="136"/>
      <c r="DXI106" s="136"/>
      <c r="DXJ106" s="136"/>
      <c r="DXK106" s="136"/>
      <c r="DXL106" s="136"/>
      <c r="DXM106" s="136"/>
      <c r="DXN106" s="136"/>
      <c r="DXO106" s="136"/>
      <c r="DXP106" s="136"/>
      <c r="DXQ106" s="136"/>
      <c r="DXR106" s="136"/>
      <c r="DXS106" s="136"/>
      <c r="DXT106" s="136"/>
      <c r="DXU106" s="136"/>
      <c r="DXV106" s="136"/>
      <c r="DXW106" s="136"/>
      <c r="DXX106" s="136"/>
      <c r="DXY106" s="136"/>
      <c r="DXZ106" s="136"/>
      <c r="DYA106" s="136"/>
      <c r="DYB106" s="136"/>
      <c r="DYC106" s="136"/>
      <c r="DYD106" s="136"/>
      <c r="DYE106" s="136"/>
      <c r="DYF106" s="136"/>
      <c r="DYG106" s="136"/>
      <c r="DYH106" s="136"/>
      <c r="DYI106" s="136"/>
      <c r="DYJ106" s="136"/>
      <c r="DYK106" s="136"/>
      <c r="DYL106" s="136"/>
      <c r="DYM106" s="136"/>
      <c r="DYN106" s="136"/>
      <c r="DYO106" s="136"/>
      <c r="DYP106" s="136"/>
      <c r="DYQ106" s="136"/>
      <c r="DYR106" s="136"/>
      <c r="DYS106" s="136"/>
      <c r="DYT106" s="136"/>
      <c r="DYU106" s="136"/>
      <c r="DYV106" s="136"/>
      <c r="DYW106" s="136"/>
      <c r="DYX106" s="136"/>
      <c r="DYY106" s="136"/>
      <c r="DYZ106" s="136"/>
      <c r="DZA106" s="136"/>
      <c r="DZB106" s="136"/>
      <c r="DZC106" s="136"/>
      <c r="DZD106" s="136"/>
      <c r="DZE106" s="136"/>
      <c r="DZF106" s="136"/>
      <c r="DZG106" s="136"/>
      <c r="DZH106" s="136"/>
      <c r="DZI106" s="136"/>
      <c r="DZJ106" s="136"/>
      <c r="DZK106" s="136"/>
      <c r="DZL106" s="136"/>
      <c r="DZM106" s="136"/>
      <c r="DZN106" s="136"/>
      <c r="DZO106" s="136"/>
      <c r="DZP106" s="136"/>
      <c r="DZQ106" s="136"/>
      <c r="DZR106" s="136"/>
      <c r="DZS106" s="136"/>
      <c r="DZT106" s="136"/>
      <c r="DZU106" s="136"/>
      <c r="DZV106" s="136"/>
      <c r="DZW106" s="136"/>
      <c r="DZX106" s="136"/>
      <c r="DZY106" s="136"/>
      <c r="DZZ106" s="136"/>
      <c r="EAA106" s="136"/>
      <c r="EAB106" s="136"/>
      <c r="EAC106" s="136"/>
      <c r="EAD106" s="136"/>
      <c r="EAE106" s="136"/>
      <c r="EAF106" s="136"/>
      <c r="EAG106" s="136"/>
      <c r="EAH106" s="136"/>
      <c r="EAI106" s="136"/>
      <c r="EAJ106" s="136"/>
      <c r="EAK106" s="136"/>
      <c r="EAL106" s="136"/>
      <c r="EAM106" s="136"/>
      <c r="EAN106" s="136"/>
      <c r="EAO106" s="136"/>
      <c r="EAP106" s="136"/>
      <c r="EAQ106" s="136"/>
      <c r="EAR106" s="136"/>
      <c r="EAS106" s="136"/>
      <c r="EAT106" s="136"/>
      <c r="EAU106" s="136"/>
      <c r="EAV106" s="136"/>
      <c r="EAW106" s="136"/>
      <c r="EAX106" s="136"/>
      <c r="EAY106" s="136"/>
      <c r="EAZ106" s="136"/>
      <c r="EBA106" s="136"/>
      <c r="EBB106" s="136"/>
      <c r="EBC106" s="136"/>
      <c r="EBD106" s="136"/>
      <c r="EBE106" s="136"/>
      <c r="EBF106" s="136"/>
      <c r="EBG106" s="136"/>
      <c r="EBH106" s="136"/>
      <c r="EBI106" s="136"/>
      <c r="EBJ106" s="136"/>
      <c r="EBK106" s="136"/>
      <c r="EBL106" s="136"/>
      <c r="EBM106" s="136"/>
      <c r="EBN106" s="136"/>
      <c r="EBO106" s="136"/>
      <c r="EBP106" s="136"/>
      <c r="EBQ106" s="136"/>
      <c r="EBR106" s="136"/>
      <c r="EBS106" s="136"/>
      <c r="EBT106" s="136"/>
      <c r="EBU106" s="136"/>
      <c r="EBV106" s="136"/>
      <c r="EBW106" s="136"/>
      <c r="EBX106" s="136"/>
      <c r="EBY106" s="136"/>
      <c r="EBZ106" s="136"/>
      <c r="ECA106" s="136"/>
      <c r="ECB106" s="136"/>
      <c r="ECC106" s="136"/>
      <c r="ECD106" s="136"/>
      <c r="ECE106" s="136"/>
      <c r="ECF106" s="136"/>
      <c r="ECG106" s="136"/>
      <c r="ECH106" s="136"/>
      <c r="ECI106" s="136"/>
      <c r="ECJ106" s="136"/>
      <c r="ECK106" s="136"/>
      <c r="ECL106" s="136"/>
      <c r="ECM106" s="136"/>
      <c r="ECN106" s="136"/>
      <c r="ECO106" s="136"/>
      <c r="ECP106" s="136"/>
      <c r="ECQ106" s="136"/>
      <c r="ECR106" s="136"/>
      <c r="ECS106" s="136"/>
      <c r="ECT106" s="136"/>
      <c r="ECU106" s="136"/>
      <c r="ECV106" s="136"/>
      <c r="ECW106" s="136"/>
      <c r="ECX106" s="136"/>
      <c r="ECY106" s="136"/>
      <c r="ECZ106" s="136"/>
      <c r="EDA106" s="136"/>
      <c r="EDB106" s="136"/>
      <c r="EDC106" s="136"/>
      <c r="EDD106" s="136"/>
      <c r="EDE106" s="136"/>
      <c r="EDF106" s="136"/>
      <c r="EDG106" s="136"/>
      <c r="EDH106" s="136"/>
      <c r="EDI106" s="136"/>
      <c r="EDJ106" s="136"/>
      <c r="EDK106" s="136"/>
      <c r="EDL106" s="136"/>
      <c r="EDM106" s="136"/>
      <c r="EDN106" s="136"/>
      <c r="EDO106" s="136"/>
      <c r="EDP106" s="136"/>
      <c r="EDQ106" s="136"/>
      <c r="EDR106" s="136"/>
      <c r="EDS106" s="136"/>
      <c r="EDT106" s="136"/>
      <c r="EDU106" s="136"/>
      <c r="EDV106" s="136"/>
      <c r="EDW106" s="136"/>
      <c r="EDX106" s="136"/>
      <c r="EDY106" s="136"/>
      <c r="EDZ106" s="136"/>
      <c r="EEA106" s="136"/>
      <c r="EEB106" s="136"/>
      <c r="EEC106" s="136"/>
      <c r="EED106" s="136"/>
      <c r="EEE106" s="136"/>
      <c r="EEF106" s="136"/>
      <c r="EEG106" s="136"/>
      <c r="EEH106" s="136"/>
      <c r="EEI106" s="136"/>
      <c r="EEJ106" s="136"/>
      <c r="EEK106" s="136"/>
      <c r="EEL106" s="136"/>
      <c r="EEM106" s="136"/>
      <c r="EEN106" s="136"/>
      <c r="EEO106" s="136"/>
      <c r="EEP106" s="136"/>
      <c r="EEQ106" s="136"/>
      <c r="EER106" s="136"/>
      <c r="EES106" s="136"/>
      <c r="EET106" s="136"/>
      <c r="EEU106" s="136"/>
      <c r="EEV106" s="136"/>
      <c r="EEW106" s="136"/>
      <c r="EEX106" s="136"/>
      <c r="EEY106" s="136"/>
      <c r="EEZ106" s="136"/>
      <c r="EFA106" s="136"/>
      <c r="EFB106" s="136"/>
      <c r="EFC106" s="136"/>
      <c r="EFD106" s="136"/>
      <c r="EFE106" s="136"/>
      <c r="EFF106" s="136"/>
      <c r="EFG106" s="136"/>
      <c r="EFH106" s="136"/>
      <c r="EFI106" s="136"/>
      <c r="EFJ106" s="136"/>
      <c r="EFK106" s="136"/>
      <c r="EFL106" s="136"/>
      <c r="EFM106" s="136"/>
      <c r="EFN106" s="136"/>
      <c r="EFO106" s="136"/>
      <c r="EFP106" s="136"/>
      <c r="EFQ106" s="136"/>
      <c r="EFR106" s="136"/>
      <c r="EFS106" s="136"/>
      <c r="EFT106" s="136"/>
      <c r="EFU106" s="136"/>
      <c r="EFV106" s="136"/>
      <c r="EFW106" s="136"/>
      <c r="EFX106" s="136"/>
      <c r="EFY106" s="136"/>
      <c r="EFZ106" s="136"/>
      <c r="EGA106" s="136"/>
      <c r="EGB106" s="136"/>
      <c r="EGC106" s="136"/>
      <c r="EGD106" s="136"/>
      <c r="EGE106" s="136"/>
      <c r="EGF106" s="136"/>
      <c r="EGG106" s="136"/>
      <c r="EGH106" s="136"/>
      <c r="EGI106" s="136"/>
      <c r="EGJ106" s="136"/>
      <c r="EGK106" s="136"/>
      <c r="EGL106" s="136"/>
      <c r="EGM106" s="136"/>
      <c r="EGN106" s="136"/>
      <c r="EGO106" s="136"/>
      <c r="EGP106" s="136"/>
      <c r="EGQ106" s="136"/>
      <c r="EGR106" s="136"/>
      <c r="EGS106" s="136"/>
      <c r="EGT106" s="136"/>
      <c r="EGU106" s="136"/>
      <c r="EGV106" s="136"/>
      <c r="EGW106" s="136"/>
      <c r="EGX106" s="136"/>
      <c r="EGY106" s="136"/>
      <c r="EGZ106" s="136"/>
      <c r="EHA106" s="136"/>
      <c r="EHB106" s="136"/>
      <c r="EHC106" s="136"/>
      <c r="EHD106" s="136"/>
      <c r="EHE106" s="136"/>
      <c r="EHF106" s="136"/>
      <c r="EHG106" s="136"/>
      <c r="EHH106" s="136"/>
      <c r="EHI106" s="136"/>
      <c r="EHJ106" s="136"/>
      <c r="EHK106" s="136"/>
      <c r="EHL106" s="136"/>
      <c r="EHM106" s="136"/>
      <c r="EHN106" s="136"/>
      <c r="EHO106" s="136"/>
      <c r="EHP106" s="136"/>
      <c r="EHQ106" s="136"/>
      <c r="EHR106" s="136"/>
      <c r="EHS106" s="136"/>
      <c r="EHT106" s="136"/>
      <c r="EHU106" s="136"/>
      <c r="EHV106" s="136"/>
      <c r="EHW106" s="136"/>
      <c r="EHX106" s="136"/>
      <c r="EHY106" s="136"/>
      <c r="EHZ106" s="136"/>
      <c r="EIA106" s="136"/>
      <c r="EIB106" s="136"/>
      <c r="EIC106" s="136"/>
      <c r="EID106" s="136"/>
      <c r="EIE106" s="136"/>
      <c r="EIF106" s="136"/>
      <c r="EIG106" s="136"/>
      <c r="EIH106" s="136"/>
      <c r="EII106" s="136"/>
      <c r="EIJ106" s="136"/>
      <c r="EIK106" s="136"/>
      <c r="EIL106" s="136"/>
      <c r="EIM106" s="136"/>
      <c r="EIN106" s="136"/>
      <c r="EIO106" s="136"/>
      <c r="EIP106" s="136"/>
      <c r="EIQ106" s="136"/>
      <c r="EIR106" s="136"/>
      <c r="EIS106" s="136"/>
      <c r="EIT106" s="136"/>
      <c r="EIU106" s="136"/>
      <c r="EIV106" s="136"/>
      <c r="EIW106" s="136"/>
      <c r="EIX106" s="136"/>
      <c r="EIY106" s="136"/>
      <c r="EIZ106" s="136"/>
      <c r="EJA106" s="136"/>
      <c r="EJB106" s="136"/>
      <c r="EJC106" s="136"/>
      <c r="EJD106" s="136"/>
      <c r="EJE106" s="136"/>
      <c r="EJF106" s="136"/>
      <c r="EJG106" s="136"/>
      <c r="EJH106" s="136"/>
      <c r="EJI106" s="136"/>
      <c r="EJJ106" s="136"/>
      <c r="EJK106" s="136"/>
      <c r="EJL106" s="136"/>
      <c r="EJM106" s="136"/>
      <c r="EJN106" s="136"/>
      <c r="EJO106" s="136"/>
      <c r="EJP106" s="136"/>
      <c r="EJQ106" s="136"/>
      <c r="EJR106" s="136"/>
      <c r="EJS106" s="136"/>
      <c r="EJT106" s="136"/>
      <c r="EJU106" s="136"/>
      <c r="EJV106" s="136"/>
      <c r="EJW106" s="136"/>
      <c r="EJX106" s="136"/>
      <c r="EJY106" s="136"/>
      <c r="EJZ106" s="136"/>
      <c r="EKA106" s="136"/>
      <c r="EKB106" s="136"/>
      <c r="EKC106" s="136"/>
      <c r="EKD106" s="136"/>
      <c r="EKE106" s="136"/>
      <c r="EKF106" s="136"/>
      <c r="EKG106" s="136"/>
      <c r="EKH106" s="136"/>
      <c r="EKI106" s="136"/>
      <c r="EKJ106" s="136"/>
      <c r="EKK106" s="136"/>
      <c r="EKL106" s="136"/>
      <c r="EKM106" s="136"/>
      <c r="EKN106" s="136"/>
      <c r="EKO106" s="136"/>
      <c r="EKP106" s="136"/>
      <c r="EKQ106" s="136"/>
      <c r="EKR106" s="136"/>
      <c r="EKS106" s="136"/>
      <c r="EKT106" s="136"/>
      <c r="EKU106" s="136"/>
      <c r="EKV106" s="136"/>
      <c r="EKW106" s="136"/>
      <c r="EKX106" s="136"/>
      <c r="EKY106" s="136"/>
      <c r="EKZ106" s="136"/>
      <c r="ELA106" s="136"/>
      <c r="ELB106" s="136"/>
      <c r="ELC106" s="136"/>
      <c r="ELD106" s="136"/>
      <c r="ELE106" s="136"/>
      <c r="ELF106" s="136"/>
      <c r="ELG106" s="136"/>
      <c r="ELH106" s="136"/>
      <c r="ELI106" s="136"/>
      <c r="ELJ106" s="136"/>
      <c r="ELK106" s="136"/>
      <c r="ELL106" s="136"/>
      <c r="ELM106" s="136"/>
      <c r="ELN106" s="136"/>
      <c r="ELO106" s="136"/>
      <c r="ELP106" s="136"/>
      <c r="ELQ106" s="136"/>
      <c r="ELR106" s="136"/>
      <c r="ELS106" s="136"/>
      <c r="ELT106" s="136"/>
      <c r="ELU106" s="136"/>
      <c r="ELV106" s="136"/>
      <c r="ELW106" s="136"/>
      <c r="ELX106" s="136"/>
      <c r="ELY106" s="136"/>
      <c r="ELZ106" s="136"/>
      <c r="EMA106" s="136"/>
      <c r="EMB106" s="136"/>
      <c r="EMC106" s="136"/>
      <c r="EMD106" s="136"/>
      <c r="EME106" s="136"/>
      <c r="EMF106" s="136"/>
      <c r="EMG106" s="136"/>
      <c r="EMH106" s="136"/>
      <c r="EMI106" s="136"/>
      <c r="EMJ106" s="136"/>
      <c r="EMK106" s="136"/>
      <c r="EML106" s="136"/>
      <c r="EMM106" s="136"/>
      <c r="EMN106" s="136"/>
      <c r="EMO106" s="136"/>
      <c r="EMP106" s="136"/>
      <c r="EMQ106" s="136"/>
      <c r="EMR106" s="136"/>
      <c r="EMS106" s="136"/>
      <c r="EMT106" s="136"/>
      <c r="EMU106" s="136"/>
      <c r="EMV106" s="136"/>
      <c r="EMW106" s="136"/>
      <c r="EMX106" s="136"/>
      <c r="EMY106" s="136"/>
      <c r="EMZ106" s="136"/>
      <c r="ENA106" s="136"/>
      <c r="ENB106" s="136"/>
      <c r="ENC106" s="136"/>
      <c r="END106" s="136"/>
      <c r="ENE106" s="136"/>
      <c r="ENF106" s="136"/>
      <c r="ENG106" s="136"/>
      <c r="ENH106" s="136"/>
      <c r="ENI106" s="136"/>
      <c r="ENJ106" s="136"/>
      <c r="ENK106" s="136"/>
      <c r="ENL106" s="136"/>
      <c r="ENM106" s="136"/>
      <c r="ENN106" s="136"/>
      <c r="ENO106" s="136"/>
      <c r="ENP106" s="136"/>
      <c r="ENQ106" s="136"/>
      <c r="ENR106" s="136"/>
      <c r="ENS106" s="136"/>
      <c r="ENT106" s="136"/>
      <c r="ENU106" s="136"/>
      <c r="ENV106" s="136"/>
      <c r="ENW106" s="136"/>
      <c r="ENX106" s="136"/>
      <c r="ENY106" s="136"/>
      <c r="ENZ106" s="136"/>
      <c r="EOA106" s="136"/>
      <c r="EOB106" s="136"/>
      <c r="EOC106" s="136"/>
      <c r="EOD106" s="136"/>
      <c r="EOE106" s="136"/>
      <c r="EOF106" s="136"/>
      <c r="EOG106" s="136"/>
      <c r="EOH106" s="136"/>
      <c r="EOI106" s="136"/>
      <c r="EOJ106" s="136"/>
      <c r="EOK106" s="136"/>
      <c r="EOL106" s="136"/>
      <c r="EOM106" s="136"/>
      <c r="EON106" s="136"/>
      <c r="EOO106" s="136"/>
      <c r="EOP106" s="136"/>
      <c r="EOQ106" s="136"/>
      <c r="EOR106" s="136"/>
      <c r="EOS106" s="136"/>
      <c r="EOT106" s="136"/>
      <c r="EOU106" s="136"/>
      <c r="EOV106" s="136"/>
      <c r="EOW106" s="136"/>
      <c r="EOX106" s="136"/>
      <c r="EOY106" s="136"/>
      <c r="EOZ106" s="136"/>
      <c r="EPA106" s="136"/>
      <c r="EPB106" s="136"/>
      <c r="EPC106" s="136"/>
      <c r="EPD106" s="136"/>
      <c r="EPE106" s="136"/>
      <c r="EPF106" s="136"/>
      <c r="EPG106" s="136"/>
      <c r="EPH106" s="136"/>
      <c r="EPI106" s="136"/>
      <c r="EPJ106" s="136"/>
      <c r="EPK106" s="136"/>
      <c r="EPL106" s="136"/>
      <c r="EPM106" s="136"/>
      <c r="EPN106" s="136"/>
      <c r="EPO106" s="136"/>
      <c r="EPP106" s="136"/>
      <c r="EPQ106" s="136"/>
      <c r="EPR106" s="136"/>
      <c r="EPS106" s="136"/>
      <c r="EPT106" s="136"/>
      <c r="EPU106" s="136"/>
      <c r="EPV106" s="136"/>
      <c r="EPW106" s="136"/>
      <c r="EPX106" s="136"/>
      <c r="EPY106" s="136"/>
      <c r="EPZ106" s="136"/>
      <c r="EQA106" s="136"/>
      <c r="EQB106" s="136"/>
      <c r="EQC106" s="136"/>
      <c r="EQD106" s="136"/>
      <c r="EQE106" s="136"/>
      <c r="EQF106" s="136"/>
      <c r="EQG106" s="136"/>
      <c r="EQH106" s="136"/>
      <c r="EQI106" s="136"/>
      <c r="EQJ106" s="136"/>
      <c r="EQK106" s="136"/>
      <c r="EQL106" s="136"/>
      <c r="EQM106" s="136"/>
      <c r="EQN106" s="136"/>
      <c r="EQO106" s="136"/>
      <c r="EQP106" s="136"/>
      <c r="EQQ106" s="136"/>
      <c r="EQR106" s="136"/>
      <c r="EQS106" s="136"/>
      <c r="EQT106" s="136"/>
      <c r="EQU106" s="136"/>
      <c r="EQV106" s="136"/>
      <c r="EQW106" s="136"/>
      <c r="EQX106" s="136"/>
      <c r="EQY106" s="136"/>
      <c r="EQZ106" s="136"/>
      <c r="ERA106" s="136"/>
      <c r="ERB106" s="136"/>
      <c r="ERC106" s="136"/>
      <c r="ERD106" s="136"/>
      <c r="ERE106" s="136"/>
      <c r="ERF106" s="136"/>
      <c r="ERG106" s="136"/>
      <c r="ERH106" s="136"/>
      <c r="ERI106" s="136"/>
      <c r="ERJ106" s="136"/>
      <c r="ERK106" s="136"/>
      <c r="ERL106" s="136"/>
      <c r="ERM106" s="136"/>
      <c r="ERN106" s="136"/>
      <c r="ERO106" s="136"/>
      <c r="ERP106" s="136"/>
      <c r="ERQ106" s="136"/>
      <c r="ERR106" s="136"/>
      <c r="ERS106" s="136"/>
      <c r="ERT106" s="136"/>
      <c r="ERU106" s="136"/>
      <c r="ERV106" s="136"/>
      <c r="ERW106" s="136"/>
      <c r="ERX106" s="136"/>
      <c r="ERY106" s="136"/>
      <c r="ERZ106" s="136"/>
      <c r="ESA106" s="136"/>
      <c r="ESB106" s="136"/>
      <c r="ESC106" s="136"/>
      <c r="ESD106" s="136"/>
      <c r="ESE106" s="136"/>
      <c r="ESF106" s="136"/>
      <c r="ESG106" s="136"/>
      <c r="ESH106" s="136"/>
      <c r="ESI106" s="136"/>
      <c r="ESJ106" s="136"/>
      <c r="ESK106" s="136"/>
      <c r="ESL106" s="136"/>
      <c r="ESM106" s="136"/>
      <c r="ESN106" s="136"/>
      <c r="ESO106" s="136"/>
      <c r="ESP106" s="136"/>
      <c r="ESQ106" s="136"/>
      <c r="ESR106" s="136"/>
      <c r="ESS106" s="136"/>
      <c r="EST106" s="136"/>
      <c r="ESU106" s="136"/>
      <c r="ESV106" s="136"/>
      <c r="ESW106" s="136"/>
      <c r="ESX106" s="136"/>
      <c r="ESY106" s="136"/>
      <c r="ESZ106" s="136"/>
      <c r="ETA106" s="136"/>
      <c r="ETB106" s="136"/>
      <c r="ETC106" s="136"/>
      <c r="ETD106" s="136"/>
      <c r="ETE106" s="136"/>
      <c r="ETF106" s="136"/>
      <c r="ETG106" s="136"/>
      <c r="ETH106" s="136"/>
      <c r="ETI106" s="136"/>
      <c r="ETJ106" s="136"/>
      <c r="ETK106" s="136"/>
      <c r="ETL106" s="136"/>
      <c r="ETM106" s="136"/>
      <c r="ETN106" s="136"/>
      <c r="ETO106" s="136"/>
      <c r="ETP106" s="136"/>
      <c r="ETQ106" s="136"/>
      <c r="ETR106" s="136"/>
      <c r="ETS106" s="136"/>
      <c r="ETT106" s="136"/>
      <c r="ETU106" s="136"/>
      <c r="ETV106" s="136"/>
      <c r="ETW106" s="136"/>
      <c r="ETX106" s="136"/>
      <c r="ETY106" s="136"/>
      <c r="ETZ106" s="136"/>
      <c r="EUA106" s="136"/>
      <c r="EUB106" s="136"/>
      <c r="EUC106" s="136"/>
      <c r="EUD106" s="136"/>
      <c r="EUE106" s="136"/>
      <c r="EUF106" s="136"/>
      <c r="EUG106" s="136"/>
      <c r="EUH106" s="136"/>
      <c r="EUI106" s="136"/>
      <c r="EUJ106" s="136"/>
      <c r="EUK106" s="136"/>
      <c r="EUL106" s="136"/>
      <c r="EUM106" s="136"/>
      <c r="EUN106" s="136"/>
      <c r="EUO106" s="136"/>
      <c r="EUP106" s="136"/>
      <c r="EUQ106" s="136"/>
      <c r="EUR106" s="136"/>
      <c r="EUS106" s="136"/>
      <c r="EUT106" s="136"/>
      <c r="EUU106" s="136"/>
      <c r="EUV106" s="136"/>
      <c r="EUW106" s="136"/>
      <c r="EUX106" s="136"/>
      <c r="EUY106" s="136"/>
      <c r="EUZ106" s="136"/>
      <c r="EVA106" s="136"/>
      <c r="EVB106" s="136"/>
      <c r="EVC106" s="136"/>
      <c r="EVD106" s="136"/>
      <c r="EVE106" s="136"/>
      <c r="EVF106" s="136"/>
      <c r="EVG106" s="136"/>
      <c r="EVH106" s="136"/>
      <c r="EVI106" s="136"/>
      <c r="EVJ106" s="136"/>
      <c r="EVK106" s="136"/>
      <c r="EVL106" s="136"/>
      <c r="EVM106" s="136"/>
      <c r="EVN106" s="136"/>
      <c r="EVO106" s="136"/>
      <c r="EVP106" s="136"/>
      <c r="EVQ106" s="136"/>
      <c r="EVR106" s="136"/>
      <c r="EVS106" s="136"/>
      <c r="EVT106" s="136"/>
      <c r="EVU106" s="136"/>
      <c r="EVV106" s="136"/>
      <c r="EVW106" s="136"/>
      <c r="EVX106" s="136"/>
      <c r="EVY106" s="136"/>
      <c r="EVZ106" s="136"/>
      <c r="EWA106" s="136"/>
      <c r="EWB106" s="136"/>
      <c r="EWC106" s="136"/>
      <c r="EWD106" s="136"/>
      <c r="EWE106" s="136"/>
      <c r="EWF106" s="136"/>
      <c r="EWG106" s="136"/>
      <c r="EWH106" s="136"/>
      <c r="EWI106" s="136"/>
      <c r="EWJ106" s="136"/>
      <c r="EWK106" s="136"/>
      <c r="EWL106" s="136"/>
      <c r="EWM106" s="136"/>
      <c r="EWN106" s="136"/>
      <c r="EWO106" s="136"/>
      <c r="EWP106" s="136"/>
      <c r="EWQ106" s="136"/>
      <c r="EWR106" s="136"/>
      <c r="EWS106" s="136"/>
      <c r="EWT106" s="136"/>
      <c r="EWU106" s="136"/>
      <c r="EWV106" s="136"/>
      <c r="EWW106" s="136"/>
      <c r="EWX106" s="136"/>
      <c r="EWY106" s="136"/>
      <c r="EWZ106" s="136"/>
      <c r="EXA106" s="136"/>
      <c r="EXB106" s="136"/>
      <c r="EXC106" s="136"/>
      <c r="EXD106" s="136"/>
      <c r="EXE106" s="136"/>
      <c r="EXF106" s="136"/>
      <c r="EXG106" s="136"/>
      <c r="EXH106" s="136"/>
      <c r="EXI106" s="136"/>
      <c r="EXJ106" s="136"/>
      <c r="EXK106" s="136"/>
      <c r="EXL106" s="136"/>
      <c r="EXM106" s="136"/>
      <c r="EXN106" s="136"/>
      <c r="EXO106" s="136"/>
      <c r="EXP106" s="136"/>
      <c r="EXQ106" s="136"/>
      <c r="EXR106" s="136"/>
      <c r="EXS106" s="136"/>
      <c r="EXT106" s="136"/>
      <c r="EXU106" s="136"/>
      <c r="EXV106" s="136"/>
      <c r="EXW106" s="136"/>
      <c r="EXX106" s="136"/>
      <c r="EXY106" s="136"/>
      <c r="EXZ106" s="136"/>
      <c r="EYA106" s="136"/>
      <c r="EYB106" s="136"/>
      <c r="EYC106" s="136"/>
      <c r="EYD106" s="136"/>
      <c r="EYE106" s="136"/>
      <c r="EYF106" s="136"/>
      <c r="EYG106" s="136"/>
      <c r="EYH106" s="136"/>
      <c r="EYI106" s="136"/>
      <c r="EYJ106" s="136"/>
      <c r="EYK106" s="136"/>
      <c r="EYL106" s="136"/>
      <c r="EYM106" s="136"/>
      <c r="EYN106" s="136"/>
      <c r="EYO106" s="136"/>
      <c r="EYP106" s="136"/>
      <c r="EYQ106" s="136"/>
      <c r="EYR106" s="136"/>
      <c r="EYS106" s="136"/>
      <c r="EYT106" s="136"/>
      <c r="EYU106" s="136"/>
      <c r="EYV106" s="136"/>
      <c r="EYW106" s="136"/>
      <c r="EYX106" s="136"/>
      <c r="EYY106" s="136"/>
      <c r="EYZ106" s="136"/>
      <c r="EZA106" s="136"/>
      <c r="EZB106" s="136"/>
      <c r="EZC106" s="136"/>
      <c r="EZD106" s="136"/>
      <c r="EZE106" s="136"/>
      <c r="EZF106" s="136"/>
      <c r="EZG106" s="136"/>
      <c r="EZH106" s="136"/>
      <c r="EZI106" s="136"/>
      <c r="EZJ106" s="136"/>
      <c r="EZK106" s="136"/>
      <c r="EZL106" s="136"/>
      <c r="EZM106" s="136"/>
      <c r="EZN106" s="136"/>
      <c r="EZO106" s="136"/>
      <c r="EZP106" s="136"/>
      <c r="EZQ106" s="136"/>
      <c r="EZR106" s="136"/>
      <c r="EZS106" s="136"/>
      <c r="EZT106" s="136"/>
      <c r="EZU106" s="136"/>
      <c r="EZV106" s="136"/>
      <c r="EZW106" s="136"/>
      <c r="EZX106" s="136"/>
      <c r="EZY106" s="136"/>
      <c r="EZZ106" s="136"/>
      <c r="FAA106" s="136"/>
      <c r="FAB106" s="136"/>
      <c r="FAC106" s="136"/>
      <c r="FAD106" s="136"/>
      <c r="FAE106" s="136"/>
      <c r="FAF106" s="136"/>
      <c r="FAG106" s="136"/>
      <c r="FAH106" s="136"/>
      <c r="FAI106" s="136"/>
      <c r="FAJ106" s="136"/>
      <c r="FAK106" s="136"/>
      <c r="FAL106" s="136"/>
      <c r="FAM106" s="136"/>
      <c r="FAN106" s="136"/>
      <c r="FAO106" s="136"/>
      <c r="FAP106" s="136"/>
      <c r="FAQ106" s="136"/>
      <c r="FAR106" s="136"/>
      <c r="FAS106" s="136"/>
      <c r="FAT106" s="136"/>
      <c r="FAU106" s="136"/>
      <c r="FAV106" s="136"/>
      <c r="FAW106" s="136"/>
      <c r="FAX106" s="136"/>
      <c r="FAY106" s="136"/>
      <c r="FAZ106" s="136"/>
      <c r="FBA106" s="136"/>
      <c r="FBB106" s="136"/>
      <c r="FBC106" s="136"/>
      <c r="FBD106" s="136"/>
      <c r="FBE106" s="136"/>
      <c r="FBF106" s="136"/>
      <c r="FBG106" s="136"/>
      <c r="FBH106" s="136"/>
      <c r="FBI106" s="136"/>
      <c r="FBJ106" s="136"/>
      <c r="FBK106" s="136"/>
      <c r="FBL106" s="136"/>
      <c r="FBM106" s="136"/>
      <c r="FBN106" s="136"/>
      <c r="FBO106" s="136"/>
      <c r="FBP106" s="136"/>
      <c r="FBQ106" s="136"/>
      <c r="FBR106" s="136"/>
      <c r="FBS106" s="136"/>
      <c r="FBT106" s="136"/>
      <c r="FBU106" s="136"/>
      <c r="FBV106" s="136"/>
      <c r="FBW106" s="136"/>
      <c r="FBX106" s="136"/>
      <c r="FBY106" s="136"/>
      <c r="FBZ106" s="136"/>
      <c r="FCA106" s="136"/>
      <c r="FCB106" s="136"/>
      <c r="FCC106" s="136"/>
      <c r="FCD106" s="136"/>
      <c r="FCE106" s="136"/>
      <c r="FCF106" s="136"/>
      <c r="FCG106" s="136"/>
      <c r="FCH106" s="136"/>
      <c r="FCI106" s="136"/>
      <c r="FCJ106" s="136"/>
      <c r="FCK106" s="136"/>
      <c r="FCL106" s="136"/>
      <c r="FCM106" s="136"/>
      <c r="FCN106" s="136"/>
      <c r="FCO106" s="136"/>
      <c r="FCP106" s="136"/>
      <c r="FCQ106" s="136"/>
      <c r="FCR106" s="136"/>
      <c r="FCS106" s="136"/>
      <c r="FCT106" s="136"/>
      <c r="FCU106" s="136"/>
      <c r="FCV106" s="136"/>
      <c r="FCW106" s="136"/>
      <c r="FCX106" s="136"/>
      <c r="FCY106" s="136"/>
      <c r="FCZ106" s="136"/>
      <c r="FDA106" s="136"/>
      <c r="FDB106" s="136"/>
      <c r="FDC106" s="136"/>
      <c r="FDD106" s="136"/>
      <c r="FDE106" s="136"/>
      <c r="FDF106" s="136"/>
      <c r="FDG106" s="136"/>
      <c r="FDH106" s="136"/>
      <c r="FDI106" s="136"/>
      <c r="FDJ106" s="136"/>
      <c r="FDK106" s="136"/>
      <c r="FDL106" s="136"/>
      <c r="FDM106" s="136"/>
      <c r="FDN106" s="136"/>
      <c r="FDO106" s="136"/>
      <c r="FDP106" s="136"/>
      <c r="FDQ106" s="136"/>
      <c r="FDR106" s="136"/>
      <c r="FDS106" s="136"/>
      <c r="FDT106" s="136"/>
      <c r="FDU106" s="136"/>
      <c r="FDV106" s="136"/>
      <c r="FDW106" s="136"/>
      <c r="FDX106" s="136"/>
      <c r="FDY106" s="136"/>
      <c r="FDZ106" s="136"/>
      <c r="FEA106" s="136"/>
      <c r="FEB106" s="136"/>
      <c r="FEC106" s="136"/>
      <c r="FED106" s="136"/>
      <c r="FEE106" s="136"/>
      <c r="FEF106" s="136"/>
      <c r="FEG106" s="136"/>
      <c r="FEH106" s="136"/>
      <c r="FEI106" s="136"/>
      <c r="FEJ106" s="136"/>
      <c r="FEK106" s="136"/>
      <c r="FEL106" s="136"/>
      <c r="FEM106" s="136"/>
      <c r="FEN106" s="136"/>
      <c r="FEO106" s="136"/>
      <c r="FEP106" s="136"/>
      <c r="FEQ106" s="136"/>
      <c r="FER106" s="136"/>
      <c r="FES106" s="136"/>
      <c r="FET106" s="136"/>
      <c r="FEU106" s="136"/>
      <c r="FEV106" s="136"/>
      <c r="FEW106" s="136"/>
      <c r="FEX106" s="136"/>
      <c r="FEY106" s="136"/>
      <c r="FEZ106" s="136"/>
      <c r="FFA106" s="136"/>
      <c r="FFB106" s="136"/>
      <c r="FFC106" s="136"/>
      <c r="FFD106" s="136"/>
      <c r="FFE106" s="136"/>
      <c r="FFF106" s="136"/>
      <c r="FFG106" s="136"/>
      <c r="FFH106" s="136"/>
      <c r="FFI106" s="136"/>
      <c r="FFJ106" s="136"/>
      <c r="FFK106" s="136"/>
      <c r="FFL106" s="136"/>
      <c r="FFM106" s="136"/>
      <c r="FFN106" s="136"/>
      <c r="FFO106" s="136"/>
      <c r="FFP106" s="136"/>
      <c r="FFQ106" s="136"/>
      <c r="FFR106" s="136"/>
      <c r="FFS106" s="136"/>
      <c r="FFT106" s="136"/>
      <c r="FFU106" s="136"/>
      <c r="FFV106" s="136"/>
      <c r="FFW106" s="136"/>
      <c r="FFX106" s="136"/>
      <c r="FFY106" s="136"/>
      <c r="FFZ106" s="136"/>
      <c r="FGA106" s="136"/>
      <c r="FGB106" s="136"/>
      <c r="FGC106" s="136"/>
      <c r="FGD106" s="136"/>
      <c r="FGE106" s="136"/>
      <c r="FGF106" s="136"/>
      <c r="FGG106" s="136"/>
      <c r="FGH106" s="136"/>
      <c r="FGI106" s="136"/>
      <c r="FGJ106" s="136"/>
      <c r="FGK106" s="136"/>
      <c r="FGL106" s="136"/>
      <c r="FGM106" s="136"/>
      <c r="FGN106" s="136"/>
      <c r="FGO106" s="136"/>
      <c r="FGP106" s="136"/>
      <c r="FGQ106" s="136"/>
      <c r="FGR106" s="136"/>
      <c r="FGS106" s="136"/>
      <c r="FGT106" s="136"/>
      <c r="FGU106" s="136"/>
      <c r="FGV106" s="136"/>
      <c r="FGW106" s="136"/>
      <c r="FGX106" s="136"/>
      <c r="FGY106" s="136"/>
      <c r="FGZ106" s="136"/>
      <c r="FHA106" s="136"/>
      <c r="FHB106" s="136"/>
      <c r="FHC106" s="136"/>
      <c r="FHD106" s="136"/>
      <c r="FHE106" s="136"/>
      <c r="FHF106" s="136"/>
      <c r="FHG106" s="136"/>
      <c r="FHH106" s="136"/>
      <c r="FHI106" s="136"/>
      <c r="FHJ106" s="136"/>
      <c r="FHK106" s="136"/>
      <c r="FHL106" s="136"/>
      <c r="FHM106" s="136"/>
      <c r="FHN106" s="136"/>
      <c r="FHO106" s="136"/>
      <c r="FHP106" s="136"/>
      <c r="FHQ106" s="136"/>
      <c r="FHR106" s="136"/>
      <c r="FHS106" s="136"/>
      <c r="FHT106" s="136"/>
      <c r="FHU106" s="136"/>
      <c r="FHV106" s="136"/>
      <c r="FHW106" s="136"/>
      <c r="FHX106" s="136"/>
      <c r="FHY106" s="136"/>
      <c r="FHZ106" s="136"/>
      <c r="FIA106" s="136"/>
      <c r="FIB106" s="136"/>
      <c r="FIC106" s="136"/>
      <c r="FID106" s="136"/>
      <c r="FIE106" s="136"/>
      <c r="FIF106" s="136"/>
      <c r="FIG106" s="136"/>
      <c r="FIH106" s="136"/>
      <c r="FII106" s="136"/>
      <c r="FIJ106" s="136"/>
      <c r="FIK106" s="136"/>
      <c r="FIL106" s="136"/>
      <c r="FIM106" s="136"/>
      <c r="FIN106" s="136"/>
      <c r="FIO106" s="136"/>
      <c r="FIP106" s="136"/>
      <c r="FIQ106" s="136"/>
      <c r="FIR106" s="136"/>
      <c r="FIS106" s="136"/>
      <c r="FIT106" s="136"/>
      <c r="FIU106" s="136"/>
      <c r="FIV106" s="136"/>
      <c r="FIW106" s="136"/>
      <c r="FIX106" s="136"/>
      <c r="FIY106" s="136"/>
      <c r="FIZ106" s="136"/>
      <c r="FJA106" s="136"/>
      <c r="FJB106" s="136"/>
      <c r="FJC106" s="136"/>
      <c r="FJD106" s="136"/>
      <c r="FJE106" s="136"/>
      <c r="FJF106" s="136"/>
      <c r="FJG106" s="136"/>
      <c r="FJH106" s="136"/>
      <c r="FJI106" s="136"/>
      <c r="FJJ106" s="136"/>
      <c r="FJK106" s="136"/>
      <c r="FJL106" s="136"/>
      <c r="FJM106" s="136"/>
      <c r="FJN106" s="136"/>
      <c r="FJO106" s="136"/>
      <c r="FJP106" s="136"/>
      <c r="FJQ106" s="136"/>
      <c r="FJR106" s="136"/>
      <c r="FJS106" s="136"/>
      <c r="FJT106" s="136"/>
      <c r="FJU106" s="136"/>
      <c r="FJV106" s="136"/>
      <c r="FJW106" s="136"/>
      <c r="FJX106" s="136"/>
      <c r="FJY106" s="136"/>
      <c r="FJZ106" s="136"/>
      <c r="FKA106" s="136"/>
      <c r="FKB106" s="136"/>
      <c r="FKC106" s="136"/>
      <c r="FKD106" s="136"/>
      <c r="FKE106" s="136"/>
      <c r="FKF106" s="136"/>
      <c r="FKG106" s="136"/>
      <c r="FKH106" s="136"/>
      <c r="FKI106" s="136"/>
      <c r="FKJ106" s="136"/>
      <c r="FKK106" s="136"/>
      <c r="FKL106" s="136"/>
      <c r="FKM106" s="136"/>
      <c r="FKN106" s="136"/>
      <c r="FKO106" s="136"/>
      <c r="FKP106" s="136"/>
      <c r="FKQ106" s="136"/>
      <c r="FKR106" s="136"/>
      <c r="FKS106" s="136"/>
      <c r="FKT106" s="136"/>
      <c r="FKU106" s="136"/>
      <c r="FKV106" s="136"/>
      <c r="FKW106" s="136"/>
      <c r="FKX106" s="136"/>
      <c r="FKY106" s="136"/>
      <c r="FKZ106" s="136"/>
      <c r="FLA106" s="136"/>
      <c r="FLB106" s="136"/>
      <c r="FLC106" s="136"/>
      <c r="FLD106" s="136"/>
      <c r="FLE106" s="136"/>
      <c r="FLF106" s="136"/>
      <c r="FLG106" s="136"/>
      <c r="FLH106" s="136"/>
      <c r="FLI106" s="136"/>
      <c r="FLJ106" s="136"/>
      <c r="FLK106" s="136"/>
      <c r="FLL106" s="136"/>
      <c r="FLM106" s="136"/>
      <c r="FLN106" s="136"/>
      <c r="FLO106" s="136"/>
      <c r="FLP106" s="136"/>
      <c r="FLQ106" s="136"/>
      <c r="FLR106" s="136"/>
      <c r="FLS106" s="136"/>
      <c r="FLT106" s="136"/>
      <c r="FLU106" s="136"/>
      <c r="FLV106" s="136"/>
      <c r="FLW106" s="136"/>
      <c r="FLX106" s="136"/>
      <c r="FLY106" s="136"/>
      <c r="FLZ106" s="136"/>
      <c r="FMA106" s="136"/>
      <c r="FMB106" s="136"/>
      <c r="FMC106" s="136"/>
      <c r="FMD106" s="136"/>
      <c r="FME106" s="136"/>
      <c r="FMF106" s="136"/>
      <c r="FMG106" s="136"/>
      <c r="FMH106" s="136"/>
      <c r="FMI106" s="136"/>
      <c r="FMJ106" s="136"/>
      <c r="FMK106" s="136"/>
      <c r="FML106" s="136"/>
      <c r="FMM106" s="136"/>
      <c r="FMN106" s="136"/>
      <c r="FMO106" s="136"/>
      <c r="FMP106" s="136"/>
      <c r="FMQ106" s="136"/>
      <c r="FMR106" s="136"/>
      <c r="FMS106" s="136"/>
      <c r="FMT106" s="136"/>
      <c r="FMU106" s="136"/>
      <c r="FMV106" s="136"/>
      <c r="FMW106" s="136"/>
      <c r="FMX106" s="136"/>
      <c r="FMY106" s="136"/>
      <c r="FMZ106" s="136"/>
      <c r="FNA106" s="136"/>
      <c r="FNB106" s="136"/>
      <c r="FNC106" s="136"/>
      <c r="FND106" s="136"/>
      <c r="FNE106" s="136"/>
      <c r="FNF106" s="136"/>
      <c r="FNG106" s="136"/>
      <c r="FNH106" s="136"/>
      <c r="FNI106" s="136"/>
      <c r="FNJ106" s="136"/>
      <c r="FNK106" s="136"/>
      <c r="FNL106" s="136"/>
      <c r="FNM106" s="136"/>
      <c r="FNN106" s="136"/>
      <c r="FNO106" s="136"/>
      <c r="FNP106" s="136"/>
      <c r="FNQ106" s="136"/>
      <c r="FNR106" s="136"/>
      <c r="FNS106" s="136"/>
      <c r="FNT106" s="136"/>
      <c r="FNU106" s="136"/>
      <c r="FNV106" s="136"/>
      <c r="FNW106" s="136"/>
      <c r="FNX106" s="136"/>
      <c r="FNY106" s="136"/>
      <c r="FNZ106" s="136"/>
      <c r="FOA106" s="136"/>
      <c r="FOB106" s="136"/>
      <c r="FOC106" s="136"/>
      <c r="FOD106" s="136"/>
      <c r="FOE106" s="136"/>
      <c r="FOF106" s="136"/>
      <c r="FOG106" s="136"/>
      <c r="FOH106" s="136"/>
      <c r="FOI106" s="136"/>
      <c r="FOJ106" s="136"/>
      <c r="FOK106" s="136"/>
      <c r="FOL106" s="136"/>
      <c r="FOM106" s="136"/>
      <c r="FON106" s="136"/>
      <c r="FOO106" s="136"/>
      <c r="FOP106" s="136"/>
      <c r="FOQ106" s="136"/>
      <c r="FOR106" s="136"/>
      <c r="FOS106" s="136"/>
      <c r="FOT106" s="136"/>
      <c r="FOU106" s="136"/>
      <c r="FOV106" s="136"/>
      <c r="FOW106" s="136"/>
      <c r="FOX106" s="136"/>
      <c r="FOY106" s="136"/>
      <c r="FOZ106" s="136"/>
      <c r="FPA106" s="136"/>
      <c r="FPB106" s="136"/>
      <c r="FPC106" s="136"/>
      <c r="FPD106" s="136"/>
      <c r="FPE106" s="136"/>
      <c r="FPF106" s="136"/>
      <c r="FPG106" s="136"/>
      <c r="FPH106" s="136"/>
      <c r="FPI106" s="136"/>
      <c r="FPJ106" s="136"/>
      <c r="FPK106" s="136"/>
      <c r="FPL106" s="136"/>
      <c r="FPM106" s="136"/>
      <c r="FPN106" s="136"/>
      <c r="FPO106" s="136"/>
      <c r="FPP106" s="136"/>
      <c r="FPQ106" s="136"/>
      <c r="FPR106" s="136"/>
      <c r="FPS106" s="136"/>
      <c r="FPT106" s="136"/>
      <c r="FPU106" s="136"/>
      <c r="FPV106" s="136"/>
      <c r="FPW106" s="136"/>
      <c r="FPX106" s="136"/>
      <c r="FPY106" s="136"/>
      <c r="FPZ106" s="136"/>
      <c r="FQA106" s="136"/>
      <c r="FQB106" s="136"/>
      <c r="FQC106" s="136"/>
      <c r="FQD106" s="136"/>
      <c r="FQE106" s="136"/>
      <c r="FQF106" s="136"/>
      <c r="FQG106" s="136"/>
      <c r="FQH106" s="136"/>
      <c r="FQI106" s="136"/>
      <c r="FQJ106" s="136"/>
      <c r="FQK106" s="136"/>
      <c r="FQL106" s="136"/>
      <c r="FQM106" s="136"/>
      <c r="FQN106" s="136"/>
      <c r="FQO106" s="136"/>
      <c r="FQP106" s="136"/>
      <c r="FQQ106" s="136"/>
      <c r="FQR106" s="136"/>
      <c r="FQS106" s="136"/>
      <c r="FQT106" s="136"/>
      <c r="FQU106" s="136"/>
      <c r="FQV106" s="136"/>
      <c r="FQW106" s="136"/>
      <c r="FQX106" s="136"/>
      <c r="FQY106" s="136"/>
      <c r="FQZ106" s="136"/>
      <c r="FRA106" s="136"/>
      <c r="FRB106" s="136"/>
      <c r="FRC106" s="136"/>
      <c r="FRD106" s="136"/>
      <c r="FRE106" s="136"/>
      <c r="FRF106" s="136"/>
      <c r="FRG106" s="136"/>
      <c r="FRH106" s="136"/>
      <c r="FRI106" s="136"/>
      <c r="FRJ106" s="136"/>
      <c r="FRK106" s="136"/>
      <c r="FRL106" s="136"/>
      <c r="FRM106" s="136"/>
      <c r="FRN106" s="136"/>
      <c r="FRO106" s="136"/>
      <c r="FRP106" s="136"/>
      <c r="FRQ106" s="136"/>
      <c r="FRR106" s="136"/>
      <c r="FRS106" s="136"/>
      <c r="FRT106" s="136"/>
      <c r="FRU106" s="136"/>
      <c r="FRV106" s="136"/>
      <c r="FRW106" s="136"/>
      <c r="FRX106" s="136"/>
      <c r="FRY106" s="136"/>
      <c r="FRZ106" s="136"/>
      <c r="FSA106" s="136"/>
      <c r="FSB106" s="136"/>
      <c r="FSC106" s="136"/>
      <c r="FSD106" s="136"/>
      <c r="FSE106" s="136"/>
      <c r="FSF106" s="136"/>
      <c r="FSG106" s="136"/>
      <c r="FSH106" s="136"/>
      <c r="FSI106" s="136"/>
      <c r="FSJ106" s="136"/>
      <c r="FSK106" s="136"/>
      <c r="FSL106" s="136"/>
      <c r="FSM106" s="136"/>
      <c r="FSN106" s="136"/>
      <c r="FSO106" s="136"/>
      <c r="FSP106" s="136"/>
      <c r="FSQ106" s="136"/>
      <c r="FSR106" s="136"/>
      <c r="FSS106" s="136"/>
      <c r="FST106" s="136"/>
      <c r="FSU106" s="136"/>
      <c r="FSV106" s="136"/>
      <c r="FSW106" s="136"/>
      <c r="FSX106" s="136"/>
      <c r="FSY106" s="136"/>
      <c r="FSZ106" s="136"/>
      <c r="FTA106" s="136"/>
      <c r="FTB106" s="136"/>
      <c r="FTC106" s="136"/>
      <c r="FTD106" s="136"/>
      <c r="FTE106" s="136"/>
      <c r="FTF106" s="136"/>
      <c r="FTG106" s="136"/>
      <c r="FTH106" s="136"/>
      <c r="FTI106" s="136"/>
      <c r="FTJ106" s="136"/>
      <c r="FTK106" s="136"/>
      <c r="FTL106" s="136"/>
      <c r="FTM106" s="136"/>
      <c r="FTN106" s="136"/>
      <c r="FTO106" s="136"/>
      <c r="FTP106" s="136"/>
      <c r="FTQ106" s="136"/>
      <c r="FTR106" s="136"/>
      <c r="FTS106" s="136"/>
      <c r="FTT106" s="136"/>
      <c r="FTU106" s="136"/>
      <c r="FTV106" s="136"/>
      <c r="FTW106" s="136"/>
      <c r="FTX106" s="136"/>
      <c r="FTY106" s="136"/>
      <c r="FTZ106" s="136"/>
      <c r="FUA106" s="136"/>
      <c r="FUB106" s="136"/>
      <c r="FUC106" s="136"/>
      <c r="FUD106" s="136"/>
      <c r="FUE106" s="136"/>
      <c r="FUF106" s="136"/>
      <c r="FUG106" s="136"/>
      <c r="FUH106" s="136"/>
      <c r="FUI106" s="136"/>
      <c r="FUJ106" s="136"/>
      <c r="FUK106" s="136"/>
      <c r="FUL106" s="136"/>
      <c r="FUM106" s="136"/>
      <c r="FUN106" s="136"/>
      <c r="FUO106" s="136"/>
      <c r="FUP106" s="136"/>
      <c r="FUQ106" s="136"/>
      <c r="FUR106" s="136"/>
      <c r="FUS106" s="136"/>
      <c r="FUT106" s="136"/>
      <c r="FUU106" s="136"/>
      <c r="FUV106" s="136"/>
      <c r="FUW106" s="136"/>
      <c r="FUX106" s="136"/>
      <c r="FUY106" s="136"/>
      <c r="FUZ106" s="136"/>
      <c r="FVA106" s="136"/>
      <c r="FVB106" s="136"/>
      <c r="FVC106" s="136"/>
      <c r="FVD106" s="136"/>
      <c r="FVE106" s="136"/>
      <c r="FVF106" s="136"/>
      <c r="FVG106" s="136"/>
      <c r="FVH106" s="136"/>
      <c r="FVI106" s="136"/>
      <c r="FVJ106" s="136"/>
      <c r="FVK106" s="136"/>
      <c r="FVL106" s="136"/>
      <c r="FVM106" s="136"/>
      <c r="FVN106" s="136"/>
      <c r="FVO106" s="136"/>
      <c r="FVP106" s="136"/>
      <c r="FVQ106" s="136"/>
      <c r="FVR106" s="136"/>
      <c r="FVS106" s="136"/>
      <c r="FVT106" s="136"/>
      <c r="FVU106" s="136"/>
      <c r="FVV106" s="136"/>
      <c r="FVW106" s="136"/>
      <c r="FVX106" s="136"/>
      <c r="FVY106" s="136"/>
      <c r="FVZ106" s="136"/>
      <c r="FWA106" s="136"/>
      <c r="FWB106" s="136"/>
      <c r="FWC106" s="136"/>
      <c r="FWD106" s="136"/>
      <c r="FWE106" s="136"/>
      <c r="FWF106" s="136"/>
      <c r="FWG106" s="136"/>
      <c r="FWH106" s="136"/>
      <c r="FWI106" s="136"/>
      <c r="FWJ106" s="136"/>
      <c r="FWK106" s="136"/>
      <c r="FWL106" s="136"/>
      <c r="FWM106" s="136"/>
      <c r="FWN106" s="136"/>
      <c r="FWO106" s="136"/>
      <c r="FWP106" s="136"/>
      <c r="FWQ106" s="136"/>
      <c r="FWR106" s="136"/>
      <c r="FWS106" s="136"/>
      <c r="FWT106" s="136"/>
      <c r="FWU106" s="136"/>
      <c r="FWV106" s="136"/>
      <c r="FWW106" s="136"/>
      <c r="FWX106" s="136"/>
      <c r="FWY106" s="136"/>
      <c r="FWZ106" s="136"/>
      <c r="FXA106" s="136"/>
      <c r="FXB106" s="136"/>
      <c r="FXC106" s="136"/>
      <c r="FXD106" s="136"/>
      <c r="FXE106" s="136"/>
      <c r="FXF106" s="136"/>
      <c r="FXG106" s="136"/>
      <c r="FXH106" s="136"/>
      <c r="FXI106" s="136"/>
      <c r="FXJ106" s="136"/>
      <c r="FXK106" s="136"/>
      <c r="FXL106" s="136"/>
      <c r="FXM106" s="136"/>
      <c r="FXN106" s="136"/>
      <c r="FXO106" s="136"/>
      <c r="FXP106" s="136"/>
      <c r="FXQ106" s="136"/>
      <c r="FXR106" s="136"/>
      <c r="FXS106" s="136"/>
      <c r="FXT106" s="136"/>
      <c r="FXU106" s="136"/>
      <c r="FXV106" s="136"/>
      <c r="FXW106" s="136"/>
      <c r="FXX106" s="136"/>
      <c r="FXY106" s="136"/>
      <c r="FXZ106" s="136"/>
      <c r="FYA106" s="136"/>
      <c r="FYB106" s="136"/>
      <c r="FYC106" s="136"/>
      <c r="FYD106" s="136"/>
      <c r="FYE106" s="136"/>
      <c r="FYF106" s="136"/>
      <c r="FYG106" s="136"/>
      <c r="FYH106" s="136"/>
      <c r="FYI106" s="136"/>
      <c r="FYJ106" s="136"/>
      <c r="FYK106" s="136"/>
      <c r="FYL106" s="136"/>
      <c r="FYM106" s="136"/>
      <c r="FYN106" s="136"/>
      <c r="FYO106" s="136"/>
      <c r="FYP106" s="136"/>
      <c r="FYQ106" s="136"/>
      <c r="FYR106" s="136"/>
      <c r="FYS106" s="136"/>
      <c r="FYT106" s="136"/>
      <c r="FYU106" s="136"/>
      <c r="FYV106" s="136"/>
      <c r="FYW106" s="136"/>
      <c r="FYX106" s="136"/>
      <c r="FYY106" s="136"/>
      <c r="FYZ106" s="136"/>
      <c r="FZA106" s="136"/>
      <c r="FZB106" s="136"/>
      <c r="FZC106" s="136"/>
      <c r="FZD106" s="136"/>
      <c r="FZE106" s="136"/>
      <c r="FZF106" s="136"/>
      <c r="FZG106" s="136"/>
      <c r="FZH106" s="136"/>
      <c r="FZI106" s="136"/>
      <c r="FZJ106" s="136"/>
      <c r="FZK106" s="136"/>
      <c r="FZL106" s="136"/>
      <c r="FZM106" s="136"/>
      <c r="FZN106" s="136"/>
      <c r="FZO106" s="136"/>
      <c r="FZP106" s="136"/>
      <c r="FZQ106" s="136"/>
      <c r="FZR106" s="136"/>
      <c r="FZS106" s="136"/>
      <c r="FZT106" s="136"/>
      <c r="FZU106" s="136"/>
      <c r="FZV106" s="136"/>
      <c r="FZW106" s="136"/>
      <c r="FZX106" s="136"/>
      <c r="FZY106" s="136"/>
      <c r="FZZ106" s="136"/>
      <c r="GAA106" s="136"/>
      <c r="GAB106" s="136"/>
      <c r="GAC106" s="136"/>
      <c r="GAD106" s="136"/>
      <c r="GAE106" s="136"/>
      <c r="GAF106" s="136"/>
      <c r="GAG106" s="136"/>
      <c r="GAH106" s="136"/>
      <c r="GAI106" s="136"/>
      <c r="GAJ106" s="136"/>
      <c r="GAK106" s="136"/>
      <c r="GAL106" s="136"/>
      <c r="GAM106" s="136"/>
      <c r="GAN106" s="136"/>
      <c r="GAO106" s="136"/>
      <c r="GAP106" s="136"/>
      <c r="GAQ106" s="136"/>
      <c r="GAR106" s="136"/>
      <c r="GAS106" s="136"/>
      <c r="GAT106" s="136"/>
      <c r="GAU106" s="136"/>
      <c r="GAV106" s="136"/>
      <c r="GAW106" s="136"/>
      <c r="GAX106" s="136"/>
      <c r="GAY106" s="136"/>
      <c r="GAZ106" s="136"/>
      <c r="GBA106" s="136"/>
      <c r="GBB106" s="136"/>
      <c r="GBC106" s="136"/>
      <c r="GBD106" s="136"/>
      <c r="GBE106" s="136"/>
      <c r="GBF106" s="136"/>
      <c r="GBG106" s="136"/>
      <c r="GBH106" s="136"/>
      <c r="GBI106" s="136"/>
      <c r="GBJ106" s="136"/>
      <c r="GBK106" s="136"/>
      <c r="GBL106" s="136"/>
      <c r="GBM106" s="136"/>
      <c r="GBN106" s="136"/>
      <c r="GBO106" s="136"/>
      <c r="GBP106" s="136"/>
      <c r="GBQ106" s="136"/>
      <c r="GBR106" s="136"/>
      <c r="GBS106" s="136"/>
      <c r="GBT106" s="136"/>
      <c r="GBU106" s="136"/>
      <c r="GBV106" s="136"/>
      <c r="GBW106" s="136"/>
      <c r="GBX106" s="136"/>
      <c r="GBY106" s="136"/>
      <c r="GBZ106" s="136"/>
      <c r="GCA106" s="136"/>
      <c r="GCB106" s="136"/>
      <c r="GCC106" s="136"/>
      <c r="GCD106" s="136"/>
      <c r="GCE106" s="136"/>
      <c r="GCF106" s="136"/>
      <c r="GCG106" s="136"/>
      <c r="GCH106" s="136"/>
      <c r="GCI106" s="136"/>
      <c r="GCJ106" s="136"/>
      <c r="GCK106" s="136"/>
      <c r="GCL106" s="136"/>
      <c r="GCM106" s="136"/>
      <c r="GCN106" s="136"/>
      <c r="GCO106" s="136"/>
      <c r="GCP106" s="136"/>
      <c r="GCQ106" s="136"/>
      <c r="GCR106" s="136"/>
      <c r="GCS106" s="136"/>
      <c r="GCT106" s="136"/>
      <c r="GCU106" s="136"/>
      <c r="GCV106" s="136"/>
      <c r="GCW106" s="136"/>
      <c r="GCX106" s="136"/>
      <c r="GCY106" s="136"/>
      <c r="GCZ106" s="136"/>
      <c r="GDA106" s="136"/>
      <c r="GDB106" s="136"/>
      <c r="GDC106" s="136"/>
      <c r="GDD106" s="136"/>
      <c r="GDE106" s="136"/>
      <c r="GDF106" s="136"/>
      <c r="GDG106" s="136"/>
      <c r="GDH106" s="136"/>
      <c r="GDI106" s="136"/>
      <c r="GDJ106" s="136"/>
      <c r="GDK106" s="136"/>
      <c r="GDL106" s="136"/>
      <c r="GDM106" s="136"/>
      <c r="GDN106" s="136"/>
      <c r="GDO106" s="136"/>
      <c r="GDP106" s="136"/>
      <c r="GDQ106" s="136"/>
      <c r="GDR106" s="136"/>
      <c r="GDS106" s="136"/>
      <c r="GDT106" s="136"/>
      <c r="GDU106" s="136"/>
      <c r="GDV106" s="136"/>
      <c r="GDW106" s="136"/>
      <c r="GDX106" s="136"/>
      <c r="GDY106" s="136"/>
      <c r="GDZ106" s="136"/>
      <c r="GEA106" s="136"/>
      <c r="GEB106" s="136"/>
      <c r="GEC106" s="136"/>
      <c r="GED106" s="136"/>
      <c r="GEE106" s="136"/>
      <c r="GEF106" s="136"/>
      <c r="GEG106" s="136"/>
      <c r="GEH106" s="136"/>
      <c r="GEI106" s="136"/>
      <c r="GEJ106" s="136"/>
      <c r="GEK106" s="136"/>
      <c r="GEL106" s="136"/>
      <c r="GEM106" s="136"/>
      <c r="GEN106" s="136"/>
      <c r="GEO106" s="136"/>
      <c r="GEP106" s="136"/>
      <c r="GEQ106" s="136"/>
      <c r="GER106" s="136"/>
      <c r="GES106" s="136"/>
      <c r="GET106" s="136"/>
      <c r="GEU106" s="136"/>
      <c r="GEV106" s="136"/>
      <c r="GEW106" s="136"/>
      <c r="GEX106" s="136"/>
      <c r="GEY106" s="136"/>
      <c r="GEZ106" s="136"/>
      <c r="GFA106" s="136"/>
      <c r="GFB106" s="136"/>
      <c r="GFC106" s="136"/>
      <c r="GFD106" s="136"/>
      <c r="GFE106" s="136"/>
      <c r="GFF106" s="136"/>
      <c r="GFG106" s="136"/>
      <c r="GFH106" s="136"/>
      <c r="GFI106" s="136"/>
      <c r="GFJ106" s="136"/>
      <c r="GFK106" s="136"/>
      <c r="GFL106" s="136"/>
      <c r="GFM106" s="136"/>
      <c r="GFN106" s="136"/>
      <c r="GFO106" s="136"/>
      <c r="GFP106" s="136"/>
      <c r="GFQ106" s="136"/>
      <c r="GFR106" s="136"/>
      <c r="GFS106" s="136"/>
      <c r="GFT106" s="136"/>
      <c r="GFU106" s="136"/>
      <c r="GFV106" s="136"/>
      <c r="GFW106" s="136"/>
      <c r="GFX106" s="136"/>
      <c r="GFY106" s="136"/>
      <c r="GFZ106" s="136"/>
      <c r="GGA106" s="136"/>
      <c r="GGB106" s="136"/>
      <c r="GGC106" s="136"/>
      <c r="GGD106" s="136"/>
      <c r="GGE106" s="136"/>
      <c r="GGF106" s="136"/>
      <c r="GGG106" s="136"/>
      <c r="GGH106" s="136"/>
      <c r="GGI106" s="136"/>
      <c r="GGJ106" s="136"/>
      <c r="GGK106" s="136"/>
      <c r="GGL106" s="136"/>
      <c r="GGM106" s="136"/>
      <c r="GGN106" s="136"/>
      <c r="GGO106" s="136"/>
      <c r="GGP106" s="136"/>
      <c r="GGQ106" s="136"/>
      <c r="GGR106" s="136"/>
      <c r="GGS106" s="136"/>
      <c r="GGT106" s="136"/>
      <c r="GGU106" s="136"/>
      <c r="GGV106" s="136"/>
      <c r="GGW106" s="136"/>
      <c r="GGX106" s="136"/>
      <c r="GGY106" s="136"/>
      <c r="GGZ106" s="136"/>
      <c r="GHA106" s="136"/>
      <c r="GHB106" s="136"/>
      <c r="GHC106" s="136"/>
      <c r="GHD106" s="136"/>
      <c r="GHE106" s="136"/>
      <c r="GHF106" s="136"/>
      <c r="GHG106" s="136"/>
      <c r="GHH106" s="136"/>
      <c r="GHI106" s="136"/>
      <c r="GHJ106" s="136"/>
      <c r="GHK106" s="136"/>
      <c r="GHL106" s="136"/>
      <c r="GHM106" s="136"/>
      <c r="GHN106" s="136"/>
      <c r="GHO106" s="136"/>
      <c r="GHP106" s="136"/>
      <c r="GHQ106" s="136"/>
      <c r="GHR106" s="136"/>
      <c r="GHS106" s="136"/>
      <c r="GHT106" s="136"/>
      <c r="GHU106" s="136"/>
      <c r="GHV106" s="136"/>
      <c r="GHW106" s="136"/>
      <c r="GHX106" s="136"/>
      <c r="GHY106" s="136"/>
      <c r="GHZ106" s="136"/>
      <c r="GIA106" s="136"/>
      <c r="GIB106" s="136"/>
      <c r="GIC106" s="136"/>
      <c r="GID106" s="136"/>
      <c r="GIE106" s="136"/>
      <c r="GIF106" s="136"/>
      <c r="GIG106" s="136"/>
      <c r="GIH106" s="136"/>
      <c r="GII106" s="136"/>
      <c r="GIJ106" s="136"/>
      <c r="GIK106" s="136"/>
      <c r="GIL106" s="136"/>
      <c r="GIM106" s="136"/>
      <c r="GIN106" s="136"/>
      <c r="GIO106" s="136"/>
      <c r="GIP106" s="136"/>
      <c r="GIQ106" s="136"/>
      <c r="GIR106" s="136"/>
      <c r="GIS106" s="136"/>
      <c r="GIT106" s="136"/>
      <c r="GIU106" s="136"/>
      <c r="GIV106" s="136"/>
      <c r="GIW106" s="136"/>
      <c r="GIX106" s="136"/>
      <c r="GIY106" s="136"/>
      <c r="GIZ106" s="136"/>
      <c r="GJA106" s="136"/>
      <c r="GJB106" s="136"/>
      <c r="GJC106" s="136"/>
      <c r="GJD106" s="136"/>
      <c r="GJE106" s="136"/>
      <c r="GJF106" s="136"/>
      <c r="GJG106" s="136"/>
      <c r="GJH106" s="136"/>
      <c r="GJI106" s="136"/>
      <c r="GJJ106" s="136"/>
      <c r="GJK106" s="136"/>
      <c r="GJL106" s="136"/>
      <c r="GJM106" s="136"/>
      <c r="GJN106" s="136"/>
      <c r="GJO106" s="136"/>
      <c r="GJP106" s="136"/>
      <c r="GJQ106" s="136"/>
      <c r="GJR106" s="136"/>
      <c r="GJS106" s="136"/>
      <c r="GJT106" s="136"/>
      <c r="GJU106" s="136"/>
      <c r="GJV106" s="136"/>
      <c r="GJW106" s="136"/>
      <c r="GJX106" s="136"/>
      <c r="GJY106" s="136"/>
      <c r="GJZ106" s="136"/>
      <c r="GKA106" s="136"/>
      <c r="GKB106" s="136"/>
      <c r="GKC106" s="136"/>
      <c r="GKD106" s="136"/>
      <c r="GKE106" s="136"/>
      <c r="GKF106" s="136"/>
      <c r="GKG106" s="136"/>
      <c r="GKH106" s="136"/>
      <c r="GKI106" s="136"/>
      <c r="GKJ106" s="136"/>
      <c r="GKK106" s="136"/>
      <c r="GKL106" s="136"/>
      <c r="GKM106" s="136"/>
      <c r="GKN106" s="136"/>
      <c r="GKO106" s="136"/>
      <c r="GKP106" s="136"/>
      <c r="GKQ106" s="136"/>
      <c r="GKR106" s="136"/>
      <c r="GKS106" s="136"/>
      <c r="GKT106" s="136"/>
      <c r="GKU106" s="136"/>
      <c r="GKV106" s="136"/>
      <c r="GKW106" s="136"/>
      <c r="GKX106" s="136"/>
      <c r="GKY106" s="136"/>
      <c r="GKZ106" s="136"/>
      <c r="GLA106" s="136"/>
      <c r="GLB106" s="136"/>
      <c r="GLC106" s="136"/>
      <c r="GLD106" s="136"/>
      <c r="GLE106" s="136"/>
      <c r="GLF106" s="136"/>
      <c r="GLG106" s="136"/>
      <c r="GLH106" s="136"/>
      <c r="GLI106" s="136"/>
      <c r="GLJ106" s="136"/>
      <c r="GLK106" s="136"/>
      <c r="GLL106" s="136"/>
      <c r="GLM106" s="136"/>
      <c r="GLN106" s="136"/>
      <c r="GLO106" s="136"/>
      <c r="GLP106" s="136"/>
      <c r="GLQ106" s="136"/>
      <c r="GLR106" s="136"/>
      <c r="GLS106" s="136"/>
      <c r="GLT106" s="136"/>
      <c r="GLU106" s="136"/>
      <c r="GLV106" s="136"/>
      <c r="GLW106" s="136"/>
      <c r="GLX106" s="136"/>
      <c r="GLY106" s="136"/>
      <c r="GLZ106" s="136"/>
      <c r="GMA106" s="136"/>
      <c r="GMB106" s="136"/>
      <c r="GMC106" s="136"/>
      <c r="GMD106" s="136"/>
      <c r="GME106" s="136"/>
      <c r="GMF106" s="136"/>
      <c r="GMG106" s="136"/>
      <c r="GMH106" s="136"/>
      <c r="GMI106" s="136"/>
      <c r="GMJ106" s="136"/>
      <c r="GMK106" s="136"/>
      <c r="GML106" s="136"/>
      <c r="GMM106" s="136"/>
      <c r="GMN106" s="136"/>
      <c r="GMO106" s="136"/>
      <c r="GMP106" s="136"/>
      <c r="GMQ106" s="136"/>
      <c r="GMR106" s="136"/>
      <c r="GMS106" s="136"/>
      <c r="GMT106" s="136"/>
      <c r="GMU106" s="136"/>
      <c r="GMV106" s="136"/>
      <c r="GMW106" s="136"/>
      <c r="GMX106" s="136"/>
      <c r="GMY106" s="136"/>
      <c r="GMZ106" s="136"/>
      <c r="GNA106" s="136"/>
      <c r="GNB106" s="136"/>
      <c r="GNC106" s="136"/>
      <c r="GND106" s="136"/>
      <c r="GNE106" s="136"/>
      <c r="GNF106" s="136"/>
      <c r="GNG106" s="136"/>
      <c r="GNH106" s="136"/>
      <c r="GNI106" s="136"/>
      <c r="GNJ106" s="136"/>
      <c r="GNK106" s="136"/>
      <c r="GNL106" s="136"/>
      <c r="GNM106" s="136"/>
      <c r="GNN106" s="136"/>
      <c r="GNO106" s="136"/>
      <c r="GNP106" s="136"/>
      <c r="GNQ106" s="136"/>
      <c r="GNR106" s="136"/>
      <c r="GNS106" s="136"/>
      <c r="GNT106" s="136"/>
      <c r="GNU106" s="136"/>
      <c r="GNV106" s="136"/>
      <c r="GNW106" s="136"/>
      <c r="GNX106" s="136"/>
      <c r="GNY106" s="136"/>
      <c r="GNZ106" s="136"/>
      <c r="GOA106" s="136"/>
      <c r="GOB106" s="136"/>
      <c r="GOC106" s="136"/>
      <c r="GOD106" s="136"/>
      <c r="GOE106" s="136"/>
      <c r="GOF106" s="136"/>
      <c r="GOG106" s="136"/>
      <c r="GOH106" s="136"/>
      <c r="GOI106" s="136"/>
      <c r="GOJ106" s="136"/>
      <c r="GOK106" s="136"/>
      <c r="GOL106" s="136"/>
      <c r="GOM106" s="136"/>
      <c r="GON106" s="136"/>
      <c r="GOO106" s="136"/>
      <c r="GOP106" s="136"/>
      <c r="GOQ106" s="136"/>
      <c r="GOR106" s="136"/>
      <c r="GOS106" s="136"/>
      <c r="GOT106" s="136"/>
      <c r="GOU106" s="136"/>
      <c r="GOV106" s="136"/>
      <c r="GOW106" s="136"/>
      <c r="GOX106" s="136"/>
      <c r="GOY106" s="136"/>
      <c r="GOZ106" s="136"/>
      <c r="GPA106" s="136"/>
      <c r="GPB106" s="136"/>
      <c r="GPC106" s="136"/>
      <c r="GPD106" s="136"/>
      <c r="GPE106" s="136"/>
      <c r="GPF106" s="136"/>
      <c r="GPG106" s="136"/>
      <c r="GPH106" s="136"/>
      <c r="GPI106" s="136"/>
      <c r="GPJ106" s="136"/>
      <c r="GPK106" s="136"/>
      <c r="GPL106" s="136"/>
      <c r="GPM106" s="136"/>
      <c r="GPN106" s="136"/>
      <c r="GPO106" s="136"/>
      <c r="GPP106" s="136"/>
      <c r="GPQ106" s="136"/>
      <c r="GPR106" s="136"/>
      <c r="GPS106" s="136"/>
      <c r="GPT106" s="136"/>
      <c r="GPU106" s="136"/>
      <c r="GPV106" s="136"/>
      <c r="GPW106" s="136"/>
      <c r="GPX106" s="136"/>
      <c r="GPY106" s="136"/>
      <c r="GPZ106" s="136"/>
      <c r="GQA106" s="136"/>
      <c r="GQB106" s="136"/>
      <c r="GQC106" s="136"/>
      <c r="GQD106" s="136"/>
      <c r="GQE106" s="136"/>
      <c r="GQF106" s="136"/>
      <c r="GQG106" s="136"/>
      <c r="GQH106" s="136"/>
      <c r="GQI106" s="136"/>
      <c r="GQJ106" s="136"/>
      <c r="GQK106" s="136"/>
      <c r="GQL106" s="136"/>
      <c r="GQM106" s="136"/>
      <c r="GQN106" s="136"/>
      <c r="GQO106" s="136"/>
      <c r="GQP106" s="136"/>
      <c r="GQQ106" s="136"/>
      <c r="GQR106" s="136"/>
      <c r="GQS106" s="136"/>
      <c r="GQT106" s="136"/>
      <c r="GQU106" s="136"/>
      <c r="GQV106" s="136"/>
      <c r="GQW106" s="136"/>
      <c r="GQX106" s="136"/>
      <c r="GQY106" s="136"/>
      <c r="GQZ106" s="136"/>
      <c r="GRA106" s="136"/>
      <c r="GRB106" s="136"/>
      <c r="GRC106" s="136"/>
      <c r="GRD106" s="136"/>
      <c r="GRE106" s="136"/>
      <c r="GRF106" s="136"/>
      <c r="GRG106" s="136"/>
      <c r="GRH106" s="136"/>
      <c r="GRI106" s="136"/>
      <c r="GRJ106" s="136"/>
      <c r="GRK106" s="136"/>
      <c r="GRL106" s="136"/>
      <c r="GRM106" s="136"/>
      <c r="GRN106" s="136"/>
      <c r="GRO106" s="136"/>
      <c r="GRP106" s="136"/>
      <c r="GRQ106" s="136"/>
      <c r="GRR106" s="136"/>
      <c r="GRS106" s="136"/>
      <c r="GRT106" s="136"/>
      <c r="GRU106" s="136"/>
      <c r="GRV106" s="136"/>
      <c r="GRW106" s="136"/>
      <c r="GRX106" s="136"/>
      <c r="GRY106" s="136"/>
      <c r="GRZ106" s="136"/>
      <c r="GSA106" s="136"/>
      <c r="GSB106" s="136"/>
      <c r="GSC106" s="136"/>
      <c r="GSD106" s="136"/>
      <c r="GSE106" s="136"/>
      <c r="GSF106" s="136"/>
      <c r="GSG106" s="136"/>
      <c r="GSH106" s="136"/>
      <c r="GSI106" s="136"/>
      <c r="GSJ106" s="136"/>
      <c r="GSK106" s="136"/>
      <c r="GSL106" s="136"/>
      <c r="GSM106" s="136"/>
      <c r="GSN106" s="136"/>
      <c r="GSO106" s="136"/>
      <c r="GSP106" s="136"/>
      <c r="GSQ106" s="136"/>
      <c r="GSR106" s="136"/>
      <c r="GSS106" s="136"/>
      <c r="GST106" s="136"/>
      <c r="GSU106" s="136"/>
      <c r="GSV106" s="136"/>
      <c r="GSW106" s="136"/>
      <c r="GSX106" s="136"/>
      <c r="GSY106" s="136"/>
      <c r="GSZ106" s="136"/>
      <c r="GTA106" s="136"/>
      <c r="GTB106" s="136"/>
      <c r="GTC106" s="136"/>
      <c r="GTD106" s="136"/>
      <c r="GTE106" s="136"/>
      <c r="GTF106" s="136"/>
      <c r="GTG106" s="136"/>
      <c r="GTH106" s="136"/>
      <c r="GTI106" s="136"/>
      <c r="GTJ106" s="136"/>
      <c r="GTK106" s="136"/>
      <c r="GTL106" s="136"/>
      <c r="GTM106" s="136"/>
      <c r="GTN106" s="136"/>
      <c r="GTO106" s="136"/>
      <c r="GTP106" s="136"/>
      <c r="GTQ106" s="136"/>
      <c r="GTR106" s="136"/>
      <c r="GTS106" s="136"/>
      <c r="GTT106" s="136"/>
      <c r="GTU106" s="136"/>
      <c r="GTV106" s="136"/>
      <c r="GTW106" s="136"/>
      <c r="GTX106" s="136"/>
      <c r="GTY106" s="136"/>
      <c r="GTZ106" s="136"/>
      <c r="GUA106" s="136"/>
      <c r="GUB106" s="136"/>
      <c r="GUC106" s="136"/>
      <c r="GUD106" s="136"/>
      <c r="GUE106" s="136"/>
      <c r="GUF106" s="136"/>
      <c r="GUG106" s="136"/>
      <c r="GUH106" s="136"/>
      <c r="GUI106" s="136"/>
      <c r="GUJ106" s="136"/>
      <c r="GUK106" s="136"/>
      <c r="GUL106" s="136"/>
      <c r="GUM106" s="136"/>
      <c r="GUN106" s="136"/>
      <c r="GUO106" s="136"/>
      <c r="GUP106" s="136"/>
      <c r="GUQ106" s="136"/>
      <c r="GUR106" s="136"/>
      <c r="GUS106" s="136"/>
      <c r="GUT106" s="136"/>
      <c r="GUU106" s="136"/>
      <c r="GUV106" s="136"/>
      <c r="GUW106" s="136"/>
      <c r="GUX106" s="136"/>
      <c r="GUY106" s="136"/>
      <c r="GUZ106" s="136"/>
      <c r="GVA106" s="136"/>
      <c r="GVB106" s="136"/>
      <c r="GVC106" s="136"/>
      <c r="GVD106" s="136"/>
      <c r="GVE106" s="136"/>
      <c r="GVF106" s="136"/>
      <c r="GVG106" s="136"/>
      <c r="GVH106" s="136"/>
      <c r="GVI106" s="136"/>
      <c r="GVJ106" s="136"/>
      <c r="GVK106" s="136"/>
      <c r="GVL106" s="136"/>
      <c r="GVM106" s="136"/>
      <c r="GVN106" s="136"/>
      <c r="GVO106" s="136"/>
      <c r="GVP106" s="136"/>
      <c r="GVQ106" s="136"/>
      <c r="GVR106" s="136"/>
      <c r="GVS106" s="136"/>
      <c r="GVT106" s="136"/>
      <c r="GVU106" s="136"/>
      <c r="GVV106" s="136"/>
      <c r="GVW106" s="136"/>
      <c r="GVX106" s="136"/>
      <c r="GVY106" s="136"/>
      <c r="GVZ106" s="136"/>
      <c r="GWA106" s="136"/>
      <c r="GWB106" s="136"/>
      <c r="GWC106" s="136"/>
      <c r="GWD106" s="136"/>
      <c r="GWE106" s="136"/>
      <c r="GWF106" s="136"/>
      <c r="GWG106" s="136"/>
      <c r="GWH106" s="136"/>
      <c r="GWI106" s="136"/>
      <c r="GWJ106" s="136"/>
      <c r="GWK106" s="136"/>
      <c r="GWL106" s="136"/>
      <c r="GWM106" s="136"/>
      <c r="GWN106" s="136"/>
      <c r="GWO106" s="136"/>
      <c r="GWP106" s="136"/>
      <c r="GWQ106" s="136"/>
      <c r="GWR106" s="136"/>
      <c r="GWS106" s="136"/>
      <c r="GWT106" s="136"/>
      <c r="GWU106" s="136"/>
      <c r="GWV106" s="136"/>
      <c r="GWW106" s="136"/>
      <c r="GWX106" s="136"/>
      <c r="GWY106" s="136"/>
      <c r="GWZ106" s="136"/>
      <c r="GXA106" s="136"/>
      <c r="GXB106" s="136"/>
      <c r="GXC106" s="136"/>
      <c r="GXD106" s="136"/>
      <c r="GXE106" s="136"/>
      <c r="GXF106" s="136"/>
      <c r="GXG106" s="136"/>
      <c r="GXH106" s="136"/>
      <c r="GXI106" s="136"/>
      <c r="GXJ106" s="136"/>
      <c r="GXK106" s="136"/>
      <c r="GXL106" s="136"/>
      <c r="GXM106" s="136"/>
      <c r="GXN106" s="136"/>
      <c r="GXO106" s="136"/>
      <c r="GXP106" s="136"/>
      <c r="GXQ106" s="136"/>
      <c r="GXR106" s="136"/>
      <c r="GXS106" s="136"/>
      <c r="GXT106" s="136"/>
      <c r="GXU106" s="136"/>
      <c r="GXV106" s="136"/>
      <c r="GXW106" s="136"/>
      <c r="GXX106" s="136"/>
      <c r="GXY106" s="136"/>
      <c r="GXZ106" s="136"/>
      <c r="GYA106" s="136"/>
      <c r="GYB106" s="136"/>
      <c r="GYC106" s="136"/>
      <c r="GYD106" s="136"/>
      <c r="GYE106" s="136"/>
      <c r="GYF106" s="136"/>
      <c r="GYG106" s="136"/>
      <c r="GYH106" s="136"/>
      <c r="GYI106" s="136"/>
      <c r="GYJ106" s="136"/>
      <c r="GYK106" s="136"/>
      <c r="GYL106" s="136"/>
      <c r="GYM106" s="136"/>
      <c r="GYN106" s="136"/>
      <c r="GYO106" s="136"/>
      <c r="GYP106" s="136"/>
      <c r="GYQ106" s="136"/>
      <c r="GYR106" s="136"/>
      <c r="GYS106" s="136"/>
      <c r="GYT106" s="136"/>
      <c r="GYU106" s="136"/>
      <c r="GYV106" s="136"/>
      <c r="GYW106" s="136"/>
      <c r="GYX106" s="136"/>
      <c r="GYY106" s="136"/>
      <c r="GYZ106" s="136"/>
      <c r="GZA106" s="136"/>
      <c r="GZB106" s="136"/>
      <c r="GZC106" s="136"/>
      <c r="GZD106" s="136"/>
      <c r="GZE106" s="136"/>
      <c r="GZF106" s="136"/>
      <c r="GZG106" s="136"/>
      <c r="GZH106" s="136"/>
      <c r="GZI106" s="136"/>
      <c r="GZJ106" s="136"/>
      <c r="GZK106" s="136"/>
      <c r="GZL106" s="136"/>
      <c r="GZM106" s="136"/>
      <c r="GZN106" s="136"/>
      <c r="GZO106" s="136"/>
      <c r="GZP106" s="136"/>
      <c r="GZQ106" s="136"/>
      <c r="GZR106" s="136"/>
      <c r="GZS106" s="136"/>
      <c r="GZT106" s="136"/>
      <c r="GZU106" s="136"/>
      <c r="GZV106" s="136"/>
      <c r="GZW106" s="136"/>
      <c r="GZX106" s="136"/>
      <c r="GZY106" s="136"/>
      <c r="GZZ106" s="136"/>
      <c r="HAA106" s="136"/>
      <c r="HAB106" s="136"/>
      <c r="HAC106" s="136"/>
      <c r="HAD106" s="136"/>
      <c r="HAE106" s="136"/>
      <c r="HAF106" s="136"/>
      <c r="HAG106" s="136"/>
      <c r="HAH106" s="136"/>
      <c r="HAI106" s="136"/>
      <c r="HAJ106" s="136"/>
      <c r="HAK106" s="136"/>
      <c r="HAL106" s="136"/>
      <c r="HAM106" s="136"/>
      <c r="HAN106" s="136"/>
      <c r="HAO106" s="136"/>
      <c r="HAP106" s="136"/>
      <c r="HAQ106" s="136"/>
      <c r="HAR106" s="136"/>
      <c r="HAS106" s="136"/>
      <c r="HAT106" s="136"/>
      <c r="HAU106" s="136"/>
      <c r="HAV106" s="136"/>
      <c r="HAW106" s="136"/>
      <c r="HAX106" s="136"/>
      <c r="HAY106" s="136"/>
      <c r="HAZ106" s="136"/>
      <c r="HBA106" s="136"/>
      <c r="HBB106" s="136"/>
      <c r="HBC106" s="136"/>
      <c r="HBD106" s="136"/>
      <c r="HBE106" s="136"/>
      <c r="HBF106" s="136"/>
      <c r="HBG106" s="136"/>
      <c r="HBH106" s="136"/>
      <c r="HBI106" s="136"/>
      <c r="HBJ106" s="136"/>
      <c r="HBK106" s="136"/>
      <c r="HBL106" s="136"/>
      <c r="HBM106" s="136"/>
      <c r="HBN106" s="136"/>
      <c r="HBO106" s="136"/>
      <c r="HBP106" s="136"/>
      <c r="HBQ106" s="136"/>
      <c r="HBR106" s="136"/>
      <c r="HBS106" s="136"/>
      <c r="HBT106" s="136"/>
      <c r="HBU106" s="136"/>
      <c r="HBV106" s="136"/>
      <c r="HBW106" s="136"/>
      <c r="HBX106" s="136"/>
      <c r="HBY106" s="136"/>
      <c r="HBZ106" s="136"/>
      <c r="HCA106" s="136"/>
      <c r="HCB106" s="136"/>
      <c r="HCC106" s="136"/>
      <c r="HCD106" s="136"/>
      <c r="HCE106" s="136"/>
      <c r="HCF106" s="136"/>
      <c r="HCG106" s="136"/>
      <c r="HCH106" s="136"/>
      <c r="HCI106" s="136"/>
      <c r="HCJ106" s="136"/>
      <c r="HCK106" s="136"/>
      <c r="HCL106" s="136"/>
      <c r="HCM106" s="136"/>
      <c r="HCN106" s="136"/>
      <c r="HCO106" s="136"/>
      <c r="HCP106" s="136"/>
      <c r="HCQ106" s="136"/>
      <c r="HCR106" s="136"/>
      <c r="HCS106" s="136"/>
      <c r="HCT106" s="136"/>
      <c r="HCU106" s="136"/>
      <c r="HCV106" s="136"/>
      <c r="HCW106" s="136"/>
      <c r="HCX106" s="136"/>
      <c r="HCY106" s="136"/>
      <c r="HCZ106" s="136"/>
      <c r="HDA106" s="136"/>
      <c r="HDB106" s="136"/>
      <c r="HDC106" s="136"/>
      <c r="HDD106" s="136"/>
      <c r="HDE106" s="136"/>
      <c r="HDF106" s="136"/>
      <c r="HDG106" s="136"/>
      <c r="HDH106" s="136"/>
      <c r="HDI106" s="136"/>
      <c r="HDJ106" s="136"/>
      <c r="HDK106" s="136"/>
      <c r="HDL106" s="136"/>
      <c r="HDM106" s="136"/>
      <c r="HDN106" s="136"/>
      <c r="HDO106" s="136"/>
      <c r="HDP106" s="136"/>
      <c r="HDQ106" s="136"/>
      <c r="HDR106" s="136"/>
      <c r="HDS106" s="136"/>
      <c r="HDT106" s="136"/>
      <c r="HDU106" s="136"/>
      <c r="HDV106" s="136"/>
      <c r="HDW106" s="136"/>
      <c r="HDX106" s="136"/>
      <c r="HDY106" s="136"/>
      <c r="HDZ106" s="136"/>
      <c r="HEA106" s="136"/>
      <c r="HEB106" s="136"/>
      <c r="HEC106" s="136"/>
      <c r="HED106" s="136"/>
      <c r="HEE106" s="136"/>
      <c r="HEF106" s="136"/>
      <c r="HEG106" s="136"/>
      <c r="HEH106" s="136"/>
      <c r="HEI106" s="136"/>
      <c r="HEJ106" s="136"/>
      <c r="HEK106" s="136"/>
      <c r="HEL106" s="136"/>
      <c r="HEM106" s="136"/>
      <c r="HEN106" s="136"/>
      <c r="HEO106" s="136"/>
      <c r="HEP106" s="136"/>
      <c r="HEQ106" s="136"/>
      <c r="HER106" s="136"/>
      <c r="HES106" s="136"/>
      <c r="HET106" s="136"/>
      <c r="HEU106" s="136"/>
      <c r="HEV106" s="136"/>
      <c r="HEW106" s="136"/>
      <c r="HEX106" s="136"/>
      <c r="HEY106" s="136"/>
      <c r="HEZ106" s="136"/>
      <c r="HFA106" s="136"/>
      <c r="HFB106" s="136"/>
      <c r="HFC106" s="136"/>
      <c r="HFD106" s="136"/>
      <c r="HFE106" s="136"/>
      <c r="HFF106" s="136"/>
      <c r="HFG106" s="136"/>
      <c r="HFH106" s="136"/>
      <c r="HFI106" s="136"/>
      <c r="HFJ106" s="136"/>
      <c r="HFK106" s="136"/>
      <c r="HFL106" s="136"/>
      <c r="HFM106" s="136"/>
      <c r="HFN106" s="136"/>
      <c r="HFO106" s="136"/>
      <c r="HFP106" s="136"/>
      <c r="HFQ106" s="136"/>
      <c r="HFR106" s="136"/>
      <c r="HFS106" s="136"/>
      <c r="HFT106" s="136"/>
      <c r="HFU106" s="136"/>
      <c r="HFV106" s="136"/>
      <c r="HFW106" s="136"/>
      <c r="HFX106" s="136"/>
      <c r="HFY106" s="136"/>
      <c r="HFZ106" s="136"/>
      <c r="HGA106" s="136"/>
      <c r="HGB106" s="136"/>
      <c r="HGC106" s="136"/>
      <c r="HGD106" s="136"/>
      <c r="HGE106" s="136"/>
      <c r="HGF106" s="136"/>
      <c r="HGG106" s="136"/>
      <c r="HGH106" s="136"/>
      <c r="HGI106" s="136"/>
      <c r="HGJ106" s="136"/>
      <c r="HGK106" s="136"/>
      <c r="HGL106" s="136"/>
      <c r="HGM106" s="136"/>
      <c r="HGN106" s="136"/>
      <c r="HGO106" s="136"/>
      <c r="HGP106" s="136"/>
      <c r="HGQ106" s="136"/>
      <c r="HGR106" s="136"/>
      <c r="HGS106" s="136"/>
      <c r="HGT106" s="136"/>
      <c r="HGU106" s="136"/>
      <c r="HGV106" s="136"/>
      <c r="HGW106" s="136"/>
      <c r="HGX106" s="136"/>
      <c r="HGY106" s="136"/>
      <c r="HGZ106" s="136"/>
      <c r="HHA106" s="136"/>
      <c r="HHB106" s="136"/>
      <c r="HHC106" s="136"/>
      <c r="HHD106" s="136"/>
      <c r="HHE106" s="136"/>
      <c r="HHF106" s="136"/>
      <c r="HHG106" s="136"/>
      <c r="HHH106" s="136"/>
      <c r="HHI106" s="136"/>
      <c r="HHJ106" s="136"/>
      <c r="HHK106" s="136"/>
      <c r="HHL106" s="136"/>
      <c r="HHM106" s="136"/>
      <c r="HHN106" s="136"/>
      <c r="HHO106" s="136"/>
      <c r="HHP106" s="136"/>
      <c r="HHQ106" s="136"/>
      <c r="HHR106" s="136"/>
      <c r="HHS106" s="136"/>
      <c r="HHT106" s="136"/>
      <c r="HHU106" s="136"/>
      <c r="HHV106" s="136"/>
      <c r="HHW106" s="136"/>
      <c r="HHX106" s="136"/>
      <c r="HHY106" s="136"/>
      <c r="HHZ106" s="136"/>
      <c r="HIA106" s="136"/>
      <c r="HIB106" s="136"/>
      <c r="HIC106" s="136"/>
      <c r="HID106" s="136"/>
      <c r="HIE106" s="136"/>
      <c r="HIF106" s="136"/>
      <c r="HIG106" s="136"/>
      <c r="HIH106" s="136"/>
      <c r="HII106" s="136"/>
      <c r="HIJ106" s="136"/>
      <c r="HIK106" s="136"/>
      <c r="HIL106" s="136"/>
      <c r="HIM106" s="136"/>
      <c r="HIN106" s="136"/>
      <c r="HIO106" s="136"/>
      <c r="HIP106" s="136"/>
      <c r="HIQ106" s="136"/>
      <c r="HIR106" s="136"/>
      <c r="HIS106" s="136"/>
      <c r="HIT106" s="136"/>
      <c r="HIU106" s="136"/>
      <c r="HIV106" s="136"/>
      <c r="HIW106" s="136"/>
      <c r="HIX106" s="136"/>
      <c r="HIY106" s="136"/>
      <c r="HIZ106" s="136"/>
      <c r="HJA106" s="136"/>
      <c r="HJB106" s="136"/>
      <c r="HJC106" s="136"/>
      <c r="HJD106" s="136"/>
      <c r="HJE106" s="136"/>
      <c r="HJF106" s="136"/>
      <c r="HJG106" s="136"/>
      <c r="HJH106" s="136"/>
      <c r="HJI106" s="136"/>
      <c r="HJJ106" s="136"/>
      <c r="HJK106" s="136"/>
      <c r="HJL106" s="136"/>
      <c r="HJM106" s="136"/>
      <c r="HJN106" s="136"/>
      <c r="HJO106" s="136"/>
      <c r="HJP106" s="136"/>
      <c r="HJQ106" s="136"/>
      <c r="HJR106" s="136"/>
      <c r="HJS106" s="136"/>
      <c r="HJT106" s="136"/>
      <c r="HJU106" s="136"/>
      <c r="HJV106" s="136"/>
      <c r="HJW106" s="136"/>
      <c r="HJX106" s="136"/>
      <c r="HJY106" s="136"/>
      <c r="HJZ106" s="136"/>
      <c r="HKA106" s="136"/>
      <c r="HKB106" s="136"/>
      <c r="HKC106" s="136"/>
      <c r="HKD106" s="136"/>
      <c r="HKE106" s="136"/>
      <c r="HKF106" s="136"/>
      <c r="HKG106" s="136"/>
      <c r="HKH106" s="136"/>
      <c r="HKI106" s="136"/>
      <c r="HKJ106" s="136"/>
      <c r="HKK106" s="136"/>
      <c r="HKL106" s="136"/>
      <c r="HKM106" s="136"/>
      <c r="HKN106" s="136"/>
      <c r="HKO106" s="136"/>
      <c r="HKP106" s="136"/>
      <c r="HKQ106" s="136"/>
      <c r="HKR106" s="136"/>
      <c r="HKS106" s="136"/>
      <c r="HKT106" s="136"/>
      <c r="HKU106" s="136"/>
      <c r="HKV106" s="136"/>
      <c r="HKW106" s="136"/>
      <c r="HKX106" s="136"/>
      <c r="HKY106" s="136"/>
      <c r="HKZ106" s="136"/>
      <c r="HLA106" s="136"/>
      <c r="HLB106" s="136"/>
      <c r="HLC106" s="136"/>
      <c r="HLD106" s="136"/>
      <c r="HLE106" s="136"/>
      <c r="HLF106" s="136"/>
      <c r="HLG106" s="136"/>
      <c r="HLH106" s="136"/>
      <c r="HLI106" s="136"/>
      <c r="HLJ106" s="136"/>
      <c r="HLK106" s="136"/>
      <c r="HLL106" s="136"/>
      <c r="HLM106" s="136"/>
      <c r="HLN106" s="136"/>
      <c r="HLO106" s="136"/>
      <c r="HLP106" s="136"/>
      <c r="HLQ106" s="136"/>
      <c r="HLR106" s="136"/>
      <c r="HLS106" s="136"/>
      <c r="HLT106" s="136"/>
      <c r="HLU106" s="136"/>
      <c r="HLV106" s="136"/>
      <c r="HLW106" s="136"/>
      <c r="HLX106" s="136"/>
      <c r="HLY106" s="136"/>
      <c r="HLZ106" s="136"/>
      <c r="HMA106" s="136"/>
      <c r="HMB106" s="136"/>
      <c r="HMC106" s="136"/>
      <c r="HMD106" s="136"/>
      <c r="HME106" s="136"/>
      <c r="HMF106" s="136"/>
      <c r="HMG106" s="136"/>
      <c r="HMH106" s="136"/>
      <c r="HMI106" s="136"/>
      <c r="HMJ106" s="136"/>
      <c r="HMK106" s="136"/>
      <c r="HML106" s="136"/>
      <c r="HMM106" s="136"/>
      <c r="HMN106" s="136"/>
      <c r="HMO106" s="136"/>
      <c r="HMP106" s="136"/>
      <c r="HMQ106" s="136"/>
      <c r="HMR106" s="136"/>
      <c r="HMS106" s="136"/>
      <c r="HMT106" s="136"/>
      <c r="HMU106" s="136"/>
      <c r="HMV106" s="136"/>
      <c r="HMW106" s="136"/>
      <c r="HMX106" s="136"/>
      <c r="HMY106" s="136"/>
      <c r="HMZ106" s="136"/>
      <c r="HNA106" s="136"/>
      <c r="HNB106" s="136"/>
      <c r="HNC106" s="136"/>
      <c r="HND106" s="136"/>
      <c r="HNE106" s="136"/>
      <c r="HNF106" s="136"/>
      <c r="HNG106" s="136"/>
      <c r="HNH106" s="136"/>
      <c r="HNI106" s="136"/>
      <c r="HNJ106" s="136"/>
      <c r="HNK106" s="136"/>
      <c r="HNL106" s="136"/>
      <c r="HNM106" s="136"/>
      <c r="HNN106" s="136"/>
      <c r="HNO106" s="136"/>
      <c r="HNP106" s="136"/>
      <c r="HNQ106" s="136"/>
      <c r="HNR106" s="136"/>
      <c r="HNS106" s="136"/>
      <c r="HNT106" s="136"/>
      <c r="HNU106" s="136"/>
      <c r="HNV106" s="136"/>
      <c r="HNW106" s="136"/>
      <c r="HNX106" s="136"/>
      <c r="HNY106" s="136"/>
      <c r="HNZ106" s="136"/>
      <c r="HOA106" s="136"/>
      <c r="HOB106" s="136"/>
      <c r="HOC106" s="136"/>
      <c r="HOD106" s="136"/>
      <c r="HOE106" s="136"/>
      <c r="HOF106" s="136"/>
      <c r="HOG106" s="136"/>
      <c r="HOH106" s="136"/>
      <c r="HOI106" s="136"/>
      <c r="HOJ106" s="136"/>
      <c r="HOK106" s="136"/>
      <c r="HOL106" s="136"/>
      <c r="HOM106" s="136"/>
      <c r="HON106" s="136"/>
      <c r="HOO106" s="136"/>
      <c r="HOP106" s="136"/>
      <c r="HOQ106" s="136"/>
      <c r="HOR106" s="136"/>
      <c r="HOS106" s="136"/>
      <c r="HOT106" s="136"/>
      <c r="HOU106" s="136"/>
      <c r="HOV106" s="136"/>
      <c r="HOW106" s="136"/>
      <c r="HOX106" s="136"/>
      <c r="HOY106" s="136"/>
      <c r="HOZ106" s="136"/>
      <c r="HPA106" s="136"/>
      <c r="HPB106" s="136"/>
      <c r="HPC106" s="136"/>
      <c r="HPD106" s="136"/>
      <c r="HPE106" s="136"/>
      <c r="HPF106" s="136"/>
      <c r="HPG106" s="136"/>
      <c r="HPH106" s="136"/>
      <c r="HPI106" s="136"/>
      <c r="HPJ106" s="136"/>
      <c r="HPK106" s="136"/>
      <c r="HPL106" s="136"/>
      <c r="HPM106" s="136"/>
      <c r="HPN106" s="136"/>
      <c r="HPO106" s="136"/>
      <c r="HPP106" s="136"/>
      <c r="HPQ106" s="136"/>
      <c r="HPR106" s="136"/>
      <c r="HPS106" s="136"/>
      <c r="HPT106" s="136"/>
      <c r="HPU106" s="136"/>
      <c r="HPV106" s="136"/>
      <c r="HPW106" s="136"/>
      <c r="HPX106" s="136"/>
      <c r="HPY106" s="136"/>
      <c r="HPZ106" s="136"/>
      <c r="HQA106" s="136"/>
      <c r="HQB106" s="136"/>
      <c r="HQC106" s="136"/>
      <c r="HQD106" s="136"/>
      <c r="HQE106" s="136"/>
      <c r="HQF106" s="136"/>
      <c r="HQG106" s="136"/>
      <c r="HQH106" s="136"/>
      <c r="HQI106" s="136"/>
      <c r="HQJ106" s="136"/>
      <c r="HQK106" s="136"/>
      <c r="HQL106" s="136"/>
      <c r="HQM106" s="136"/>
      <c r="HQN106" s="136"/>
      <c r="HQO106" s="136"/>
      <c r="HQP106" s="136"/>
      <c r="HQQ106" s="136"/>
      <c r="HQR106" s="136"/>
      <c r="HQS106" s="136"/>
      <c r="HQT106" s="136"/>
      <c r="HQU106" s="136"/>
      <c r="HQV106" s="136"/>
      <c r="HQW106" s="136"/>
      <c r="HQX106" s="136"/>
      <c r="HQY106" s="136"/>
      <c r="HQZ106" s="136"/>
      <c r="HRA106" s="136"/>
      <c r="HRB106" s="136"/>
      <c r="HRC106" s="136"/>
      <c r="HRD106" s="136"/>
      <c r="HRE106" s="136"/>
      <c r="HRF106" s="136"/>
      <c r="HRG106" s="136"/>
      <c r="HRH106" s="136"/>
      <c r="HRI106" s="136"/>
      <c r="HRJ106" s="136"/>
      <c r="HRK106" s="136"/>
      <c r="HRL106" s="136"/>
      <c r="HRM106" s="136"/>
      <c r="HRN106" s="136"/>
      <c r="HRO106" s="136"/>
      <c r="HRP106" s="136"/>
      <c r="HRQ106" s="136"/>
      <c r="HRR106" s="136"/>
      <c r="HRS106" s="136"/>
      <c r="HRT106" s="136"/>
      <c r="HRU106" s="136"/>
      <c r="HRV106" s="136"/>
      <c r="HRW106" s="136"/>
      <c r="HRX106" s="136"/>
      <c r="HRY106" s="136"/>
      <c r="HRZ106" s="136"/>
      <c r="HSA106" s="136"/>
      <c r="HSB106" s="136"/>
      <c r="HSC106" s="136"/>
      <c r="HSD106" s="136"/>
      <c r="HSE106" s="136"/>
      <c r="HSF106" s="136"/>
      <c r="HSG106" s="136"/>
      <c r="HSH106" s="136"/>
      <c r="HSI106" s="136"/>
      <c r="HSJ106" s="136"/>
      <c r="HSK106" s="136"/>
      <c r="HSL106" s="136"/>
      <c r="HSM106" s="136"/>
      <c r="HSN106" s="136"/>
      <c r="HSO106" s="136"/>
      <c r="HSP106" s="136"/>
      <c r="HSQ106" s="136"/>
      <c r="HSR106" s="136"/>
      <c r="HSS106" s="136"/>
      <c r="HST106" s="136"/>
      <c r="HSU106" s="136"/>
      <c r="HSV106" s="136"/>
      <c r="HSW106" s="136"/>
      <c r="HSX106" s="136"/>
      <c r="HSY106" s="136"/>
      <c r="HSZ106" s="136"/>
      <c r="HTA106" s="136"/>
      <c r="HTB106" s="136"/>
      <c r="HTC106" s="136"/>
      <c r="HTD106" s="136"/>
      <c r="HTE106" s="136"/>
      <c r="HTF106" s="136"/>
      <c r="HTG106" s="136"/>
      <c r="HTH106" s="136"/>
      <c r="HTI106" s="136"/>
      <c r="HTJ106" s="136"/>
      <c r="HTK106" s="136"/>
      <c r="HTL106" s="136"/>
      <c r="HTM106" s="136"/>
      <c r="HTN106" s="136"/>
      <c r="HTO106" s="136"/>
      <c r="HTP106" s="136"/>
      <c r="HTQ106" s="136"/>
      <c r="HTR106" s="136"/>
      <c r="HTS106" s="136"/>
      <c r="HTT106" s="136"/>
      <c r="HTU106" s="136"/>
      <c r="HTV106" s="136"/>
      <c r="HTW106" s="136"/>
      <c r="HTX106" s="136"/>
      <c r="HTY106" s="136"/>
      <c r="HTZ106" s="136"/>
      <c r="HUA106" s="136"/>
      <c r="HUB106" s="136"/>
      <c r="HUC106" s="136"/>
      <c r="HUD106" s="136"/>
      <c r="HUE106" s="136"/>
      <c r="HUF106" s="136"/>
      <c r="HUG106" s="136"/>
      <c r="HUH106" s="136"/>
      <c r="HUI106" s="136"/>
      <c r="HUJ106" s="136"/>
      <c r="HUK106" s="136"/>
      <c r="HUL106" s="136"/>
      <c r="HUM106" s="136"/>
      <c r="HUN106" s="136"/>
      <c r="HUO106" s="136"/>
      <c r="HUP106" s="136"/>
      <c r="HUQ106" s="136"/>
      <c r="HUR106" s="136"/>
      <c r="HUS106" s="136"/>
      <c r="HUT106" s="136"/>
      <c r="HUU106" s="136"/>
      <c r="HUV106" s="136"/>
      <c r="HUW106" s="136"/>
      <c r="HUX106" s="136"/>
      <c r="HUY106" s="136"/>
      <c r="HUZ106" s="136"/>
      <c r="HVA106" s="136"/>
      <c r="HVB106" s="136"/>
      <c r="HVC106" s="136"/>
      <c r="HVD106" s="136"/>
      <c r="HVE106" s="136"/>
      <c r="HVF106" s="136"/>
      <c r="HVG106" s="136"/>
      <c r="HVH106" s="136"/>
      <c r="HVI106" s="136"/>
      <c r="HVJ106" s="136"/>
      <c r="HVK106" s="136"/>
      <c r="HVL106" s="136"/>
      <c r="HVM106" s="136"/>
      <c r="HVN106" s="136"/>
      <c r="HVO106" s="136"/>
      <c r="HVP106" s="136"/>
      <c r="HVQ106" s="136"/>
      <c r="HVR106" s="136"/>
      <c r="HVS106" s="136"/>
      <c r="HVT106" s="136"/>
      <c r="HVU106" s="136"/>
      <c r="HVV106" s="136"/>
      <c r="HVW106" s="136"/>
      <c r="HVX106" s="136"/>
      <c r="HVY106" s="136"/>
      <c r="HVZ106" s="136"/>
      <c r="HWA106" s="136"/>
      <c r="HWB106" s="136"/>
      <c r="HWC106" s="136"/>
      <c r="HWD106" s="136"/>
      <c r="HWE106" s="136"/>
      <c r="HWF106" s="136"/>
      <c r="HWG106" s="136"/>
      <c r="HWH106" s="136"/>
      <c r="HWI106" s="136"/>
      <c r="HWJ106" s="136"/>
      <c r="HWK106" s="136"/>
      <c r="HWL106" s="136"/>
      <c r="HWM106" s="136"/>
      <c r="HWN106" s="136"/>
      <c r="HWO106" s="136"/>
      <c r="HWP106" s="136"/>
      <c r="HWQ106" s="136"/>
      <c r="HWR106" s="136"/>
      <c r="HWS106" s="136"/>
      <c r="HWT106" s="136"/>
      <c r="HWU106" s="136"/>
      <c r="HWV106" s="136"/>
      <c r="HWW106" s="136"/>
      <c r="HWX106" s="136"/>
      <c r="HWY106" s="136"/>
      <c r="HWZ106" s="136"/>
      <c r="HXA106" s="136"/>
      <c r="HXB106" s="136"/>
      <c r="HXC106" s="136"/>
      <c r="HXD106" s="136"/>
      <c r="HXE106" s="136"/>
      <c r="HXF106" s="136"/>
      <c r="HXG106" s="136"/>
      <c r="HXH106" s="136"/>
      <c r="HXI106" s="136"/>
      <c r="HXJ106" s="136"/>
      <c r="HXK106" s="136"/>
      <c r="HXL106" s="136"/>
      <c r="HXM106" s="136"/>
      <c r="HXN106" s="136"/>
      <c r="HXO106" s="136"/>
      <c r="HXP106" s="136"/>
      <c r="HXQ106" s="136"/>
      <c r="HXR106" s="136"/>
      <c r="HXS106" s="136"/>
      <c r="HXT106" s="136"/>
      <c r="HXU106" s="136"/>
      <c r="HXV106" s="136"/>
      <c r="HXW106" s="136"/>
      <c r="HXX106" s="136"/>
      <c r="HXY106" s="136"/>
      <c r="HXZ106" s="136"/>
      <c r="HYA106" s="136"/>
      <c r="HYB106" s="136"/>
      <c r="HYC106" s="136"/>
      <c r="HYD106" s="136"/>
      <c r="HYE106" s="136"/>
      <c r="HYF106" s="136"/>
      <c r="HYG106" s="136"/>
      <c r="HYH106" s="136"/>
      <c r="HYI106" s="136"/>
      <c r="HYJ106" s="136"/>
      <c r="HYK106" s="136"/>
      <c r="HYL106" s="136"/>
      <c r="HYM106" s="136"/>
      <c r="HYN106" s="136"/>
      <c r="HYO106" s="136"/>
      <c r="HYP106" s="136"/>
      <c r="HYQ106" s="136"/>
      <c r="HYR106" s="136"/>
      <c r="HYS106" s="136"/>
      <c r="HYT106" s="136"/>
      <c r="HYU106" s="136"/>
      <c r="HYV106" s="136"/>
      <c r="HYW106" s="136"/>
      <c r="HYX106" s="136"/>
      <c r="HYY106" s="136"/>
      <c r="HYZ106" s="136"/>
      <c r="HZA106" s="136"/>
      <c r="HZB106" s="136"/>
      <c r="HZC106" s="136"/>
      <c r="HZD106" s="136"/>
      <c r="HZE106" s="136"/>
      <c r="HZF106" s="136"/>
      <c r="HZG106" s="136"/>
      <c r="HZH106" s="136"/>
      <c r="HZI106" s="136"/>
      <c r="HZJ106" s="136"/>
      <c r="HZK106" s="136"/>
      <c r="HZL106" s="136"/>
      <c r="HZM106" s="136"/>
      <c r="HZN106" s="136"/>
      <c r="HZO106" s="136"/>
      <c r="HZP106" s="136"/>
      <c r="HZQ106" s="136"/>
      <c r="HZR106" s="136"/>
      <c r="HZS106" s="136"/>
      <c r="HZT106" s="136"/>
      <c r="HZU106" s="136"/>
      <c r="HZV106" s="136"/>
      <c r="HZW106" s="136"/>
      <c r="HZX106" s="136"/>
      <c r="HZY106" s="136"/>
      <c r="HZZ106" s="136"/>
      <c r="IAA106" s="136"/>
      <c r="IAB106" s="136"/>
      <c r="IAC106" s="136"/>
      <c r="IAD106" s="136"/>
      <c r="IAE106" s="136"/>
      <c r="IAF106" s="136"/>
      <c r="IAG106" s="136"/>
      <c r="IAH106" s="136"/>
      <c r="IAI106" s="136"/>
      <c r="IAJ106" s="136"/>
      <c r="IAK106" s="136"/>
      <c r="IAL106" s="136"/>
      <c r="IAM106" s="136"/>
      <c r="IAN106" s="136"/>
      <c r="IAO106" s="136"/>
      <c r="IAP106" s="136"/>
      <c r="IAQ106" s="136"/>
      <c r="IAR106" s="136"/>
      <c r="IAS106" s="136"/>
      <c r="IAT106" s="136"/>
      <c r="IAU106" s="136"/>
      <c r="IAV106" s="136"/>
      <c r="IAW106" s="136"/>
      <c r="IAX106" s="136"/>
      <c r="IAY106" s="136"/>
      <c r="IAZ106" s="136"/>
      <c r="IBA106" s="136"/>
      <c r="IBB106" s="136"/>
      <c r="IBC106" s="136"/>
      <c r="IBD106" s="136"/>
      <c r="IBE106" s="136"/>
      <c r="IBF106" s="136"/>
      <c r="IBG106" s="136"/>
      <c r="IBH106" s="136"/>
      <c r="IBI106" s="136"/>
      <c r="IBJ106" s="136"/>
      <c r="IBK106" s="136"/>
      <c r="IBL106" s="136"/>
      <c r="IBM106" s="136"/>
      <c r="IBN106" s="136"/>
      <c r="IBO106" s="136"/>
      <c r="IBP106" s="136"/>
      <c r="IBQ106" s="136"/>
      <c r="IBR106" s="136"/>
      <c r="IBS106" s="136"/>
      <c r="IBT106" s="136"/>
      <c r="IBU106" s="136"/>
      <c r="IBV106" s="136"/>
      <c r="IBW106" s="136"/>
      <c r="IBX106" s="136"/>
      <c r="IBY106" s="136"/>
      <c r="IBZ106" s="136"/>
      <c r="ICA106" s="136"/>
      <c r="ICB106" s="136"/>
      <c r="ICC106" s="136"/>
      <c r="ICD106" s="136"/>
      <c r="ICE106" s="136"/>
      <c r="ICF106" s="136"/>
      <c r="ICG106" s="136"/>
      <c r="ICH106" s="136"/>
      <c r="ICI106" s="136"/>
      <c r="ICJ106" s="136"/>
      <c r="ICK106" s="136"/>
      <c r="ICL106" s="136"/>
      <c r="ICM106" s="136"/>
      <c r="ICN106" s="136"/>
      <c r="ICO106" s="136"/>
      <c r="ICP106" s="136"/>
      <c r="ICQ106" s="136"/>
      <c r="ICR106" s="136"/>
      <c r="ICS106" s="136"/>
      <c r="ICT106" s="136"/>
      <c r="ICU106" s="136"/>
      <c r="ICV106" s="136"/>
      <c r="ICW106" s="136"/>
      <c r="ICX106" s="136"/>
      <c r="ICY106" s="136"/>
      <c r="ICZ106" s="136"/>
      <c r="IDA106" s="136"/>
      <c r="IDB106" s="136"/>
      <c r="IDC106" s="136"/>
      <c r="IDD106" s="136"/>
      <c r="IDE106" s="136"/>
      <c r="IDF106" s="136"/>
      <c r="IDG106" s="136"/>
      <c r="IDH106" s="136"/>
      <c r="IDI106" s="136"/>
      <c r="IDJ106" s="136"/>
      <c r="IDK106" s="136"/>
      <c r="IDL106" s="136"/>
      <c r="IDM106" s="136"/>
      <c r="IDN106" s="136"/>
      <c r="IDO106" s="136"/>
      <c r="IDP106" s="136"/>
      <c r="IDQ106" s="136"/>
      <c r="IDR106" s="136"/>
      <c r="IDS106" s="136"/>
      <c r="IDT106" s="136"/>
      <c r="IDU106" s="136"/>
      <c r="IDV106" s="136"/>
      <c r="IDW106" s="136"/>
      <c r="IDX106" s="136"/>
      <c r="IDY106" s="136"/>
      <c r="IDZ106" s="136"/>
      <c r="IEA106" s="136"/>
      <c r="IEB106" s="136"/>
      <c r="IEC106" s="136"/>
      <c r="IED106" s="136"/>
      <c r="IEE106" s="136"/>
      <c r="IEF106" s="136"/>
      <c r="IEG106" s="136"/>
      <c r="IEH106" s="136"/>
      <c r="IEI106" s="136"/>
      <c r="IEJ106" s="136"/>
      <c r="IEK106" s="136"/>
      <c r="IEL106" s="136"/>
      <c r="IEM106" s="136"/>
      <c r="IEN106" s="136"/>
      <c r="IEO106" s="136"/>
      <c r="IEP106" s="136"/>
      <c r="IEQ106" s="136"/>
      <c r="IER106" s="136"/>
      <c r="IES106" s="136"/>
      <c r="IET106" s="136"/>
      <c r="IEU106" s="136"/>
      <c r="IEV106" s="136"/>
      <c r="IEW106" s="136"/>
      <c r="IEX106" s="136"/>
      <c r="IEY106" s="136"/>
      <c r="IEZ106" s="136"/>
      <c r="IFA106" s="136"/>
      <c r="IFB106" s="136"/>
      <c r="IFC106" s="136"/>
      <c r="IFD106" s="136"/>
      <c r="IFE106" s="136"/>
      <c r="IFF106" s="136"/>
      <c r="IFG106" s="136"/>
      <c r="IFH106" s="136"/>
      <c r="IFI106" s="136"/>
      <c r="IFJ106" s="136"/>
      <c r="IFK106" s="136"/>
      <c r="IFL106" s="136"/>
      <c r="IFM106" s="136"/>
      <c r="IFN106" s="136"/>
      <c r="IFO106" s="136"/>
      <c r="IFP106" s="136"/>
      <c r="IFQ106" s="136"/>
      <c r="IFR106" s="136"/>
      <c r="IFS106" s="136"/>
      <c r="IFT106" s="136"/>
      <c r="IFU106" s="136"/>
      <c r="IFV106" s="136"/>
      <c r="IFW106" s="136"/>
      <c r="IFX106" s="136"/>
      <c r="IFY106" s="136"/>
      <c r="IFZ106" s="136"/>
      <c r="IGA106" s="136"/>
      <c r="IGB106" s="136"/>
      <c r="IGC106" s="136"/>
      <c r="IGD106" s="136"/>
      <c r="IGE106" s="136"/>
      <c r="IGF106" s="136"/>
      <c r="IGG106" s="136"/>
      <c r="IGH106" s="136"/>
      <c r="IGI106" s="136"/>
      <c r="IGJ106" s="136"/>
      <c r="IGK106" s="136"/>
      <c r="IGL106" s="136"/>
      <c r="IGM106" s="136"/>
      <c r="IGN106" s="136"/>
      <c r="IGO106" s="136"/>
      <c r="IGP106" s="136"/>
      <c r="IGQ106" s="136"/>
      <c r="IGR106" s="136"/>
      <c r="IGS106" s="136"/>
      <c r="IGT106" s="136"/>
      <c r="IGU106" s="136"/>
      <c r="IGV106" s="136"/>
      <c r="IGW106" s="136"/>
      <c r="IGX106" s="136"/>
      <c r="IGY106" s="136"/>
      <c r="IGZ106" s="136"/>
      <c r="IHA106" s="136"/>
      <c r="IHB106" s="136"/>
      <c r="IHC106" s="136"/>
      <c r="IHD106" s="136"/>
      <c r="IHE106" s="136"/>
      <c r="IHF106" s="136"/>
      <c r="IHG106" s="136"/>
      <c r="IHH106" s="136"/>
      <c r="IHI106" s="136"/>
      <c r="IHJ106" s="136"/>
      <c r="IHK106" s="136"/>
      <c r="IHL106" s="136"/>
      <c r="IHM106" s="136"/>
      <c r="IHN106" s="136"/>
      <c r="IHO106" s="136"/>
      <c r="IHP106" s="136"/>
      <c r="IHQ106" s="136"/>
      <c r="IHR106" s="136"/>
      <c r="IHS106" s="136"/>
      <c r="IHT106" s="136"/>
      <c r="IHU106" s="136"/>
      <c r="IHV106" s="136"/>
      <c r="IHW106" s="136"/>
      <c r="IHX106" s="136"/>
      <c r="IHY106" s="136"/>
      <c r="IHZ106" s="136"/>
      <c r="IIA106" s="136"/>
      <c r="IIB106" s="136"/>
      <c r="IIC106" s="136"/>
      <c r="IID106" s="136"/>
      <c r="IIE106" s="136"/>
      <c r="IIF106" s="136"/>
      <c r="IIG106" s="136"/>
      <c r="IIH106" s="136"/>
      <c r="III106" s="136"/>
      <c r="IIJ106" s="136"/>
      <c r="IIK106" s="136"/>
      <c r="IIL106" s="136"/>
      <c r="IIM106" s="136"/>
      <c r="IIN106" s="136"/>
      <c r="IIO106" s="136"/>
      <c r="IIP106" s="136"/>
      <c r="IIQ106" s="136"/>
      <c r="IIR106" s="136"/>
      <c r="IIS106" s="136"/>
      <c r="IIT106" s="136"/>
      <c r="IIU106" s="136"/>
      <c r="IIV106" s="136"/>
      <c r="IIW106" s="136"/>
      <c r="IIX106" s="136"/>
      <c r="IIY106" s="136"/>
      <c r="IIZ106" s="136"/>
      <c r="IJA106" s="136"/>
      <c r="IJB106" s="136"/>
      <c r="IJC106" s="136"/>
      <c r="IJD106" s="136"/>
      <c r="IJE106" s="136"/>
      <c r="IJF106" s="136"/>
      <c r="IJG106" s="136"/>
      <c r="IJH106" s="136"/>
      <c r="IJI106" s="136"/>
      <c r="IJJ106" s="136"/>
      <c r="IJK106" s="136"/>
      <c r="IJL106" s="136"/>
      <c r="IJM106" s="136"/>
      <c r="IJN106" s="136"/>
      <c r="IJO106" s="136"/>
      <c r="IJP106" s="136"/>
      <c r="IJQ106" s="136"/>
      <c r="IJR106" s="136"/>
      <c r="IJS106" s="136"/>
      <c r="IJT106" s="136"/>
      <c r="IJU106" s="136"/>
      <c r="IJV106" s="136"/>
      <c r="IJW106" s="136"/>
      <c r="IJX106" s="136"/>
      <c r="IJY106" s="136"/>
      <c r="IJZ106" s="136"/>
      <c r="IKA106" s="136"/>
      <c r="IKB106" s="136"/>
      <c r="IKC106" s="136"/>
      <c r="IKD106" s="136"/>
      <c r="IKE106" s="136"/>
      <c r="IKF106" s="136"/>
      <c r="IKG106" s="136"/>
      <c r="IKH106" s="136"/>
      <c r="IKI106" s="136"/>
      <c r="IKJ106" s="136"/>
      <c r="IKK106" s="136"/>
      <c r="IKL106" s="136"/>
      <c r="IKM106" s="136"/>
      <c r="IKN106" s="136"/>
      <c r="IKO106" s="136"/>
      <c r="IKP106" s="136"/>
      <c r="IKQ106" s="136"/>
      <c r="IKR106" s="136"/>
      <c r="IKS106" s="136"/>
      <c r="IKT106" s="136"/>
      <c r="IKU106" s="136"/>
      <c r="IKV106" s="136"/>
      <c r="IKW106" s="136"/>
      <c r="IKX106" s="136"/>
      <c r="IKY106" s="136"/>
      <c r="IKZ106" s="136"/>
      <c r="ILA106" s="136"/>
      <c r="ILB106" s="136"/>
      <c r="ILC106" s="136"/>
      <c r="ILD106" s="136"/>
      <c r="ILE106" s="136"/>
      <c r="ILF106" s="136"/>
      <c r="ILG106" s="136"/>
      <c r="ILH106" s="136"/>
      <c r="ILI106" s="136"/>
      <c r="ILJ106" s="136"/>
      <c r="ILK106" s="136"/>
      <c r="ILL106" s="136"/>
      <c r="ILM106" s="136"/>
      <c r="ILN106" s="136"/>
      <c r="ILO106" s="136"/>
      <c r="ILP106" s="136"/>
      <c r="ILQ106" s="136"/>
      <c r="ILR106" s="136"/>
      <c r="ILS106" s="136"/>
      <c r="ILT106" s="136"/>
      <c r="ILU106" s="136"/>
      <c r="ILV106" s="136"/>
      <c r="ILW106" s="136"/>
      <c r="ILX106" s="136"/>
      <c r="ILY106" s="136"/>
      <c r="ILZ106" s="136"/>
      <c r="IMA106" s="136"/>
      <c r="IMB106" s="136"/>
      <c r="IMC106" s="136"/>
      <c r="IMD106" s="136"/>
      <c r="IME106" s="136"/>
      <c r="IMF106" s="136"/>
      <c r="IMG106" s="136"/>
      <c r="IMH106" s="136"/>
      <c r="IMI106" s="136"/>
      <c r="IMJ106" s="136"/>
      <c r="IMK106" s="136"/>
      <c r="IML106" s="136"/>
      <c r="IMM106" s="136"/>
      <c r="IMN106" s="136"/>
      <c r="IMO106" s="136"/>
      <c r="IMP106" s="136"/>
      <c r="IMQ106" s="136"/>
      <c r="IMR106" s="136"/>
      <c r="IMS106" s="136"/>
      <c r="IMT106" s="136"/>
      <c r="IMU106" s="136"/>
      <c r="IMV106" s="136"/>
      <c r="IMW106" s="136"/>
      <c r="IMX106" s="136"/>
      <c r="IMY106" s="136"/>
      <c r="IMZ106" s="136"/>
      <c r="INA106" s="136"/>
      <c r="INB106" s="136"/>
      <c r="INC106" s="136"/>
      <c r="IND106" s="136"/>
      <c r="INE106" s="136"/>
      <c r="INF106" s="136"/>
      <c r="ING106" s="136"/>
      <c r="INH106" s="136"/>
      <c r="INI106" s="136"/>
      <c r="INJ106" s="136"/>
      <c r="INK106" s="136"/>
      <c r="INL106" s="136"/>
      <c r="INM106" s="136"/>
      <c r="INN106" s="136"/>
      <c r="INO106" s="136"/>
      <c r="INP106" s="136"/>
      <c r="INQ106" s="136"/>
      <c r="INR106" s="136"/>
      <c r="INS106" s="136"/>
      <c r="INT106" s="136"/>
      <c r="INU106" s="136"/>
      <c r="INV106" s="136"/>
      <c r="INW106" s="136"/>
      <c r="INX106" s="136"/>
      <c r="INY106" s="136"/>
      <c r="INZ106" s="136"/>
      <c r="IOA106" s="136"/>
      <c r="IOB106" s="136"/>
      <c r="IOC106" s="136"/>
      <c r="IOD106" s="136"/>
      <c r="IOE106" s="136"/>
      <c r="IOF106" s="136"/>
      <c r="IOG106" s="136"/>
      <c r="IOH106" s="136"/>
      <c r="IOI106" s="136"/>
      <c r="IOJ106" s="136"/>
      <c r="IOK106" s="136"/>
      <c r="IOL106" s="136"/>
      <c r="IOM106" s="136"/>
      <c r="ION106" s="136"/>
      <c r="IOO106" s="136"/>
      <c r="IOP106" s="136"/>
      <c r="IOQ106" s="136"/>
      <c r="IOR106" s="136"/>
      <c r="IOS106" s="136"/>
      <c r="IOT106" s="136"/>
      <c r="IOU106" s="136"/>
      <c r="IOV106" s="136"/>
      <c r="IOW106" s="136"/>
      <c r="IOX106" s="136"/>
      <c r="IOY106" s="136"/>
      <c r="IOZ106" s="136"/>
      <c r="IPA106" s="136"/>
      <c r="IPB106" s="136"/>
      <c r="IPC106" s="136"/>
      <c r="IPD106" s="136"/>
      <c r="IPE106" s="136"/>
      <c r="IPF106" s="136"/>
      <c r="IPG106" s="136"/>
      <c r="IPH106" s="136"/>
      <c r="IPI106" s="136"/>
      <c r="IPJ106" s="136"/>
      <c r="IPK106" s="136"/>
      <c r="IPL106" s="136"/>
      <c r="IPM106" s="136"/>
      <c r="IPN106" s="136"/>
      <c r="IPO106" s="136"/>
      <c r="IPP106" s="136"/>
      <c r="IPQ106" s="136"/>
      <c r="IPR106" s="136"/>
      <c r="IPS106" s="136"/>
      <c r="IPT106" s="136"/>
      <c r="IPU106" s="136"/>
      <c r="IPV106" s="136"/>
      <c r="IPW106" s="136"/>
      <c r="IPX106" s="136"/>
      <c r="IPY106" s="136"/>
      <c r="IPZ106" s="136"/>
      <c r="IQA106" s="136"/>
      <c r="IQB106" s="136"/>
      <c r="IQC106" s="136"/>
      <c r="IQD106" s="136"/>
      <c r="IQE106" s="136"/>
      <c r="IQF106" s="136"/>
      <c r="IQG106" s="136"/>
      <c r="IQH106" s="136"/>
      <c r="IQI106" s="136"/>
      <c r="IQJ106" s="136"/>
      <c r="IQK106" s="136"/>
      <c r="IQL106" s="136"/>
      <c r="IQM106" s="136"/>
      <c r="IQN106" s="136"/>
      <c r="IQO106" s="136"/>
      <c r="IQP106" s="136"/>
      <c r="IQQ106" s="136"/>
      <c r="IQR106" s="136"/>
      <c r="IQS106" s="136"/>
      <c r="IQT106" s="136"/>
      <c r="IQU106" s="136"/>
      <c r="IQV106" s="136"/>
      <c r="IQW106" s="136"/>
      <c r="IQX106" s="136"/>
      <c r="IQY106" s="136"/>
      <c r="IQZ106" s="136"/>
      <c r="IRA106" s="136"/>
      <c r="IRB106" s="136"/>
      <c r="IRC106" s="136"/>
      <c r="IRD106" s="136"/>
      <c r="IRE106" s="136"/>
      <c r="IRF106" s="136"/>
      <c r="IRG106" s="136"/>
      <c r="IRH106" s="136"/>
      <c r="IRI106" s="136"/>
      <c r="IRJ106" s="136"/>
      <c r="IRK106" s="136"/>
      <c r="IRL106" s="136"/>
      <c r="IRM106" s="136"/>
      <c r="IRN106" s="136"/>
      <c r="IRO106" s="136"/>
      <c r="IRP106" s="136"/>
      <c r="IRQ106" s="136"/>
      <c r="IRR106" s="136"/>
      <c r="IRS106" s="136"/>
      <c r="IRT106" s="136"/>
      <c r="IRU106" s="136"/>
      <c r="IRV106" s="136"/>
      <c r="IRW106" s="136"/>
      <c r="IRX106" s="136"/>
      <c r="IRY106" s="136"/>
      <c r="IRZ106" s="136"/>
      <c r="ISA106" s="136"/>
      <c r="ISB106" s="136"/>
      <c r="ISC106" s="136"/>
      <c r="ISD106" s="136"/>
      <c r="ISE106" s="136"/>
      <c r="ISF106" s="136"/>
      <c r="ISG106" s="136"/>
      <c r="ISH106" s="136"/>
      <c r="ISI106" s="136"/>
      <c r="ISJ106" s="136"/>
      <c r="ISK106" s="136"/>
      <c r="ISL106" s="136"/>
      <c r="ISM106" s="136"/>
      <c r="ISN106" s="136"/>
      <c r="ISO106" s="136"/>
      <c r="ISP106" s="136"/>
      <c r="ISQ106" s="136"/>
      <c r="ISR106" s="136"/>
      <c r="ISS106" s="136"/>
      <c r="IST106" s="136"/>
      <c r="ISU106" s="136"/>
      <c r="ISV106" s="136"/>
      <c r="ISW106" s="136"/>
      <c r="ISX106" s="136"/>
      <c r="ISY106" s="136"/>
      <c r="ISZ106" s="136"/>
      <c r="ITA106" s="136"/>
      <c r="ITB106" s="136"/>
      <c r="ITC106" s="136"/>
      <c r="ITD106" s="136"/>
      <c r="ITE106" s="136"/>
      <c r="ITF106" s="136"/>
      <c r="ITG106" s="136"/>
      <c r="ITH106" s="136"/>
      <c r="ITI106" s="136"/>
      <c r="ITJ106" s="136"/>
      <c r="ITK106" s="136"/>
      <c r="ITL106" s="136"/>
      <c r="ITM106" s="136"/>
      <c r="ITN106" s="136"/>
      <c r="ITO106" s="136"/>
      <c r="ITP106" s="136"/>
      <c r="ITQ106" s="136"/>
      <c r="ITR106" s="136"/>
      <c r="ITS106" s="136"/>
      <c r="ITT106" s="136"/>
      <c r="ITU106" s="136"/>
      <c r="ITV106" s="136"/>
      <c r="ITW106" s="136"/>
      <c r="ITX106" s="136"/>
      <c r="ITY106" s="136"/>
      <c r="ITZ106" s="136"/>
      <c r="IUA106" s="136"/>
      <c r="IUB106" s="136"/>
      <c r="IUC106" s="136"/>
      <c r="IUD106" s="136"/>
      <c r="IUE106" s="136"/>
      <c r="IUF106" s="136"/>
      <c r="IUG106" s="136"/>
      <c r="IUH106" s="136"/>
      <c r="IUI106" s="136"/>
      <c r="IUJ106" s="136"/>
      <c r="IUK106" s="136"/>
      <c r="IUL106" s="136"/>
      <c r="IUM106" s="136"/>
      <c r="IUN106" s="136"/>
      <c r="IUO106" s="136"/>
      <c r="IUP106" s="136"/>
      <c r="IUQ106" s="136"/>
      <c r="IUR106" s="136"/>
      <c r="IUS106" s="136"/>
      <c r="IUT106" s="136"/>
      <c r="IUU106" s="136"/>
      <c r="IUV106" s="136"/>
      <c r="IUW106" s="136"/>
      <c r="IUX106" s="136"/>
      <c r="IUY106" s="136"/>
      <c r="IUZ106" s="136"/>
      <c r="IVA106" s="136"/>
      <c r="IVB106" s="136"/>
      <c r="IVC106" s="136"/>
      <c r="IVD106" s="136"/>
      <c r="IVE106" s="136"/>
      <c r="IVF106" s="136"/>
      <c r="IVG106" s="136"/>
      <c r="IVH106" s="136"/>
      <c r="IVI106" s="136"/>
      <c r="IVJ106" s="136"/>
      <c r="IVK106" s="136"/>
      <c r="IVL106" s="136"/>
      <c r="IVM106" s="136"/>
      <c r="IVN106" s="136"/>
      <c r="IVO106" s="136"/>
      <c r="IVP106" s="136"/>
      <c r="IVQ106" s="136"/>
      <c r="IVR106" s="136"/>
      <c r="IVS106" s="136"/>
      <c r="IVT106" s="136"/>
      <c r="IVU106" s="136"/>
      <c r="IVV106" s="136"/>
      <c r="IVW106" s="136"/>
      <c r="IVX106" s="136"/>
      <c r="IVY106" s="136"/>
      <c r="IVZ106" s="136"/>
      <c r="IWA106" s="136"/>
      <c r="IWB106" s="136"/>
      <c r="IWC106" s="136"/>
      <c r="IWD106" s="136"/>
      <c r="IWE106" s="136"/>
      <c r="IWF106" s="136"/>
      <c r="IWG106" s="136"/>
      <c r="IWH106" s="136"/>
      <c r="IWI106" s="136"/>
      <c r="IWJ106" s="136"/>
      <c r="IWK106" s="136"/>
      <c r="IWL106" s="136"/>
      <c r="IWM106" s="136"/>
      <c r="IWN106" s="136"/>
      <c r="IWO106" s="136"/>
      <c r="IWP106" s="136"/>
      <c r="IWQ106" s="136"/>
      <c r="IWR106" s="136"/>
      <c r="IWS106" s="136"/>
      <c r="IWT106" s="136"/>
      <c r="IWU106" s="136"/>
      <c r="IWV106" s="136"/>
      <c r="IWW106" s="136"/>
      <c r="IWX106" s="136"/>
      <c r="IWY106" s="136"/>
      <c r="IWZ106" s="136"/>
      <c r="IXA106" s="136"/>
      <c r="IXB106" s="136"/>
      <c r="IXC106" s="136"/>
      <c r="IXD106" s="136"/>
      <c r="IXE106" s="136"/>
      <c r="IXF106" s="136"/>
      <c r="IXG106" s="136"/>
      <c r="IXH106" s="136"/>
      <c r="IXI106" s="136"/>
      <c r="IXJ106" s="136"/>
      <c r="IXK106" s="136"/>
      <c r="IXL106" s="136"/>
      <c r="IXM106" s="136"/>
      <c r="IXN106" s="136"/>
      <c r="IXO106" s="136"/>
      <c r="IXP106" s="136"/>
      <c r="IXQ106" s="136"/>
      <c r="IXR106" s="136"/>
      <c r="IXS106" s="136"/>
      <c r="IXT106" s="136"/>
      <c r="IXU106" s="136"/>
      <c r="IXV106" s="136"/>
      <c r="IXW106" s="136"/>
      <c r="IXX106" s="136"/>
      <c r="IXY106" s="136"/>
      <c r="IXZ106" s="136"/>
      <c r="IYA106" s="136"/>
      <c r="IYB106" s="136"/>
      <c r="IYC106" s="136"/>
      <c r="IYD106" s="136"/>
      <c r="IYE106" s="136"/>
      <c r="IYF106" s="136"/>
      <c r="IYG106" s="136"/>
      <c r="IYH106" s="136"/>
      <c r="IYI106" s="136"/>
      <c r="IYJ106" s="136"/>
      <c r="IYK106" s="136"/>
      <c r="IYL106" s="136"/>
      <c r="IYM106" s="136"/>
      <c r="IYN106" s="136"/>
      <c r="IYO106" s="136"/>
      <c r="IYP106" s="136"/>
      <c r="IYQ106" s="136"/>
      <c r="IYR106" s="136"/>
      <c r="IYS106" s="136"/>
      <c r="IYT106" s="136"/>
      <c r="IYU106" s="136"/>
      <c r="IYV106" s="136"/>
      <c r="IYW106" s="136"/>
      <c r="IYX106" s="136"/>
      <c r="IYY106" s="136"/>
      <c r="IYZ106" s="136"/>
      <c r="IZA106" s="136"/>
      <c r="IZB106" s="136"/>
      <c r="IZC106" s="136"/>
      <c r="IZD106" s="136"/>
      <c r="IZE106" s="136"/>
      <c r="IZF106" s="136"/>
      <c r="IZG106" s="136"/>
      <c r="IZH106" s="136"/>
      <c r="IZI106" s="136"/>
      <c r="IZJ106" s="136"/>
      <c r="IZK106" s="136"/>
      <c r="IZL106" s="136"/>
      <c r="IZM106" s="136"/>
      <c r="IZN106" s="136"/>
      <c r="IZO106" s="136"/>
      <c r="IZP106" s="136"/>
      <c r="IZQ106" s="136"/>
      <c r="IZR106" s="136"/>
      <c r="IZS106" s="136"/>
      <c r="IZT106" s="136"/>
      <c r="IZU106" s="136"/>
      <c r="IZV106" s="136"/>
      <c r="IZW106" s="136"/>
      <c r="IZX106" s="136"/>
      <c r="IZY106" s="136"/>
      <c r="IZZ106" s="136"/>
      <c r="JAA106" s="136"/>
      <c r="JAB106" s="136"/>
      <c r="JAC106" s="136"/>
      <c r="JAD106" s="136"/>
      <c r="JAE106" s="136"/>
      <c r="JAF106" s="136"/>
      <c r="JAG106" s="136"/>
      <c r="JAH106" s="136"/>
      <c r="JAI106" s="136"/>
      <c r="JAJ106" s="136"/>
      <c r="JAK106" s="136"/>
      <c r="JAL106" s="136"/>
      <c r="JAM106" s="136"/>
      <c r="JAN106" s="136"/>
      <c r="JAO106" s="136"/>
      <c r="JAP106" s="136"/>
      <c r="JAQ106" s="136"/>
      <c r="JAR106" s="136"/>
      <c r="JAS106" s="136"/>
      <c r="JAT106" s="136"/>
      <c r="JAU106" s="136"/>
      <c r="JAV106" s="136"/>
      <c r="JAW106" s="136"/>
      <c r="JAX106" s="136"/>
      <c r="JAY106" s="136"/>
      <c r="JAZ106" s="136"/>
      <c r="JBA106" s="136"/>
      <c r="JBB106" s="136"/>
      <c r="JBC106" s="136"/>
      <c r="JBD106" s="136"/>
      <c r="JBE106" s="136"/>
      <c r="JBF106" s="136"/>
      <c r="JBG106" s="136"/>
      <c r="JBH106" s="136"/>
      <c r="JBI106" s="136"/>
      <c r="JBJ106" s="136"/>
      <c r="JBK106" s="136"/>
      <c r="JBL106" s="136"/>
      <c r="JBM106" s="136"/>
      <c r="JBN106" s="136"/>
      <c r="JBO106" s="136"/>
      <c r="JBP106" s="136"/>
      <c r="JBQ106" s="136"/>
      <c r="JBR106" s="136"/>
      <c r="JBS106" s="136"/>
      <c r="JBT106" s="136"/>
      <c r="JBU106" s="136"/>
      <c r="JBV106" s="136"/>
      <c r="JBW106" s="136"/>
      <c r="JBX106" s="136"/>
      <c r="JBY106" s="136"/>
      <c r="JBZ106" s="136"/>
      <c r="JCA106" s="136"/>
      <c r="JCB106" s="136"/>
      <c r="JCC106" s="136"/>
      <c r="JCD106" s="136"/>
      <c r="JCE106" s="136"/>
      <c r="JCF106" s="136"/>
      <c r="JCG106" s="136"/>
      <c r="JCH106" s="136"/>
      <c r="JCI106" s="136"/>
      <c r="JCJ106" s="136"/>
      <c r="JCK106" s="136"/>
      <c r="JCL106" s="136"/>
      <c r="JCM106" s="136"/>
      <c r="JCN106" s="136"/>
      <c r="JCO106" s="136"/>
      <c r="JCP106" s="136"/>
      <c r="JCQ106" s="136"/>
      <c r="JCR106" s="136"/>
      <c r="JCS106" s="136"/>
      <c r="JCT106" s="136"/>
      <c r="JCU106" s="136"/>
      <c r="JCV106" s="136"/>
      <c r="JCW106" s="136"/>
      <c r="JCX106" s="136"/>
      <c r="JCY106" s="136"/>
      <c r="JCZ106" s="136"/>
      <c r="JDA106" s="136"/>
      <c r="JDB106" s="136"/>
      <c r="JDC106" s="136"/>
      <c r="JDD106" s="136"/>
      <c r="JDE106" s="136"/>
      <c r="JDF106" s="136"/>
      <c r="JDG106" s="136"/>
      <c r="JDH106" s="136"/>
      <c r="JDI106" s="136"/>
      <c r="JDJ106" s="136"/>
      <c r="JDK106" s="136"/>
      <c r="JDL106" s="136"/>
      <c r="JDM106" s="136"/>
      <c r="JDN106" s="136"/>
      <c r="JDO106" s="136"/>
      <c r="JDP106" s="136"/>
      <c r="JDQ106" s="136"/>
      <c r="JDR106" s="136"/>
      <c r="JDS106" s="136"/>
      <c r="JDT106" s="136"/>
      <c r="JDU106" s="136"/>
      <c r="JDV106" s="136"/>
      <c r="JDW106" s="136"/>
      <c r="JDX106" s="136"/>
      <c r="JDY106" s="136"/>
      <c r="JDZ106" s="136"/>
      <c r="JEA106" s="136"/>
      <c r="JEB106" s="136"/>
      <c r="JEC106" s="136"/>
      <c r="JED106" s="136"/>
      <c r="JEE106" s="136"/>
      <c r="JEF106" s="136"/>
      <c r="JEG106" s="136"/>
      <c r="JEH106" s="136"/>
      <c r="JEI106" s="136"/>
      <c r="JEJ106" s="136"/>
      <c r="JEK106" s="136"/>
      <c r="JEL106" s="136"/>
      <c r="JEM106" s="136"/>
      <c r="JEN106" s="136"/>
      <c r="JEO106" s="136"/>
      <c r="JEP106" s="136"/>
      <c r="JEQ106" s="136"/>
      <c r="JER106" s="136"/>
      <c r="JES106" s="136"/>
      <c r="JET106" s="136"/>
      <c r="JEU106" s="136"/>
      <c r="JEV106" s="136"/>
      <c r="JEW106" s="136"/>
      <c r="JEX106" s="136"/>
      <c r="JEY106" s="136"/>
      <c r="JEZ106" s="136"/>
      <c r="JFA106" s="136"/>
      <c r="JFB106" s="136"/>
      <c r="JFC106" s="136"/>
      <c r="JFD106" s="136"/>
      <c r="JFE106" s="136"/>
      <c r="JFF106" s="136"/>
      <c r="JFG106" s="136"/>
      <c r="JFH106" s="136"/>
      <c r="JFI106" s="136"/>
      <c r="JFJ106" s="136"/>
      <c r="JFK106" s="136"/>
      <c r="JFL106" s="136"/>
      <c r="JFM106" s="136"/>
      <c r="JFN106" s="136"/>
      <c r="JFO106" s="136"/>
      <c r="JFP106" s="136"/>
      <c r="JFQ106" s="136"/>
      <c r="JFR106" s="136"/>
      <c r="JFS106" s="136"/>
      <c r="JFT106" s="136"/>
      <c r="JFU106" s="136"/>
      <c r="JFV106" s="136"/>
      <c r="JFW106" s="136"/>
      <c r="JFX106" s="136"/>
      <c r="JFY106" s="136"/>
      <c r="JFZ106" s="136"/>
      <c r="JGA106" s="136"/>
      <c r="JGB106" s="136"/>
      <c r="JGC106" s="136"/>
      <c r="JGD106" s="136"/>
      <c r="JGE106" s="136"/>
      <c r="JGF106" s="136"/>
      <c r="JGG106" s="136"/>
      <c r="JGH106" s="136"/>
      <c r="JGI106" s="136"/>
      <c r="JGJ106" s="136"/>
      <c r="JGK106" s="136"/>
      <c r="JGL106" s="136"/>
      <c r="JGM106" s="136"/>
      <c r="JGN106" s="136"/>
      <c r="JGO106" s="136"/>
      <c r="JGP106" s="136"/>
      <c r="JGQ106" s="136"/>
      <c r="JGR106" s="136"/>
      <c r="JGS106" s="136"/>
      <c r="JGT106" s="136"/>
      <c r="JGU106" s="136"/>
      <c r="JGV106" s="136"/>
      <c r="JGW106" s="136"/>
      <c r="JGX106" s="136"/>
      <c r="JGY106" s="136"/>
      <c r="JGZ106" s="136"/>
      <c r="JHA106" s="136"/>
      <c r="JHB106" s="136"/>
      <c r="JHC106" s="136"/>
      <c r="JHD106" s="136"/>
      <c r="JHE106" s="136"/>
      <c r="JHF106" s="136"/>
      <c r="JHG106" s="136"/>
      <c r="JHH106" s="136"/>
      <c r="JHI106" s="136"/>
      <c r="JHJ106" s="136"/>
      <c r="JHK106" s="136"/>
      <c r="JHL106" s="136"/>
      <c r="JHM106" s="136"/>
      <c r="JHN106" s="136"/>
      <c r="JHO106" s="136"/>
      <c r="JHP106" s="136"/>
      <c r="JHQ106" s="136"/>
      <c r="JHR106" s="136"/>
      <c r="JHS106" s="136"/>
      <c r="JHT106" s="136"/>
      <c r="JHU106" s="136"/>
      <c r="JHV106" s="136"/>
      <c r="JHW106" s="136"/>
      <c r="JHX106" s="136"/>
      <c r="JHY106" s="136"/>
      <c r="JHZ106" s="136"/>
      <c r="JIA106" s="136"/>
      <c r="JIB106" s="136"/>
      <c r="JIC106" s="136"/>
      <c r="JID106" s="136"/>
      <c r="JIE106" s="136"/>
      <c r="JIF106" s="136"/>
      <c r="JIG106" s="136"/>
      <c r="JIH106" s="136"/>
      <c r="JII106" s="136"/>
      <c r="JIJ106" s="136"/>
      <c r="JIK106" s="136"/>
      <c r="JIL106" s="136"/>
      <c r="JIM106" s="136"/>
      <c r="JIN106" s="136"/>
      <c r="JIO106" s="136"/>
      <c r="JIP106" s="136"/>
      <c r="JIQ106" s="136"/>
      <c r="JIR106" s="136"/>
      <c r="JIS106" s="136"/>
      <c r="JIT106" s="136"/>
      <c r="JIU106" s="136"/>
      <c r="JIV106" s="136"/>
      <c r="JIW106" s="136"/>
      <c r="JIX106" s="136"/>
      <c r="JIY106" s="136"/>
      <c r="JIZ106" s="136"/>
      <c r="JJA106" s="136"/>
      <c r="JJB106" s="136"/>
      <c r="JJC106" s="136"/>
      <c r="JJD106" s="136"/>
      <c r="JJE106" s="136"/>
      <c r="JJF106" s="136"/>
      <c r="JJG106" s="136"/>
      <c r="JJH106" s="136"/>
      <c r="JJI106" s="136"/>
      <c r="JJJ106" s="136"/>
      <c r="JJK106" s="136"/>
      <c r="JJL106" s="136"/>
      <c r="JJM106" s="136"/>
      <c r="JJN106" s="136"/>
      <c r="JJO106" s="136"/>
      <c r="JJP106" s="136"/>
      <c r="JJQ106" s="136"/>
      <c r="JJR106" s="136"/>
      <c r="JJS106" s="136"/>
      <c r="JJT106" s="136"/>
      <c r="JJU106" s="136"/>
      <c r="JJV106" s="136"/>
      <c r="JJW106" s="136"/>
      <c r="JJX106" s="136"/>
      <c r="JJY106" s="136"/>
      <c r="JJZ106" s="136"/>
      <c r="JKA106" s="136"/>
      <c r="JKB106" s="136"/>
      <c r="JKC106" s="136"/>
      <c r="JKD106" s="136"/>
      <c r="JKE106" s="136"/>
      <c r="JKF106" s="136"/>
      <c r="JKG106" s="136"/>
      <c r="JKH106" s="136"/>
      <c r="JKI106" s="136"/>
      <c r="JKJ106" s="136"/>
      <c r="JKK106" s="136"/>
      <c r="JKL106" s="136"/>
      <c r="JKM106" s="136"/>
      <c r="JKN106" s="136"/>
      <c r="JKO106" s="136"/>
      <c r="JKP106" s="136"/>
      <c r="JKQ106" s="136"/>
      <c r="JKR106" s="136"/>
      <c r="JKS106" s="136"/>
      <c r="JKT106" s="136"/>
      <c r="JKU106" s="136"/>
      <c r="JKV106" s="136"/>
      <c r="JKW106" s="136"/>
      <c r="JKX106" s="136"/>
      <c r="JKY106" s="136"/>
      <c r="JKZ106" s="136"/>
      <c r="JLA106" s="136"/>
      <c r="JLB106" s="136"/>
      <c r="JLC106" s="136"/>
      <c r="JLD106" s="136"/>
      <c r="JLE106" s="136"/>
      <c r="JLF106" s="136"/>
      <c r="JLG106" s="136"/>
      <c r="JLH106" s="136"/>
      <c r="JLI106" s="136"/>
      <c r="JLJ106" s="136"/>
      <c r="JLK106" s="136"/>
      <c r="JLL106" s="136"/>
      <c r="JLM106" s="136"/>
      <c r="JLN106" s="136"/>
      <c r="JLO106" s="136"/>
      <c r="JLP106" s="136"/>
      <c r="JLQ106" s="136"/>
      <c r="JLR106" s="136"/>
      <c r="JLS106" s="136"/>
      <c r="JLT106" s="136"/>
      <c r="JLU106" s="136"/>
      <c r="JLV106" s="136"/>
      <c r="JLW106" s="136"/>
      <c r="JLX106" s="136"/>
      <c r="JLY106" s="136"/>
      <c r="JLZ106" s="136"/>
      <c r="JMA106" s="136"/>
      <c r="JMB106" s="136"/>
      <c r="JMC106" s="136"/>
      <c r="JMD106" s="136"/>
      <c r="JME106" s="136"/>
      <c r="JMF106" s="136"/>
      <c r="JMG106" s="136"/>
      <c r="JMH106" s="136"/>
      <c r="JMI106" s="136"/>
      <c r="JMJ106" s="136"/>
      <c r="JMK106" s="136"/>
      <c r="JML106" s="136"/>
      <c r="JMM106" s="136"/>
      <c r="JMN106" s="136"/>
      <c r="JMO106" s="136"/>
      <c r="JMP106" s="136"/>
      <c r="JMQ106" s="136"/>
      <c r="JMR106" s="136"/>
      <c r="JMS106" s="136"/>
      <c r="JMT106" s="136"/>
      <c r="JMU106" s="136"/>
      <c r="JMV106" s="136"/>
      <c r="JMW106" s="136"/>
      <c r="JMX106" s="136"/>
      <c r="JMY106" s="136"/>
      <c r="JMZ106" s="136"/>
      <c r="JNA106" s="136"/>
      <c r="JNB106" s="136"/>
      <c r="JNC106" s="136"/>
      <c r="JND106" s="136"/>
      <c r="JNE106" s="136"/>
      <c r="JNF106" s="136"/>
      <c r="JNG106" s="136"/>
      <c r="JNH106" s="136"/>
      <c r="JNI106" s="136"/>
      <c r="JNJ106" s="136"/>
      <c r="JNK106" s="136"/>
      <c r="JNL106" s="136"/>
      <c r="JNM106" s="136"/>
      <c r="JNN106" s="136"/>
      <c r="JNO106" s="136"/>
      <c r="JNP106" s="136"/>
      <c r="JNQ106" s="136"/>
      <c r="JNR106" s="136"/>
      <c r="JNS106" s="136"/>
      <c r="JNT106" s="136"/>
      <c r="JNU106" s="136"/>
      <c r="JNV106" s="136"/>
      <c r="JNW106" s="136"/>
      <c r="JNX106" s="136"/>
      <c r="JNY106" s="136"/>
      <c r="JNZ106" s="136"/>
      <c r="JOA106" s="136"/>
      <c r="JOB106" s="136"/>
      <c r="JOC106" s="136"/>
      <c r="JOD106" s="136"/>
      <c r="JOE106" s="136"/>
      <c r="JOF106" s="136"/>
      <c r="JOG106" s="136"/>
      <c r="JOH106" s="136"/>
      <c r="JOI106" s="136"/>
      <c r="JOJ106" s="136"/>
      <c r="JOK106" s="136"/>
      <c r="JOL106" s="136"/>
      <c r="JOM106" s="136"/>
      <c r="JON106" s="136"/>
      <c r="JOO106" s="136"/>
      <c r="JOP106" s="136"/>
      <c r="JOQ106" s="136"/>
      <c r="JOR106" s="136"/>
      <c r="JOS106" s="136"/>
      <c r="JOT106" s="136"/>
      <c r="JOU106" s="136"/>
      <c r="JOV106" s="136"/>
      <c r="JOW106" s="136"/>
      <c r="JOX106" s="136"/>
      <c r="JOY106" s="136"/>
      <c r="JOZ106" s="136"/>
      <c r="JPA106" s="136"/>
      <c r="JPB106" s="136"/>
      <c r="JPC106" s="136"/>
      <c r="JPD106" s="136"/>
      <c r="JPE106" s="136"/>
      <c r="JPF106" s="136"/>
      <c r="JPG106" s="136"/>
      <c r="JPH106" s="136"/>
      <c r="JPI106" s="136"/>
      <c r="JPJ106" s="136"/>
      <c r="JPK106" s="136"/>
      <c r="JPL106" s="136"/>
      <c r="JPM106" s="136"/>
      <c r="JPN106" s="136"/>
      <c r="JPO106" s="136"/>
      <c r="JPP106" s="136"/>
      <c r="JPQ106" s="136"/>
      <c r="JPR106" s="136"/>
      <c r="JPS106" s="136"/>
      <c r="JPT106" s="136"/>
      <c r="JPU106" s="136"/>
      <c r="JPV106" s="136"/>
      <c r="JPW106" s="136"/>
      <c r="JPX106" s="136"/>
      <c r="JPY106" s="136"/>
      <c r="JPZ106" s="136"/>
      <c r="JQA106" s="136"/>
      <c r="JQB106" s="136"/>
      <c r="JQC106" s="136"/>
      <c r="JQD106" s="136"/>
      <c r="JQE106" s="136"/>
      <c r="JQF106" s="136"/>
      <c r="JQG106" s="136"/>
      <c r="JQH106" s="136"/>
      <c r="JQI106" s="136"/>
      <c r="JQJ106" s="136"/>
      <c r="JQK106" s="136"/>
      <c r="JQL106" s="136"/>
      <c r="JQM106" s="136"/>
      <c r="JQN106" s="136"/>
      <c r="JQO106" s="136"/>
      <c r="JQP106" s="136"/>
      <c r="JQQ106" s="136"/>
      <c r="JQR106" s="136"/>
      <c r="JQS106" s="136"/>
      <c r="JQT106" s="136"/>
      <c r="JQU106" s="136"/>
      <c r="JQV106" s="136"/>
      <c r="JQW106" s="136"/>
      <c r="JQX106" s="136"/>
      <c r="JQY106" s="136"/>
      <c r="JQZ106" s="136"/>
      <c r="JRA106" s="136"/>
      <c r="JRB106" s="136"/>
      <c r="JRC106" s="136"/>
      <c r="JRD106" s="136"/>
      <c r="JRE106" s="136"/>
      <c r="JRF106" s="136"/>
      <c r="JRG106" s="136"/>
      <c r="JRH106" s="136"/>
      <c r="JRI106" s="136"/>
      <c r="JRJ106" s="136"/>
      <c r="JRK106" s="136"/>
      <c r="JRL106" s="136"/>
      <c r="JRM106" s="136"/>
      <c r="JRN106" s="136"/>
      <c r="JRO106" s="136"/>
      <c r="JRP106" s="136"/>
      <c r="JRQ106" s="136"/>
      <c r="JRR106" s="136"/>
      <c r="JRS106" s="136"/>
      <c r="JRT106" s="136"/>
      <c r="JRU106" s="136"/>
      <c r="JRV106" s="136"/>
      <c r="JRW106" s="136"/>
      <c r="JRX106" s="136"/>
      <c r="JRY106" s="136"/>
      <c r="JRZ106" s="136"/>
      <c r="JSA106" s="136"/>
      <c r="JSB106" s="136"/>
      <c r="JSC106" s="136"/>
      <c r="JSD106" s="136"/>
      <c r="JSE106" s="136"/>
      <c r="JSF106" s="136"/>
      <c r="JSG106" s="136"/>
      <c r="JSH106" s="136"/>
      <c r="JSI106" s="136"/>
      <c r="JSJ106" s="136"/>
      <c r="JSK106" s="136"/>
      <c r="JSL106" s="136"/>
      <c r="JSM106" s="136"/>
      <c r="JSN106" s="136"/>
      <c r="JSO106" s="136"/>
      <c r="JSP106" s="136"/>
      <c r="JSQ106" s="136"/>
      <c r="JSR106" s="136"/>
      <c r="JSS106" s="136"/>
      <c r="JST106" s="136"/>
      <c r="JSU106" s="136"/>
      <c r="JSV106" s="136"/>
      <c r="JSW106" s="136"/>
      <c r="JSX106" s="136"/>
      <c r="JSY106" s="136"/>
      <c r="JSZ106" s="136"/>
      <c r="JTA106" s="136"/>
      <c r="JTB106" s="136"/>
      <c r="JTC106" s="136"/>
      <c r="JTD106" s="136"/>
      <c r="JTE106" s="136"/>
      <c r="JTF106" s="136"/>
      <c r="JTG106" s="136"/>
      <c r="JTH106" s="136"/>
      <c r="JTI106" s="136"/>
      <c r="JTJ106" s="136"/>
      <c r="JTK106" s="136"/>
      <c r="JTL106" s="136"/>
      <c r="JTM106" s="136"/>
      <c r="JTN106" s="136"/>
      <c r="JTO106" s="136"/>
      <c r="JTP106" s="136"/>
      <c r="JTQ106" s="136"/>
      <c r="JTR106" s="136"/>
      <c r="JTS106" s="136"/>
      <c r="JTT106" s="136"/>
      <c r="JTU106" s="136"/>
      <c r="JTV106" s="136"/>
      <c r="JTW106" s="136"/>
      <c r="JTX106" s="136"/>
      <c r="JTY106" s="136"/>
      <c r="JTZ106" s="136"/>
      <c r="JUA106" s="136"/>
      <c r="JUB106" s="136"/>
      <c r="JUC106" s="136"/>
      <c r="JUD106" s="136"/>
      <c r="JUE106" s="136"/>
      <c r="JUF106" s="136"/>
      <c r="JUG106" s="136"/>
      <c r="JUH106" s="136"/>
      <c r="JUI106" s="136"/>
      <c r="JUJ106" s="136"/>
      <c r="JUK106" s="136"/>
      <c r="JUL106" s="136"/>
      <c r="JUM106" s="136"/>
      <c r="JUN106" s="136"/>
      <c r="JUO106" s="136"/>
      <c r="JUP106" s="136"/>
      <c r="JUQ106" s="136"/>
      <c r="JUR106" s="136"/>
      <c r="JUS106" s="136"/>
      <c r="JUT106" s="136"/>
      <c r="JUU106" s="136"/>
      <c r="JUV106" s="136"/>
      <c r="JUW106" s="136"/>
      <c r="JUX106" s="136"/>
      <c r="JUY106" s="136"/>
      <c r="JUZ106" s="136"/>
      <c r="JVA106" s="136"/>
      <c r="JVB106" s="136"/>
      <c r="JVC106" s="136"/>
      <c r="JVD106" s="136"/>
      <c r="JVE106" s="136"/>
      <c r="JVF106" s="136"/>
      <c r="JVG106" s="136"/>
      <c r="JVH106" s="136"/>
      <c r="JVI106" s="136"/>
      <c r="JVJ106" s="136"/>
      <c r="JVK106" s="136"/>
      <c r="JVL106" s="136"/>
      <c r="JVM106" s="136"/>
      <c r="JVN106" s="136"/>
      <c r="JVO106" s="136"/>
      <c r="JVP106" s="136"/>
      <c r="JVQ106" s="136"/>
      <c r="JVR106" s="136"/>
      <c r="JVS106" s="136"/>
      <c r="JVT106" s="136"/>
      <c r="JVU106" s="136"/>
      <c r="JVV106" s="136"/>
      <c r="JVW106" s="136"/>
      <c r="JVX106" s="136"/>
      <c r="JVY106" s="136"/>
      <c r="JVZ106" s="136"/>
      <c r="JWA106" s="136"/>
      <c r="JWB106" s="136"/>
      <c r="JWC106" s="136"/>
      <c r="JWD106" s="136"/>
      <c r="JWE106" s="136"/>
      <c r="JWF106" s="136"/>
      <c r="JWG106" s="136"/>
      <c r="JWH106" s="136"/>
      <c r="JWI106" s="136"/>
      <c r="JWJ106" s="136"/>
      <c r="JWK106" s="136"/>
      <c r="JWL106" s="136"/>
      <c r="JWM106" s="136"/>
      <c r="JWN106" s="136"/>
      <c r="JWO106" s="136"/>
      <c r="JWP106" s="136"/>
      <c r="JWQ106" s="136"/>
      <c r="JWR106" s="136"/>
      <c r="JWS106" s="136"/>
      <c r="JWT106" s="136"/>
      <c r="JWU106" s="136"/>
      <c r="JWV106" s="136"/>
      <c r="JWW106" s="136"/>
      <c r="JWX106" s="136"/>
      <c r="JWY106" s="136"/>
      <c r="JWZ106" s="136"/>
      <c r="JXA106" s="136"/>
      <c r="JXB106" s="136"/>
      <c r="JXC106" s="136"/>
      <c r="JXD106" s="136"/>
      <c r="JXE106" s="136"/>
      <c r="JXF106" s="136"/>
      <c r="JXG106" s="136"/>
      <c r="JXH106" s="136"/>
      <c r="JXI106" s="136"/>
      <c r="JXJ106" s="136"/>
      <c r="JXK106" s="136"/>
      <c r="JXL106" s="136"/>
      <c r="JXM106" s="136"/>
      <c r="JXN106" s="136"/>
      <c r="JXO106" s="136"/>
      <c r="JXP106" s="136"/>
      <c r="JXQ106" s="136"/>
      <c r="JXR106" s="136"/>
      <c r="JXS106" s="136"/>
      <c r="JXT106" s="136"/>
      <c r="JXU106" s="136"/>
      <c r="JXV106" s="136"/>
      <c r="JXW106" s="136"/>
      <c r="JXX106" s="136"/>
      <c r="JXY106" s="136"/>
      <c r="JXZ106" s="136"/>
      <c r="JYA106" s="136"/>
      <c r="JYB106" s="136"/>
      <c r="JYC106" s="136"/>
      <c r="JYD106" s="136"/>
      <c r="JYE106" s="136"/>
      <c r="JYF106" s="136"/>
      <c r="JYG106" s="136"/>
      <c r="JYH106" s="136"/>
      <c r="JYI106" s="136"/>
      <c r="JYJ106" s="136"/>
      <c r="JYK106" s="136"/>
      <c r="JYL106" s="136"/>
      <c r="JYM106" s="136"/>
      <c r="JYN106" s="136"/>
      <c r="JYO106" s="136"/>
      <c r="JYP106" s="136"/>
      <c r="JYQ106" s="136"/>
      <c r="JYR106" s="136"/>
      <c r="JYS106" s="136"/>
      <c r="JYT106" s="136"/>
      <c r="JYU106" s="136"/>
      <c r="JYV106" s="136"/>
      <c r="JYW106" s="136"/>
      <c r="JYX106" s="136"/>
      <c r="JYY106" s="136"/>
      <c r="JYZ106" s="136"/>
      <c r="JZA106" s="136"/>
      <c r="JZB106" s="136"/>
      <c r="JZC106" s="136"/>
      <c r="JZD106" s="136"/>
      <c r="JZE106" s="136"/>
      <c r="JZF106" s="136"/>
      <c r="JZG106" s="136"/>
      <c r="JZH106" s="136"/>
      <c r="JZI106" s="136"/>
      <c r="JZJ106" s="136"/>
      <c r="JZK106" s="136"/>
      <c r="JZL106" s="136"/>
      <c r="JZM106" s="136"/>
      <c r="JZN106" s="136"/>
      <c r="JZO106" s="136"/>
      <c r="JZP106" s="136"/>
      <c r="JZQ106" s="136"/>
      <c r="JZR106" s="136"/>
      <c r="JZS106" s="136"/>
      <c r="JZT106" s="136"/>
      <c r="JZU106" s="136"/>
      <c r="JZV106" s="136"/>
      <c r="JZW106" s="136"/>
      <c r="JZX106" s="136"/>
      <c r="JZY106" s="136"/>
      <c r="JZZ106" s="136"/>
      <c r="KAA106" s="136"/>
      <c r="KAB106" s="136"/>
      <c r="KAC106" s="136"/>
      <c r="KAD106" s="136"/>
      <c r="KAE106" s="136"/>
      <c r="KAF106" s="136"/>
      <c r="KAG106" s="136"/>
      <c r="KAH106" s="136"/>
      <c r="KAI106" s="136"/>
      <c r="KAJ106" s="136"/>
      <c r="KAK106" s="136"/>
      <c r="KAL106" s="136"/>
      <c r="KAM106" s="136"/>
      <c r="KAN106" s="136"/>
      <c r="KAO106" s="136"/>
      <c r="KAP106" s="136"/>
      <c r="KAQ106" s="136"/>
      <c r="KAR106" s="136"/>
      <c r="KAS106" s="136"/>
      <c r="KAT106" s="136"/>
      <c r="KAU106" s="136"/>
      <c r="KAV106" s="136"/>
      <c r="KAW106" s="136"/>
      <c r="KAX106" s="136"/>
      <c r="KAY106" s="136"/>
      <c r="KAZ106" s="136"/>
      <c r="KBA106" s="136"/>
      <c r="KBB106" s="136"/>
      <c r="KBC106" s="136"/>
      <c r="KBD106" s="136"/>
      <c r="KBE106" s="136"/>
      <c r="KBF106" s="136"/>
      <c r="KBG106" s="136"/>
      <c r="KBH106" s="136"/>
      <c r="KBI106" s="136"/>
      <c r="KBJ106" s="136"/>
      <c r="KBK106" s="136"/>
      <c r="KBL106" s="136"/>
      <c r="KBM106" s="136"/>
      <c r="KBN106" s="136"/>
      <c r="KBO106" s="136"/>
      <c r="KBP106" s="136"/>
      <c r="KBQ106" s="136"/>
      <c r="KBR106" s="136"/>
      <c r="KBS106" s="136"/>
      <c r="KBT106" s="136"/>
      <c r="KBU106" s="136"/>
      <c r="KBV106" s="136"/>
      <c r="KBW106" s="136"/>
      <c r="KBX106" s="136"/>
      <c r="KBY106" s="136"/>
      <c r="KBZ106" s="136"/>
      <c r="KCA106" s="136"/>
      <c r="KCB106" s="136"/>
      <c r="KCC106" s="136"/>
      <c r="KCD106" s="136"/>
      <c r="KCE106" s="136"/>
      <c r="KCF106" s="136"/>
      <c r="KCG106" s="136"/>
      <c r="KCH106" s="136"/>
      <c r="KCI106" s="136"/>
      <c r="KCJ106" s="136"/>
      <c r="KCK106" s="136"/>
      <c r="KCL106" s="136"/>
      <c r="KCM106" s="136"/>
      <c r="KCN106" s="136"/>
      <c r="KCO106" s="136"/>
      <c r="KCP106" s="136"/>
      <c r="KCQ106" s="136"/>
      <c r="KCR106" s="136"/>
      <c r="KCS106" s="136"/>
      <c r="KCT106" s="136"/>
      <c r="KCU106" s="136"/>
      <c r="KCV106" s="136"/>
      <c r="KCW106" s="136"/>
      <c r="KCX106" s="136"/>
      <c r="KCY106" s="136"/>
      <c r="KCZ106" s="136"/>
      <c r="KDA106" s="136"/>
      <c r="KDB106" s="136"/>
      <c r="KDC106" s="136"/>
      <c r="KDD106" s="136"/>
      <c r="KDE106" s="136"/>
      <c r="KDF106" s="136"/>
      <c r="KDG106" s="136"/>
      <c r="KDH106" s="136"/>
      <c r="KDI106" s="136"/>
      <c r="KDJ106" s="136"/>
      <c r="KDK106" s="136"/>
      <c r="KDL106" s="136"/>
      <c r="KDM106" s="136"/>
      <c r="KDN106" s="136"/>
      <c r="KDO106" s="136"/>
      <c r="KDP106" s="136"/>
      <c r="KDQ106" s="136"/>
      <c r="KDR106" s="136"/>
      <c r="KDS106" s="136"/>
      <c r="KDT106" s="136"/>
      <c r="KDU106" s="136"/>
      <c r="KDV106" s="136"/>
      <c r="KDW106" s="136"/>
      <c r="KDX106" s="136"/>
      <c r="KDY106" s="136"/>
      <c r="KDZ106" s="136"/>
      <c r="KEA106" s="136"/>
      <c r="KEB106" s="136"/>
      <c r="KEC106" s="136"/>
      <c r="KED106" s="136"/>
      <c r="KEE106" s="136"/>
      <c r="KEF106" s="136"/>
      <c r="KEG106" s="136"/>
      <c r="KEH106" s="136"/>
      <c r="KEI106" s="136"/>
      <c r="KEJ106" s="136"/>
      <c r="KEK106" s="136"/>
      <c r="KEL106" s="136"/>
      <c r="KEM106" s="136"/>
      <c r="KEN106" s="136"/>
      <c r="KEO106" s="136"/>
      <c r="KEP106" s="136"/>
      <c r="KEQ106" s="136"/>
      <c r="KER106" s="136"/>
      <c r="KES106" s="136"/>
      <c r="KET106" s="136"/>
      <c r="KEU106" s="136"/>
      <c r="KEV106" s="136"/>
      <c r="KEW106" s="136"/>
      <c r="KEX106" s="136"/>
      <c r="KEY106" s="136"/>
      <c r="KEZ106" s="136"/>
      <c r="KFA106" s="136"/>
      <c r="KFB106" s="136"/>
      <c r="KFC106" s="136"/>
      <c r="KFD106" s="136"/>
      <c r="KFE106" s="136"/>
      <c r="KFF106" s="136"/>
      <c r="KFG106" s="136"/>
      <c r="KFH106" s="136"/>
      <c r="KFI106" s="136"/>
      <c r="KFJ106" s="136"/>
      <c r="KFK106" s="136"/>
      <c r="KFL106" s="136"/>
      <c r="KFM106" s="136"/>
      <c r="KFN106" s="136"/>
      <c r="KFO106" s="136"/>
      <c r="KFP106" s="136"/>
      <c r="KFQ106" s="136"/>
      <c r="KFR106" s="136"/>
      <c r="KFS106" s="136"/>
      <c r="KFT106" s="136"/>
      <c r="KFU106" s="136"/>
      <c r="KFV106" s="136"/>
      <c r="KFW106" s="136"/>
      <c r="KFX106" s="136"/>
      <c r="KFY106" s="136"/>
      <c r="KFZ106" s="136"/>
      <c r="KGA106" s="136"/>
      <c r="KGB106" s="136"/>
      <c r="KGC106" s="136"/>
      <c r="KGD106" s="136"/>
      <c r="KGE106" s="136"/>
      <c r="KGF106" s="136"/>
      <c r="KGG106" s="136"/>
      <c r="KGH106" s="136"/>
      <c r="KGI106" s="136"/>
      <c r="KGJ106" s="136"/>
      <c r="KGK106" s="136"/>
      <c r="KGL106" s="136"/>
      <c r="KGM106" s="136"/>
      <c r="KGN106" s="136"/>
      <c r="KGO106" s="136"/>
      <c r="KGP106" s="136"/>
      <c r="KGQ106" s="136"/>
      <c r="KGR106" s="136"/>
      <c r="KGS106" s="136"/>
      <c r="KGT106" s="136"/>
      <c r="KGU106" s="136"/>
      <c r="KGV106" s="136"/>
      <c r="KGW106" s="136"/>
      <c r="KGX106" s="136"/>
      <c r="KGY106" s="136"/>
      <c r="KGZ106" s="136"/>
      <c r="KHA106" s="136"/>
      <c r="KHB106" s="136"/>
      <c r="KHC106" s="136"/>
      <c r="KHD106" s="136"/>
      <c r="KHE106" s="136"/>
      <c r="KHF106" s="136"/>
      <c r="KHG106" s="136"/>
      <c r="KHH106" s="136"/>
      <c r="KHI106" s="136"/>
      <c r="KHJ106" s="136"/>
      <c r="KHK106" s="136"/>
      <c r="KHL106" s="136"/>
      <c r="KHM106" s="136"/>
      <c r="KHN106" s="136"/>
      <c r="KHO106" s="136"/>
      <c r="KHP106" s="136"/>
      <c r="KHQ106" s="136"/>
      <c r="KHR106" s="136"/>
      <c r="KHS106" s="136"/>
      <c r="KHT106" s="136"/>
      <c r="KHU106" s="136"/>
      <c r="KHV106" s="136"/>
      <c r="KHW106" s="136"/>
      <c r="KHX106" s="136"/>
      <c r="KHY106" s="136"/>
      <c r="KHZ106" s="136"/>
      <c r="KIA106" s="136"/>
      <c r="KIB106" s="136"/>
      <c r="KIC106" s="136"/>
      <c r="KID106" s="136"/>
      <c r="KIE106" s="136"/>
      <c r="KIF106" s="136"/>
      <c r="KIG106" s="136"/>
      <c r="KIH106" s="136"/>
      <c r="KII106" s="136"/>
      <c r="KIJ106" s="136"/>
      <c r="KIK106" s="136"/>
      <c r="KIL106" s="136"/>
      <c r="KIM106" s="136"/>
      <c r="KIN106" s="136"/>
      <c r="KIO106" s="136"/>
      <c r="KIP106" s="136"/>
      <c r="KIQ106" s="136"/>
      <c r="KIR106" s="136"/>
      <c r="KIS106" s="136"/>
      <c r="KIT106" s="136"/>
      <c r="KIU106" s="136"/>
      <c r="KIV106" s="136"/>
      <c r="KIW106" s="136"/>
      <c r="KIX106" s="136"/>
      <c r="KIY106" s="136"/>
      <c r="KIZ106" s="136"/>
      <c r="KJA106" s="136"/>
      <c r="KJB106" s="136"/>
      <c r="KJC106" s="136"/>
      <c r="KJD106" s="136"/>
      <c r="KJE106" s="136"/>
      <c r="KJF106" s="136"/>
      <c r="KJG106" s="136"/>
      <c r="KJH106" s="136"/>
      <c r="KJI106" s="136"/>
      <c r="KJJ106" s="136"/>
      <c r="KJK106" s="136"/>
      <c r="KJL106" s="136"/>
      <c r="KJM106" s="136"/>
      <c r="KJN106" s="136"/>
      <c r="KJO106" s="136"/>
      <c r="KJP106" s="136"/>
      <c r="KJQ106" s="136"/>
      <c r="KJR106" s="136"/>
      <c r="KJS106" s="136"/>
      <c r="KJT106" s="136"/>
      <c r="KJU106" s="136"/>
      <c r="KJV106" s="136"/>
      <c r="KJW106" s="136"/>
      <c r="KJX106" s="136"/>
      <c r="KJY106" s="136"/>
      <c r="KJZ106" s="136"/>
      <c r="KKA106" s="136"/>
      <c r="KKB106" s="136"/>
      <c r="KKC106" s="136"/>
      <c r="KKD106" s="136"/>
      <c r="KKE106" s="136"/>
      <c r="KKF106" s="136"/>
      <c r="KKG106" s="136"/>
      <c r="KKH106" s="136"/>
      <c r="KKI106" s="136"/>
      <c r="KKJ106" s="136"/>
      <c r="KKK106" s="136"/>
      <c r="KKL106" s="136"/>
      <c r="KKM106" s="136"/>
      <c r="KKN106" s="136"/>
      <c r="KKO106" s="136"/>
      <c r="KKP106" s="136"/>
      <c r="KKQ106" s="136"/>
      <c r="KKR106" s="136"/>
      <c r="KKS106" s="136"/>
      <c r="KKT106" s="136"/>
      <c r="KKU106" s="136"/>
      <c r="KKV106" s="136"/>
      <c r="KKW106" s="136"/>
      <c r="KKX106" s="136"/>
      <c r="KKY106" s="136"/>
      <c r="KKZ106" s="136"/>
      <c r="KLA106" s="136"/>
      <c r="KLB106" s="136"/>
      <c r="KLC106" s="136"/>
      <c r="KLD106" s="136"/>
      <c r="KLE106" s="136"/>
      <c r="KLF106" s="136"/>
      <c r="KLG106" s="136"/>
      <c r="KLH106" s="136"/>
      <c r="KLI106" s="136"/>
      <c r="KLJ106" s="136"/>
      <c r="KLK106" s="136"/>
      <c r="KLL106" s="136"/>
      <c r="KLM106" s="136"/>
      <c r="KLN106" s="136"/>
      <c r="KLO106" s="136"/>
      <c r="KLP106" s="136"/>
      <c r="KLQ106" s="136"/>
      <c r="KLR106" s="136"/>
      <c r="KLS106" s="136"/>
      <c r="KLT106" s="136"/>
      <c r="KLU106" s="136"/>
      <c r="KLV106" s="136"/>
      <c r="KLW106" s="136"/>
      <c r="KLX106" s="136"/>
      <c r="KLY106" s="136"/>
      <c r="KLZ106" s="136"/>
      <c r="KMA106" s="136"/>
      <c r="KMB106" s="136"/>
      <c r="KMC106" s="136"/>
      <c r="KMD106" s="136"/>
      <c r="KME106" s="136"/>
      <c r="KMF106" s="136"/>
      <c r="KMG106" s="136"/>
      <c r="KMH106" s="136"/>
      <c r="KMI106" s="136"/>
      <c r="KMJ106" s="136"/>
      <c r="KMK106" s="136"/>
      <c r="KML106" s="136"/>
      <c r="KMM106" s="136"/>
      <c r="KMN106" s="136"/>
      <c r="KMO106" s="136"/>
      <c r="KMP106" s="136"/>
      <c r="KMQ106" s="136"/>
      <c r="KMR106" s="136"/>
      <c r="KMS106" s="136"/>
      <c r="KMT106" s="136"/>
      <c r="KMU106" s="136"/>
      <c r="KMV106" s="136"/>
      <c r="KMW106" s="136"/>
      <c r="KMX106" s="136"/>
      <c r="KMY106" s="136"/>
      <c r="KMZ106" s="136"/>
      <c r="KNA106" s="136"/>
      <c r="KNB106" s="136"/>
      <c r="KNC106" s="136"/>
      <c r="KND106" s="136"/>
      <c r="KNE106" s="136"/>
      <c r="KNF106" s="136"/>
      <c r="KNG106" s="136"/>
      <c r="KNH106" s="136"/>
      <c r="KNI106" s="136"/>
      <c r="KNJ106" s="136"/>
      <c r="KNK106" s="136"/>
      <c r="KNL106" s="136"/>
      <c r="KNM106" s="136"/>
      <c r="KNN106" s="136"/>
      <c r="KNO106" s="136"/>
      <c r="KNP106" s="136"/>
      <c r="KNQ106" s="136"/>
      <c r="KNR106" s="136"/>
      <c r="KNS106" s="136"/>
      <c r="KNT106" s="136"/>
      <c r="KNU106" s="136"/>
      <c r="KNV106" s="136"/>
      <c r="KNW106" s="136"/>
      <c r="KNX106" s="136"/>
      <c r="KNY106" s="136"/>
      <c r="KNZ106" s="136"/>
      <c r="KOA106" s="136"/>
      <c r="KOB106" s="136"/>
      <c r="KOC106" s="136"/>
      <c r="KOD106" s="136"/>
      <c r="KOE106" s="136"/>
      <c r="KOF106" s="136"/>
      <c r="KOG106" s="136"/>
      <c r="KOH106" s="136"/>
      <c r="KOI106" s="136"/>
      <c r="KOJ106" s="136"/>
      <c r="KOK106" s="136"/>
      <c r="KOL106" s="136"/>
      <c r="KOM106" s="136"/>
      <c r="KON106" s="136"/>
      <c r="KOO106" s="136"/>
      <c r="KOP106" s="136"/>
      <c r="KOQ106" s="136"/>
      <c r="KOR106" s="136"/>
      <c r="KOS106" s="136"/>
      <c r="KOT106" s="136"/>
      <c r="KOU106" s="136"/>
      <c r="KOV106" s="136"/>
      <c r="KOW106" s="136"/>
      <c r="KOX106" s="136"/>
      <c r="KOY106" s="136"/>
      <c r="KOZ106" s="136"/>
      <c r="KPA106" s="136"/>
      <c r="KPB106" s="136"/>
      <c r="KPC106" s="136"/>
      <c r="KPD106" s="136"/>
      <c r="KPE106" s="136"/>
      <c r="KPF106" s="136"/>
      <c r="KPG106" s="136"/>
      <c r="KPH106" s="136"/>
      <c r="KPI106" s="136"/>
      <c r="KPJ106" s="136"/>
      <c r="KPK106" s="136"/>
      <c r="KPL106" s="136"/>
      <c r="KPM106" s="136"/>
      <c r="KPN106" s="136"/>
      <c r="KPO106" s="136"/>
      <c r="KPP106" s="136"/>
      <c r="KPQ106" s="136"/>
      <c r="KPR106" s="136"/>
      <c r="KPS106" s="136"/>
      <c r="KPT106" s="136"/>
      <c r="KPU106" s="136"/>
      <c r="KPV106" s="136"/>
      <c r="KPW106" s="136"/>
      <c r="KPX106" s="136"/>
      <c r="KPY106" s="136"/>
      <c r="KPZ106" s="136"/>
      <c r="KQA106" s="136"/>
      <c r="KQB106" s="136"/>
      <c r="KQC106" s="136"/>
      <c r="KQD106" s="136"/>
      <c r="KQE106" s="136"/>
      <c r="KQF106" s="136"/>
      <c r="KQG106" s="136"/>
      <c r="KQH106" s="136"/>
      <c r="KQI106" s="136"/>
      <c r="KQJ106" s="136"/>
      <c r="KQK106" s="136"/>
      <c r="KQL106" s="136"/>
      <c r="KQM106" s="136"/>
      <c r="KQN106" s="136"/>
      <c r="KQO106" s="136"/>
      <c r="KQP106" s="136"/>
      <c r="KQQ106" s="136"/>
      <c r="KQR106" s="136"/>
      <c r="KQS106" s="136"/>
      <c r="KQT106" s="136"/>
      <c r="KQU106" s="136"/>
      <c r="KQV106" s="136"/>
      <c r="KQW106" s="136"/>
      <c r="KQX106" s="136"/>
      <c r="KQY106" s="136"/>
      <c r="KQZ106" s="136"/>
      <c r="KRA106" s="136"/>
      <c r="KRB106" s="136"/>
      <c r="KRC106" s="136"/>
      <c r="KRD106" s="136"/>
      <c r="KRE106" s="136"/>
      <c r="KRF106" s="136"/>
      <c r="KRG106" s="136"/>
      <c r="KRH106" s="136"/>
      <c r="KRI106" s="136"/>
      <c r="KRJ106" s="136"/>
      <c r="KRK106" s="136"/>
      <c r="KRL106" s="136"/>
      <c r="KRM106" s="136"/>
      <c r="KRN106" s="136"/>
      <c r="KRO106" s="136"/>
      <c r="KRP106" s="136"/>
      <c r="KRQ106" s="136"/>
      <c r="KRR106" s="136"/>
      <c r="KRS106" s="136"/>
      <c r="KRT106" s="136"/>
      <c r="KRU106" s="136"/>
      <c r="KRV106" s="136"/>
      <c r="KRW106" s="136"/>
      <c r="KRX106" s="136"/>
      <c r="KRY106" s="136"/>
      <c r="KRZ106" s="136"/>
      <c r="KSA106" s="136"/>
      <c r="KSB106" s="136"/>
      <c r="KSC106" s="136"/>
      <c r="KSD106" s="136"/>
      <c r="KSE106" s="136"/>
      <c r="KSF106" s="136"/>
      <c r="KSG106" s="136"/>
      <c r="KSH106" s="136"/>
      <c r="KSI106" s="136"/>
      <c r="KSJ106" s="136"/>
      <c r="KSK106" s="136"/>
      <c r="KSL106" s="136"/>
      <c r="KSM106" s="136"/>
      <c r="KSN106" s="136"/>
      <c r="KSO106" s="136"/>
      <c r="KSP106" s="136"/>
      <c r="KSQ106" s="136"/>
      <c r="KSR106" s="136"/>
      <c r="KSS106" s="136"/>
      <c r="KST106" s="136"/>
      <c r="KSU106" s="136"/>
      <c r="KSV106" s="136"/>
      <c r="KSW106" s="136"/>
      <c r="KSX106" s="136"/>
      <c r="KSY106" s="136"/>
      <c r="KSZ106" s="136"/>
      <c r="KTA106" s="136"/>
      <c r="KTB106" s="136"/>
      <c r="KTC106" s="136"/>
      <c r="KTD106" s="136"/>
      <c r="KTE106" s="136"/>
      <c r="KTF106" s="136"/>
      <c r="KTG106" s="136"/>
      <c r="KTH106" s="136"/>
      <c r="KTI106" s="136"/>
      <c r="KTJ106" s="136"/>
      <c r="KTK106" s="136"/>
      <c r="KTL106" s="136"/>
      <c r="KTM106" s="136"/>
      <c r="KTN106" s="136"/>
      <c r="KTO106" s="136"/>
      <c r="KTP106" s="136"/>
      <c r="KTQ106" s="136"/>
      <c r="KTR106" s="136"/>
      <c r="KTS106" s="136"/>
      <c r="KTT106" s="136"/>
      <c r="KTU106" s="136"/>
      <c r="KTV106" s="136"/>
      <c r="KTW106" s="136"/>
      <c r="KTX106" s="136"/>
      <c r="KTY106" s="136"/>
      <c r="KTZ106" s="136"/>
      <c r="KUA106" s="136"/>
      <c r="KUB106" s="136"/>
      <c r="KUC106" s="136"/>
      <c r="KUD106" s="136"/>
      <c r="KUE106" s="136"/>
      <c r="KUF106" s="136"/>
      <c r="KUG106" s="136"/>
      <c r="KUH106" s="136"/>
      <c r="KUI106" s="136"/>
      <c r="KUJ106" s="136"/>
      <c r="KUK106" s="136"/>
      <c r="KUL106" s="136"/>
      <c r="KUM106" s="136"/>
      <c r="KUN106" s="136"/>
      <c r="KUO106" s="136"/>
      <c r="KUP106" s="136"/>
      <c r="KUQ106" s="136"/>
      <c r="KUR106" s="136"/>
      <c r="KUS106" s="136"/>
      <c r="KUT106" s="136"/>
      <c r="KUU106" s="136"/>
      <c r="KUV106" s="136"/>
      <c r="KUW106" s="136"/>
      <c r="KUX106" s="136"/>
      <c r="KUY106" s="136"/>
      <c r="KUZ106" s="136"/>
      <c r="KVA106" s="136"/>
      <c r="KVB106" s="136"/>
      <c r="KVC106" s="136"/>
      <c r="KVD106" s="136"/>
      <c r="KVE106" s="136"/>
      <c r="KVF106" s="136"/>
      <c r="KVG106" s="136"/>
      <c r="KVH106" s="136"/>
      <c r="KVI106" s="136"/>
      <c r="KVJ106" s="136"/>
      <c r="KVK106" s="136"/>
      <c r="KVL106" s="136"/>
      <c r="KVM106" s="136"/>
      <c r="KVN106" s="136"/>
      <c r="KVO106" s="136"/>
      <c r="KVP106" s="136"/>
      <c r="KVQ106" s="136"/>
      <c r="KVR106" s="136"/>
      <c r="KVS106" s="136"/>
      <c r="KVT106" s="136"/>
      <c r="KVU106" s="136"/>
      <c r="KVV106" s="136"/>
      <c r="KVW106" s="136"/>
      <c r="KVX106" s="136"/>
      <c r="KVY106" s="136"/>
      <c r="KVZ106" s="136"/>
      <c r="KWA106" s="136"/>
      <c r="KWB106" s="136"/>
      <c r="KWC106" s="136"/>
      <c r="KWD106" s="136"/>
      <c r="KWE106" s="136"/>
      <c r="KWF106" s="136"/>
      <c r="KWG106" s="136"/>
      <c r="KWH106" s="136"/>
      <c r="KWI106" s="136"/>
      <c r="KWJ106" s="136"/>
      <c r="KWK106" s="136"/>
      <c r="KWL106" s="136"/>
      <c r="KWM106" s="136"/>
      <c r="KWN106" s="136"/>
      <c r="KWO106" s="136"/>
      <c r="KWP106" s="136"/>
      <c r="KWQ106" s="136"/>
      <c r="KWR106" s="136"/>
      <c r="KWS106" s="136"/>
      <c r="KWT106" s="136"/>
      <c r="KWU106" s="136"/>
      <c r="KWV106" s="136"/>
      <c r="KWW106" s="136"/>
      <c r="KWX106" s="136"/>
      <c r="KWY106" s="136"/>
      <c r="KWZ106" s="136"/>
      <c r="KXA106" s="136"/>
      <c r="KXB106" s="136"/>
      <c r="KXC106" s="136"/>
      <c r="KXD106" s="136"/>
      <c r="KXE106" s="136"/>
      <c r="KXF106" s="136"/>
      <c r="KXG106" s="136"/>
      <c r="KXH106" s="136"/>
      <c r="KXI106" s="136"/>
      <c r="KXJ106" s="136"/>
      <c r="KXK106" s="136"/>
      <c r="KXL106" s="136"/>
      <c r="KXM106" s="136"/>
      <c r="KXN106" s="136"/>
      <c r="KXO106" s="136"/>
      <c r="KXP106" s="136"/>
      <c r="KXQ106" s="136"/>
      <c r="KXR106" s="136"/>
      <c r="KXS106" s="136"/>
      <c r="KXT106" s="136"/>
      <c r="KXU106" s="136"/>
      <c r="KXV106" s="136"/>
      <c r="KXW106" s="136"/>
      <c r="KXX106" s="136"/>
      <c r="KXY106" s="136"/>
      <c r="KXZ106" s="136"/>
      <c r="KYA106" s="136"/>
      <c r="KYB106" s="136"/>
      <c r="KYC106" s="136"/>
      <c r="KYD106" s="136"/>
      <c r="KYE106" s="136"/>
      <c r="KYF106" s="136"/>
      <c r="KYG106" s="136"/>
      <c r="KYH106" s="136"/>
      <c r="KYI106" s="136"/>
      <c r="KYJ106" s="136"/>
      <c r="KYK106" s="136"/>
      <c r="KYL106" s="136"/>
      <c r="KYM106" s="136"/>
      <c r="KYN106" s="136"/>
      <c r="KYO106" s="136"/>
      <c r="KYP106" s="136"/>
      <c r="KYQ106" s="136"/>
      <c r="KYR106" s="136"/>
      <c r="KYS106" s="136"/>
      <c r="KYT106" s="136"/>
      <c r="KYU106" s="136"/>
      <c r="KYV106" s="136"/>
      <c r="KYW106" s="136"/>
      <c r="KYX106" s="136"/>
      <c r="KYY106" s="136"/>
      <c r="KYZ106" s="136"/>
      <c r="KZA106" s="136"/>
      <c r="KZB106" s="136"/>
      <c r="KZC106" s="136"/>
      <c r="KZD106" s="136"/>
      <c r="KZE106" s="136"/>
      <c r="KZF106" s="136"/>
      <c r="KZG106" s="136"/>
      <c r="KZH106" s="136"/>
      <c r="KZI106" s="136"/>
      <c r="KZJ106" s="136"/>
      <c r="KZK106" s="136"/>
      <c r="KZL106" s="136"/>
      <c r="KZM106" s="136"/>
      <c r="KZN106" s="136"/>
      <c r="KZO106" s="136"/>
      <c r="KZP106" s="136"/>
      <c r="KZQ106" s="136"/>
      <c r="KZR106" s="136"/>
      <c r="KZS106" s="136"/>
      <c r="KZT106" s="136"/>
      <c r="KZU106" s="136"/>
      <c r="KZV106" s="136"/>
      <c r="KZW106" s="136"/>
      <c r="KZX106" s="136"/>
      <c r="KZY106" s="136"/>
      <c r="KZZ106" s="136"/>
      <c r="LAA106" s="136"/>
      <c r="LAB106" s="136"/>
      <c r="LAC106" s="136"/>
      <c r="LAD106" s="136"/>
      <c r="LAE106" s="136"/>
      <c r="LAF106" s="136"/>
      <c r="LAG106" s="136"/>
      <c r="LAH106" s="136"/>
      <c r="LAI106" s="136"/>
      <c r="LAJ106" s="136"/>
      <c r="LAK106" s="136"/>
      <c r="LAL106" s="136"/>
      <c r="LAM106" s="136"/>
      <c r="LAN106" s="136"/>
      <c r="LAO106" s="136"/>
      <c r="LAP106" s="136"/>
      <c r="LAQ106" s="136"/>
      <c r="LAR106" s="136"/>
      <c r="LAS106" s="136"/>
      <c r="LAT106" s="136"/>
      <c r="LAU106" s="136"/>
      <c r="LAV106" s="136"/>
      <c r="LAW106" s="136"/>
      <c r="LAX106" s="136"/>
      <c r="LAY106" s="136"/>
      <c r="LAZ106" s="136"/>
      <c r="LBA106" s="136"/>
      <c r="LBB106" s="136"/>
      <c r="LBC106" s="136"/>
      <c r="LBD106" s="136"/>
      <c r="LBE106" s="136"/>
      <c r="LBF106" s="136"/>
      <c r="LBG106" s="136"/>
      <c r="LBH106" s="136"/>
      <c r="LBI106" s="136"/>
      <c r="LBJ106" s="136"/>
      <c r="LBK106" s="136"/>
      <c r="LBL106" s="136"/>
      <c r="LBM106" s="136"/>
      <c r="LBN106" s="136"/>
      <c r="LBO106" s="136"/>
      <c r="LBP106" s="136"/>
      <c r="LBQ106" s="136"/>
      <c r="LBR106" s="136"/>
      <c r="LBS106" s="136"/>
      <c r="LBT106" s="136"/>
      <c r="LBU106" s="136"/>
      <c r="LBV106" s="136"/>
      <c r="LBW106" s="136"/>
      <c r="LBX106" s="136"/>
      <c r="LBY106" s="136"/>
      <c r="LBZ106" s="136"/>
      <c r="LCA106" s="136"/>
      <c r="LCB106" s="136"/>
      <c r="LCC106" s="136"/>
      <c r="LCD106" s="136"/>
      <c r="LCE106" s="136"/>
      <c r="LCF106" s="136"/>
      <c r="LCG106" s="136"/>
      <c r="LCH106" s="136"/>
      <c r="LCI106" s="136"/>
      <c r="LCJ106" s="136"/>
      <c r="LCK106" s="136"/>
      <c r="LCL106" s="136"/>
      <c r="LCM106" s="136"/>
      <c r="LCN106" s="136"/>
      <c r="LCO106" s="136"/>
      <c r="LCP106" s="136"/>
      <c r="LCQ106" s="136"/>
      <c r="LCR106" s="136"/>
      <c r="LCS106" s="136"/>
      <c r="LCT106" s="136"/>
      <c r="LCU106" s="136"/>
      <c r="LCV106" s="136"/>
      <c r="LCW106" s="136"/>
      <c r="LCX106" s="136"/>
      <c r="LCY106" s="136"/>
      <c r="LCZ106" s="136"/>
      <c r="LDA106" s="136"/>
      <c r="LDB106" s="136"/>
      <c r="LDC106" s="136"/>
      <c r="LDD106" s="136"/>
      <c r="LDE106" s="136"/>
      <c r="LDF106" s="136"/>
      <c r="LDG106" s="136"/>
      <c r="LDH106" s="136"/>
      <c r="LDI106" s="136"/>
      <c r="LDJ106" s="136"/>
      <c r="LDK106" s="136"/>
      <c r="LDL106" s="136"/>
      <c r="LDM106" s="136"/>
      <c r="LDN106" s="136"/>
      <c r="LDO106" s="136"/>
      <c r="LDP106" s="136"/>
      <c r="LDQ106" s="136"/>
      <c r="LDR106" s="136"/>
      <c r="LDS106" s="136"/>
      <c r="LDT106" s="136"/>
      <c r="LDU106" s="136"/>
      <c r="LDV106" s="136"/>
      <c r="LDW106" s="136"/>
      <c r="LDX106" s="136"/>
      <c r="LDY106" s="136"/>
      <c r="LDZ106" s="136"/>
      <c r="LEA106" s="136"/>
      <c r="LEB106" s="136"/>
      <c r="LEC106" s="136"/>
      <c r="LED106" s="136"/>
      <c r="LEE106" s="136"/>
      <c r="LEF106" s="136"/>
      <c r="LEG106" s="136"/>
      <c r="LEH106" s="136"/>
      <c r="LEI106" s="136"/>
      <c r="LEJ106" s="136"/>
      <c r="LEK106" s="136"/>
      <c r="LEL106" s="136"/>
      <c r="LEM106" s="136"/>
      <c r="LEN106" s="136"/>
      <c r="LEO106" s="136"/>
      <c r="LEP106" s="136"/>
      <c r="LEQ106" s="136"/>
      <c r="LER106" s="136"/>
      <c r="LES106" s="136"/>
      <c r="LET106" s="136"/>
      <c r="LEU106" s="136"/>
      <c r="LEV106" s="136"/>
      <c r="LEW106" s="136"/>
      <c r="LEX106" s="136"/>
      <c r="LEY106" s="136"/>
      <c r="LEZ106" s="136"/>
      <c r="LFA106" s="136"/>
      <c r="LFB106" s="136"/>
      <c r="LFC106" s="136"/>
      <c r="LFD106" s="136"/>
      <c r="LFE106" s="136"/>
      <c r="LFF106" s="136"/>
      <c r="LFG106" s="136"/>
      <c r="LFH106" s="136"/>
      <c r="LFI106" s="136"/>
      <c r="LFJ106" s="136"/>
      <c r="LFK106" s="136"/>
      <c r="LFL106" s="136"/>
      <c r="LFM106" s="136"/>
      <c r="LFN106" s="136"/>
      <c r="LFO106" s="136"/>
      <c r="LFP106" s="136"/>
      <c r="LFQ106" s="136"/>
      <c r="LFR106" s="136"/>
      <c r="LFS106" s="136"/>
      <c r="LFT106" s="136"/>
      <c r="LFU106" s="136"/>
      <c r="LFV106" s="136"/>
      <c r="LFW106" s="136"/>
      <c r="LFX106" s="136"/>
      <c r="LFY106" s="136"/>
      <c r="LFZ106" s="136"/>
      <c r="LGA106" s="136"/>
      <c r="LGB106" s="136"/>
      <c r="LGC106" s="136"/>
      <c r="LGD106" s="136"/>
      <c r="LGE106" s="136"/>
      <c r="LGF106" s="136"/>
      <c r="LGG106" s="136"/>
      <c r="LGH106" s="136"/>
      <c r="LGI106" s="136"/>
      <c r="LGJ106" s="136"/>
      <c r="LGK106" s="136"/>
      <c r="LGL106" s="136"/>
      <c r="LGM106" s="136"/>
      <c r="LGN106" s="136"/>
      <c r="LGO106" s="136"/>
      <c r="LGP106" s="136"/>
      <c r="LGQ106" s="136"/>
      <c r="LGR106" s="136"/>
      <c r="LGS106" s="136"/>
      <c r="LGT106" s="136"/>
      <c r="LGU106" s="136"/>
      <c r="LGV106" s="136"/>
      <c r="LGW106" s="136"/>
      <c r="LGX106" s="136"/>
      <c r="LGY106" s="136"/>
      <c r="LGZ106" s="136"/>
      <c r="LHA106" s="136"/>
      <c r="LHB106" s="136"/>
      <c r="LHC106" s="136"/>
      <c r="LHD106" s="136"/>
      <c r="LHE106" s="136"/>
      <c r="LHF106" s="136"/>
      <c r="LHG106" s="136"/>
      <c r="LHH106" s="136"/>
      <c r="LHI106" s="136"/>
      <c r="LHJ106" s="136"/>
      <c r="LHK106" s="136"/>
      <c r="LHL106" s="136"/>
      <c r="LHM106" s="136"/>
      <c r="LHN106" s="136"/>
      <c r="LHO106" s="136"/>
      <c r="LHP106" s="136"/>
      <c r="LHQ106" s="136"/>
      <c r="LHR106" s="136"/>
      <c r="LHS106" s="136"/>
      <c r="LHT106" s="136"/>
      <c r="LHU106" s="136"/>
      <c r="LHV106" s="136"/>
      <c r="LHW106" s="136"/>
      <c r="LHX106" s="136"/>
      <c r="LHY106" s="136"/>
      <c r="LHZ106" s="136"/>
      <c r="LIA106" s="136"/>
      <c r="LIB106" s="136"/>
      <c r="LIC106" s="136"/>
      <c r="LID106" s="136"/>
      <c r="LIE106" s="136"/>
      <c r="LIF106" s="136"/>
      <c r="LIG106" s="136"/>
      <c r="LIH106" s="136"/>
      <c r="LII106" s="136"/>
      <c r="LIJ106" s="136"/>
      <c r="LIK106" s="136"/>
      <c r="LIL106" s="136"/>
      <c r="LIM106" s="136"/>
      <c r="LIN106" s="136"/>
      <c r="LIO106" s="136"/>
      <c r="LIP106" s="136"/>
      <c r="LIQ106" s="136"/>
      <c r="LIR106" s="136"/>
      <c r="LIS106" s="136"/>
      <c r="LIT106" s="136"/>
      <c r="LIU106" s="136"/>
      <c r="LIV106" s="136"/>
      <c r="LIW106" s="136"/>
      <c r="LIX106" s="136"/>
      <c r="LIY106" s="136"/>
      <c r="LIZ106" s="136"/>
      <c r="LJA106" s="136"/>
      <c r="LJB106" s="136"/>
      <c r="LJC106" s="136"/>
      <c r="LJD106" s="136"/>
      <c r="LJE106" s="136"/>
      <c r="LJF106" s="136"/>
      <c r="LJG106" s="136"/>
      <c r="LJH106" s="136"/>
      <c r="LJI106" s="136"/>
      <c r="LJJ106" s="136"/>
      <c r="LJK106" s="136"/>
      <c r="LJL106" s="136"/>
      <c r="LJM106" s="136"/>
      <c r="LJN106" s="136"/>
      <c r="LJO106" s="136"/>
      <c r="LJP106" s="136"/>
      <c r="LJQ106" s="136"/>
      <c r="LJR106" s="136"/>
      <c r="LJS106" s="136"/>
      <c r="LJT106" s="136"/>
      <c r="LJU106" s="136"/>
      <c r="LJV106" s="136"/>
      <c r="LJW106" s="136"/>
      <c r="LJX106" s="136"/>
      <c r="LJY106" s="136"/>
      <c r="LJZ106" s="136"/>
      <c r="LKA106" s="136"/>
      <c r="LKB106" s="136"/>
      <c r="LKC106" s="136"/>
      <c r="LKD106" s="136"/>
      <c r="LKE106" s="136"/>
      <c r="LKF106" s="136"/>
      <c r="LKG106" s="136"/>
      <c r="LKH106" s="136"/>
      <c r="LKI106" s="136"/>
      <c r="LKJ106" s="136"/>
      <c r="LKK106" s="136"/>
      <c r="LKL106" s="136"/>
      <c r="LKM106" s="136"/>
      <c r="LKN106" s="136"/>
      <c r="LKO106" s="136"/>
      <c r="LKP106" s="136"/>
      <c r="LKQ106" s="136"/>
      <c r="LKR106" s="136"/>
      <c r="LKS106" s="136"/>
      <c r="LKT106" s="136"/>
      <c r="LKU106" s="136"/>
      <c r="LKV106" s="136"/>
      <c r="LKW106" s="136"/>
      <c r="LKX106" s="136"/>
      <c r="LKY106" s="136"/>
      <c r="LKZ106" s="136"/>
      <c r="LLA106" s="136"/>
      <c r="LLB106" s="136"/>
      <c r="LLC106" s="136"/>
      <c r="LLD106" s="136"/>
      <c r="LLE106" s="136"/>
      <c r="LLF106" s="136"/>
      <c r="LLG106" s="136"/>
      <c r="LLH106" s="136"/>
      <c r="LLI106" s="136"/>
      <c r="LLJ106" s="136"/>
      <c r="LLK106" s="136"/>
      <c r="LLL106" s="136"/>
      <c r="LLM106" s="136"/>
      <c r="LLN106" s="136"/>
      <c r="LLO106" s="136"/>
      <c r="LLP106" s="136"/>
      <c r="LLQ106" s="136"/>
      <c r="LLR106" s="136"/>
      <c r="LLS106" s="136"/>
      <c r="LLT106" s="136"/>
      <c r="LLU106" s="136"/>
      <c r="LLV106" s="136"/>
      <c r="LLW106" s="136"/>
      <c r="LLX106" s="136"/>
      <c r="LLY106" s="136"/>
      <c r="LLZ106" s="136"/>
      <c r="LMA106" s="136"/>
      <c r="LMB106" s="136"/>
      <c r="LMC106" s="136"/>
      <c r="LMD106" s="136"/>
      <c r="LME106" s="136"/>
      <c r="LMF106" s="136"/>
      <c r="LMG106" s="136"/>
      <c r="LMH106" s="136"/>
      <c r="LMI106" s="136"/>
      <c r="LMJ106" s="136"/>
      <c r="LMK106" s="136"/>
      <c r="LML106" s="136"/>
      <c r="LMM106" s="136"/>
      <c r="LMN106" s="136"/>
      <c r="LMO106" s="136"/>
      <c r="LMP106" s="136"/>
      <c r="LMQ106" s="136"/>
      <c r="LMR106" s="136"/>
      <c r="LMS106" s="136"/>
      <c r="LMT106" s="136"/>
      <c r="LMU106" s="136"/>
      <c r="LMV106" s="136"/>
      <c r="LMW106" s="136"/>
      <c r="LMX106" s="136"/>
      <c r="LMY106" s="136"/>
      <c r="LMZ106" s="136"/>
      <c r="LNA106" s="136"/>
      <c r="LNB106" s="136"/>
      <c r="LNC106" s="136"/>
      <c r="LND106" s="136"/>
      <c r="LNE106" s="136"/>
      <c r="LNF106" s="136"/>
      <c r="LNG106" s="136"/>
      <c r="LNH106" s="136"/>
      <c r="LNI106" s="136"/>
      <c r="LNJ106" s="136"/>
      <c r="LNK106" s="136"/>
      <c r="LNL106" s="136"/>
      <c r="LNM106" s="136"/>
      <c r="LNN106" s="136"/>
      <c r="LNO106" s="136"/>
      <c r="LNP106" s="136"/>
      <c r="LNQ106" s="136"/>
      <c r="LNR106" s="136"/>
      <c r="LNS106" s="136"/>
      <c r="LNT106" s="136"/>
      <c r="LNU106" s="136"/>
      <c r="LNV106" s="136"/>
      <c r="LNW106" s="136"/>
      <c r="LNX106" s="136"/>
      <c r="LNY106" s="136"/>
      <c r="LNZ106" s="136"/>
      <c r="LOA106" s="136"/>
      <c r="LOB106" s="136"/>
      <c r="LOC106" s="136"/>
      <c r="LOD106" s="136"/>
      <c r="LOE106" s="136"/>
      <c r="LOF106" s="136"/>
      <c r="LOG106" s="136"/>
      <c r="LOH106" s="136"/>
      <c r="LOI106" s="136"/>
      <c r="LOJ106" s="136"/>
      <c r="LOK106" s="136"/>
      <c r="LOL106" s="136"/>
      <c r="LOM106" s="136"/>
      <c r="LON106" s="136"/>
      <c r="LOO106" s="136"/>
      <c r="LOP106" s="136"/>
      <c r="LOQ106" s="136"/>
      <c r="LOR106" s="136"/>
      <c r="LOS106" s="136"/>
      <c r="LOT106" s="136"/>
      <c r="LOU106" s="136"/>
      <c r="LOV106" s="136"/>
      <c r="LOW106" s="136"/>
      <c r="LOX106" s="136"/>
      <c r="LOY106" s="136"/>
      <c r="LOZ106" s="136"/>
      <c r="LPA106" s="136"/>
      <c r="LPB106" s="136"/>
      <c r="LPC106" s="136"/>
      <c r="LPD106" s="136"/>
      <c r="LPE106" s="136"/>
      <c r="LPF106" s="136"/>
      <c r="LPG106" s="136"/>
      <c r="LPH106" s="136"/>
      <c r="LPI106" s="136"/>
      <c r="LPJ106" s="136"/>
      <c r="LPK106" s="136"/>
      <c r="LPL106" s="136"/>
      <c r="LPM106" s="136"/>
      <c r="LPN106" s="136"/>
      <c r="LPO106" s="136"/>
      <c r="LPP106" s="136"/>
      <c r="LPQ106" s="136"/>
      <c r="LPR106" s="136"/>
      <c r="LPS106" s="136"/>
      <c r="LPT106" s="136"/>
      <c r="LPU106" s="136"/>
      <c r="LPV106" s="136"/>
      <c r="LPW106" s="136"/>
      <c r="LPX106" s="136"/>
      <c r="LPY106" s="136"/>
      <c r="LPZ106" s="136"/>
      <c r="LQA106" s="136"/>
      <c r="LQB106" s="136"/>
      <c r="LQC106" s="136"/>
      <c r="LQD106" s="136"/>
      <c r="LQE106" s="136"/>
      <c r="LQF106" s="136"/>
      <c r="LQG106" s="136"/>
      <c r="LQH106" s="136"/>
      <c r="LQI106" s="136"/>
      <c r="LQJ106" s="136"/>
      <c r="LQK106" s="136"/>
      <c r="LQL106" s="136"/>
      <c r="LQM106" s="136"/>
      <c r="LQN106" s="136"/>
      <c r="LQO106" s="136"/>
      <c r="LQP106" s="136"/>
      <c r="LQQ106" s="136"/>
      <c r="LQR106" s="136"/>
      <c r="LQS106" s="136"/>
      <c r="LQT106" s="136"/>
      <c r="LQU106" s="136"/>
      <c r="LQV106" s="136"/>
      <c r="LQW106" s="136"/>
      <c r="LQX106" s="136"/>
      <c r="LQY106" s="136"/>
      <c r="LQZ106" s="136"/>
      <c r="LRA106" s="136"/>
      <c r="LRB106" s="136"/>
      <c r="LRC106" s="136"/>
      <c r="LRD106" s="136"/>
      <c r="LRE106" s="136"/>
      <c r="LRF106" s="136"/>
      <c r="LRG106" s="136"/>
      <c r="LRH106" s="136"/>
      <c r="LRI106" s="136"/>
      <c r="LRJ106" s="136"/>
      <c r="LRK106" s="136"/>
      <c r="LRL106" s="136"/>
      <c r="LRM106" s="136"/>
      <c r="LRN106" s="136"/>
      <c r="LRO106" s="136"/>
      <c r="LRP106" s="136"/>
      <c r="LRQ106" s="136"/>
      <c r="LRR106" s="136"/>
      <c r="LRS106" s="136"/>
      <c r="LRT106" s="136"/>
      <c r="LRU106" s="136"/>
      <c r="LRV106" s="136"/>
      <c r="LRW106" s="136"/>
      <c r="LRX106" s="136"/>
      <c r="LRY106" s="136"/>
      <c r="LRZ106" s="136"/>
      <c r="LSA106" s="136"/>
      <c r="LSB106" s="136"/>
      <c r="LSC106" s="136"/>
      <c r="LSD106" s="136"/>
      <c r="LSE106" s="136"/>
      <c r="LSF106" s="136"/>
      <c r="LSG106" s="136"/>
      <c r="LSH106" s="136"/>
      <c r="LSI106" s="136"/>
      <c r="LSJ106" s="136"/>
      <c r="LSK106" s="136"/>
      <c r="LSL106" s="136"/>
      <c r="LSM106" s="136"/>
      <c r="LSN106" s="136"/>
      <c r="LSO106" s="136"/>
      <c r="LSP106" s="136"/>
      <c r="LSQ106" s="136"/>
      <c r="LSR106" s="136"/>
      <c r="LSS106" s="136"/>
      <c r="LST106" s="136"/>
      <c r="LSU106" s="136"/>
      <c r="LSV106" s="136"/>
      <c r="LSW106" s="136"/>
      <c r="LSX106" s="136"/>
      <c r="LSY106" s="136"/>
      <c r="LSZ106" s="136"/>
      <c r="LTA106" s="136"/>
      <c r="LTB106" s="136"/>
      <c r="LTC106" s="136"/>
      <c r="LTD106" s="136"/>
      <c r="LTE106" s="136"/>
      <c r="LTF106" s="136"/>
      <c r="LTG106" s="136"/>
      <c r="LTH106" s="136"/>
      <c r="LTI106" s="136"/>
      <c r="LTJ106" s="136"/>
      <c r="LTK106" s="136"/>
      <c r="LTL106" s="136"/>
      <c r="LTM106" s="136"/>
      <c r="LTN106" s="136"/>
      <c r="LTO106" s="136"/>
      <c r="LTP106" s="136"/>
      <c r="LTQ106" s="136"/>
      <c r="LTR106" s="136"/>
      <c r="LTS106" s="136"/>
      <c r="LTT106" s="136"/>
      <c r="LTU106" s="136"/>
      <c r="LTV106" s="136"/>
      <c r="LTW106" s="136"/>
      <c r="LTX106" s="136"/>
      <c r="LTY106" s="136"/>
      <c r="LTZ106" s="136"/>
      <c r="LUA106" s="136"/>
      <c r="LUB106" s="136"/>
      <c r="LUC106" s="136"/>
      <c r="LUD106" s="136"/>
      <c r="LUE106" s="136"/>
      <c r="LUF106" s="136"/>
      <c r="LUG106" s="136"/>
      <c r="LUH106" s="136"/>
      <c r="LUI106" s="136"/>
      <c r="LUJ106" s="136"/>
      <c r="LUK106" s="136"/>
      <c r="LUL106" s="136"/>
      <c r="LUM106" s="136"/>
      <c r="LUN106" s="136"/>
      <c r="LUO106" s="136"/>
      <c r="LUP106" s="136"/>
      <c r="LUQ106" s="136"/>
      <c r="LUR106" s="136"/>
      <c r="LUS106" s="136"/>
      <c r="LUT106" s="136"/>
      <c r="LUU106" s="136"/>
      <c r="LUV106" s="136"/>
      <c r="LUW106" s="136"/>
      <c r="LUX106" s="136"/>
      <c r="LUY106" s="136"/>
      <c r="LUZ106" s="136"/>
      <c r="LVA106" s="136"/>
      <c r="LVB106" s="136"/>
      <c r="LVC106" s="136"/>
      <c r="LVD106" s="136"/>
      <c r="LVE106" s="136"/>
      <c r="LVF106" s="136"/>
      <c r="LVG106" s="136"/>
      <c r="LVH106" s="136"/>
      <c r="LVI106" s="136"/>
      <c r="LVJ106" s="136"/>
      <c r="LVK106" s="136"/>
      <c r="LVL106" s="136"/>
      <c r="LVM106" s="136"/>
      <c r="LVN106" s="136"/>
      <c r="LVO106" s="136"/>
      <c r="LVP106" s="136"/>
      <c r="LVQ106" s="136"/>
      <c r="LVR106" s="136"/>
      <c r="LVS106" s="136"/>
      <c r="LVT106" s="136"/>
      <c r="LVU106" s="136"/>
      <c r="LVV106" s="136"/>
      <c r="LVW106" s="136"/>
      <c r="LVX106" s="136"/>
      <c r="LVY106" s="136"/>
      <c r="LVZ106" s="136"/>
      <c r="LWA106" s="136"/>
      <c r="LWB106" s="136"/>
      <c r="LWC106" s="136"/>
      <c r="LWD106" s="136"/>
      <c r="LWE106" s="136"/>
      <c r="LWF106" s="136"/>
      <c r="LWG106" s="136"/>
      <c r="LWH106" s="136"/>
      <c r="LWI106" s="136"/>
      <c r="LWJ106" s="136"/>
      <c r="LWK106" s="136"/>
      <c r="LWL106" s="136"/>
      <c r="LWM106" s="136"/>
      <c r="LWN106" s="136"/>
      <c r="LWO106" s="136"/>
      <c r="LWP106" s="136"/>
      <c r="LWQ106" s="136"/>
      <c r="LWR106" s="136"/>
      <c r="LWS106" s="136"/>
      <c r="LWT106" s="136"/>
      <c r="LWU106" s="136"/>
      <c r="LWV106" s="136"/>
      <c r="LWW106" s="136"/>
      <c r="LWX106" s="136"/>
      <c r="LWY106" s="136"/>
      <c r="LWZ106" s="136"/>
      <c r="LXA106" s="136"/>
      <c r="LXB106" s="136"/>
      <c r="LXC106" s="136"/>
      <c r="LXD106" s="136"/>
      <c r="LXE106" s="136"/>
      <c r="LXF106" s="136"/>
      <c r="LXG106" s="136"/>
      <c r="LXH106" s="136"/>
      <c r="LXI106" s="136"/>
      <c r="LXJ106" s="136"/>
      <c r="LXK106" s="136"/>
      <c r="LXL106" s="136"/>
      <c r="LXM106" s="136"/>
      <c r="LXN106" s="136"/>
      <c r="LXO106" s="136"/>
      <c r="LXP106" s="136"/>
      <c r="LXQ106" s="136"/>
      <c r="LXR106" s="136"/>
      <c r="LXS106" s="136"/>
      <c r="LXT106" s="136"/>
      <c r="LXU106" s="136"/>
      <c r="LXV106" s="136"/>
      <c r="LXW106" s="136"/>
      <c r="LXX106" s="136"/>
      <c r="LXY106" s="136"/>
      <c r="LXZ106" s="136"/>
      <c r="LYA106" s="136"/>
      <c r="LYB106" s="136"/>
      <c r="LYC106" s="136"/>
      <c r="LYD106" s="136"/>
      <c r="LYE106" s="136"/>
      <c r="LYF106" s="136"/>
      <c r="LYG106" s="136"/>
      <c r="LYH106" s="136"/>
      <c r="LYI106" s="136"/>
      <c r="LYJ106" s="136"/>
      <c r="LYK106" s="136"/>
      <c r="LYL106" s="136"/>
      <c r="LYM106" s="136"/>
      <c r="LYN106" s="136"/>
      <c r="LYO106" s="136"/>
      <c r="LYP106" s="136"/>
      <c r="LYQ106" s="136"/>
      <c r="LYR106" s="136"/>
      <c r="LYS106" s="136"/>
      <c r="LYT106" s="136"/>
      <c r="LYU106" s="136"/>
      <c r="LYV106" s="136"/>
      <c r="LYW106" s="136"/>
      <c r="LYX106" s="136"/>
      <c r="LYY106" s="136"/>
      <c r="LYZ106" s="136"/>
      <c r="LZA106" s="136"/>
      <c r="LZB106" s="136"/>
      <c r="LZC106" s="136"/>
      <c r="LZD106" s="136"/>
      <c r="LZE106" s="136"/>
      <c r="LZF106" s="136"/>
      <c r="LZG106" s="136"/>
      <c r="LZH106" s="136"/>
      <c r="LZI106" s="136"/>
      <c r="LZJ106" s="136"/>
      <c r="LZK106" s="136"/>
      <c r="LZL106" s="136"/>
      <c r="LZM106" s="136"/>
      <c r="LZN106" s="136"/>
      <c r="LZO106" s="136"/>
      <c r="LZP106" s="136"/>
      <c r="LZQ106" s="136"/>
      <c r="LZR106" s="136"/>
      <c r="LZS106" s="136"/>
      <c r="LZT106" s="136"/>
      <c r="LZU106" s="136"/>
      <c r="LZV106" s="136"/>
      <c r="LZW106" s="136"/>
      <c r="LZX106" s="136"/>
      <c r="LZY106" s="136"/>
      <c r="LZZ106" s="136"/>
      <c r="MAA106" s="136"/>
      <c r="MAB106" s="136"/>
      <c r="MAC106" s="136"/>
      <c r="MAD106" s="136"/>
      <c r="MAE106" s="136"/>
      <c r="MAF106" s="136"/>
      <c r="MAG106" s="136"/>
      <c r="MAH106" s="136"/>
      <c r="MAI106" s="136"/>
      <c r="MAJ106" s="136"/>
      <c r="MAK106" s="136"/>
      <c r="MAL106" s="136"/>
      <c r="MAM106" s="136"/>
      <c r="MAN106" s="136"/>
      <c r="MAO106" s="136"/>
      <c r="MAP106" s="136"/>
      <c r="MAQ106" s="136"/>
      <c r="MAR106" s="136"/>
      <c r="MAS106" s="136"/>
      <c r="MAT106" s="136"/>
      <c r="MAU106" s="136"/>
      <c r="MAV106" s="136"/>
      <c r="MAW106" s="136"/>
      <c r="MAX106" s="136"/>
      <c r="MAY106" s="136"/>
      <c r="MAZ106" s="136"/>
      <c r="MBA106" s="136"/>
      <c r="MBB106" s="136"/>
      <c r="MBC106" s="136"/>
      <c r="MBD106" s="136"/>
      <c r="MBE106" s="136"/>
      <c r="MBF106" s="136"/>
      <c r="MBG106" s="136"/>
      <c r="MBH106" s="136"/>
      <c r="MBI106" s="136"/>
      <c r="MBJ106" s="136"/>
      <c r="MBK106" s="136"/>
      <c r="MBL106" s="136"/>
      <c r="MBM106" s="136"/>
      <c r="MBN106" s="136"/>
      <c r="MBO106" s="136"/>
      <c r="MBP106" s="136"/>
      <c r="MBQ106" s="136"/>
      <c r="MBR106" s="136"/>
      <c r="MBS106" s="136"/>
      <c r="MBT106" s="136"/>
      <c r="MBU106" s="136"/>
      <c r="MBV106" s="136"/>
      <c r="MBW106" s="136"/>
      <c r="MBX106" s="136"/>
      <c r="MBY106" s="136"/>
      <c r="MBZ106" s="136"/>
      <c r="MCA106" s="136"/>
      <c r="MCB106" s="136"/>
      <c r="MCC106" s="136"/>
      <c r="MCD106" s="136"/>
      <c r="MCE106" s="136"/>
      <c r="MCF106" s="136"/>
      <c r="MCG106" s="136"/>
      <c r="MCH106" s="136"/>
      <c r="MCI106" s="136"/>
      <c r="MCJ106" s="136"/>
      <c r="MCK106" s="136"/>
      <c r="MCL106" s="136"/>
      <c r="MCM106" s="136"/>
      <c r="MCN106" s="136"/>
      <c r="MCO106" s="136"/>
      <c r="MCP106" s="136"/>
      <c r="MCQ106" s="136"/>
      <c r="MCR106" s="136"/>
      <c r="MCS106" s="136"/>
      <c r="MCT106" s="136"/>
      <c r="MCU106" s="136"/>
      <c r="MCV106" s="136"/>
      <c r="MCW106" s="136"/>
      <c r="MCX106" s="136"/>
      <c r="MCY106" s="136"/>
      <c r="MCZ106" s="136"/>
      <c r="MDA106" s="136"/>
      <c r="MDB106" s="136"/>
      <c r="MDC106" s="136"/>
      <c r="MDD106" s="136"/>
      <c r="MDE106" s="136"/>
      <c r="MDF106" s="136"/>
      <c r="MDG106" s="136"/>
      <c r="MDH106" s="136"/>
      <c r="MDI106" s="136"/>
      <c r="MDJ106" s="136"/>
      <c r="MDK106" s="136"/>
      <c r="MDL106" s="136"/>
      <c r="MDM106" s="136"/>
      <c r="MDN106" s="136"/>
      <c r="MDO106" s="136"/>
      <c r="MDP106" s="136"/>
      <c r="MDQ106" s="136"/>
      <c r="MDR106" s="136"/>
      <c r="MDS106" s="136"/>
      <c r="MDT106" s="136"/>
      <c r="MDU106" s="136"/>
      <c r="MDV106" s="136"/>
      <c r="MDW106" s="136"/>
      <c r="MDX106" s="136"/>
      <c r="MDY106" s="136"/>
      <c r="MDZ106" s="136"/>
      <c r="MEA106" s="136"/>
      <c r="MEB106" s="136"/>
      <c r="MEC106" s="136"/>
      <c r="MED106" s="136"/>
      <c r="MEE106" s="136"/>
      <c r="MEF106" s="136"/>
      <c r="MEG106" s="136"/>
      <c r="MEH106" s="136"/>
      <c r="MEI106" s="136"/>
      <c r="MEJ106" s="136"/>
      <c r="MEK106" s="136"/>
      <c r="MEL106" s="136"/>
      <c r="MEM106" s="136"/>
      <c r="MEN106" s="136"/>
      <c r="MEO106" s="136"/>
      <c r="MEP106" s="136"/>
      <c r="MEQ106" s="136"/>
      <c r="MER106" s="136"/>
      <c r="MES106" s="136"/>
      <c r="MET106" s="136"/>
      <c r="MEU106" s="136"/>
      <c r="MEV106" s="136"/>
      <c r="MEW106" s="136"/>
      <c r="MEX106" s="136"/>
      <c r="MEY106" s="136"/>
      <c r="MEZ106" s="136"/>
      <c r="MFA106" s="136"/>
      <c r="MFB106" s="136"/>
      <c r="MFC106" s="136"/>
      <c r="MFD106" s="136"/>
      <c r="MFE106" s="136"/>
      <c r="MFF106" s="136"/>
      <c r="MFG106" s="136"/>
      <c r="MFH106" s="136"/>
      <c r="MFI106" s="136"/>
      <c r="MFJ106" s="136"/>
      <c r="MFK106" s="136"/>
      <c r="MFL106" s="136"/>
      <c r="MFM106" s="136"/>
      <c r="MFN106" s="136"/>
      <c r="MFO106" s="136"/>
      <c r="MFP106" s="136"/>
      <c r="MFQ106" s="136"/>
      <c r="MFR106" s="136"/>
      <c r="MFS106" s="136"/>
      <c r="MFT106" s="136"/>
      <c r="MFU106" s="136"/>
      <c r="MFV106" s="136"/>
      <c r="MFW106" s="136"/>
      <c r="MFX106" s="136"/>
      <c r="MFY106" s="136"/>
      <c r="MFZ106" s="136"/>
      <c r="MGA106" s="136"/>
      <c r="MGB106" s="136"/>
      <c r="MGC106" s="136"/>
      <c r="MGD106" s="136"/>
      <c r="MGE106" s="136"/>
      <c r="MGF106" s="136"/>
      <c r="MGG106" s="136"/>
      <c r="MGH106" s="136"/>
      <c r="MGI106" s="136"/>
      <c r="MGJ106" s="136"/>
      <c r="MGK106" s="136"/>
      <c r="MGL106" s="136"/>
      <c r="MGM106" s="136"/>
      <c r="MGN106" s="136"/>
      <c r="MGO106" s="136"/>
      <c r="MGP106" s="136"/>
      <c r="MGQ106" s="136"/>
      <c r="MGR106" s="136"/>
      <c r="MGS106" s="136"/>
      <c r="MGT106" s="136"/>
      <c r="MGU106" s="136"/>
      <c r="MGV106" s="136"/>
      <c r="MGW106" s="136"/>
      <c r="MGX106" s="136"/>
      <c r="MGY106" s="136"/>
      <c r="MGZ106" s="136"/>
      <c r="MHA106" s="136"/>
      <c r="MHB106" s="136"/>
      <c r="MHC106" s="136"/>
      <c r="MHD106" s="136"/>
      <c r="MHE106" s="136"/>
      <c r="MHF106" s="136"/>
      <c r="MHG106" s="136"/>
      <c r="MHH106" s="136"/>
      <c r="MHI106" s="136"/>
      <c r="MHJ106" s="136"/>
      <c r="MHK106" s="136"/>
      <c r="MHL106" s="136"/>
      <c r="MHM106" s="136"/>
      <c r="MHN106" s="136"/>
      <c r="MHO106" s="136"/>
      <c r="MHP106" s="136"/>
      <c r="MHQ106" s="136"/>
      <c r="MHR106" s="136"/>
      <c r="MHS106" s="136"/>
      <c r="MHT106" s="136"/>
      <c r="MHU106" s="136"/>
      <c r="MHV106" s="136"/>
      <c r="MHW106" s="136"/>
      <c r="MHX106" s="136"/>
      <c r="MHY106" s="136"/>
      <c r="MHZ106" s="136"/>
      <c r="MIA106" s="136"/>
      <c r="MIB106" s="136"/>
      <c r="MIC106" s="136"/>
      <c r="MID106" s="136"/>
      <c r="MIE106" s="136"/>
      <c r="MIF106" s="136"/>
      <c r="MIG106" s="136"/>
      <c r="MIH106" s="136"/>
      <c r="MII106" s="136"/>
      <c r="MIJ106" s="136"/>
      <c r="MIK106" s="136"/>
      <c r="MIL106" s="136"/>
      <c r="MIM106" s="136"/>
      <c r="MIN106" s="136"/>
      <c r="MIO106" s="136"/>
      <c r="MIP106" s="136"/>
      <c r="MIQ106" s="136"/>
      <c r="MIR106" s="136"/>
      <c r="MIS106" s="136"/>
      <c r="MIT106" s="136"/>
      <c r="MIU106" s="136"/>
      <c r="MIV106" s="136"/>
      <c r="MIW106" s="136"/>
      <c r="MIX106" s="136"/>
      <c r="MIY106" s="136"/>
      <c r="MIZ106" s="136"/>
      <c r="MJA106" s="136"/>
      <c r="MJB106" s="136"/>
      <c r="MJC106" s="136"/>
      <c r="MJD106" s="136"/>
      <c r="MJE106" s="136"/>
      <c r="MJF106" s="136"/>
      <c r="MJG106" s="136"/>
      <c r="MJH106" s="136"/>
      <c r="MJI106" s="136"/>
      <c r="MJJ106" s="136"/>
      <c r="MJK106" s="136"/>
      <c r="MJL106" s="136"/>
      <c r="MJM106" s="136"/>
      <c r="MJN106" s="136"/>
      <c r="MJO106" s="136"/>
      <c r="MJP106" s="136"/>
      <c r="MJQ106" s="136"/>
      <c r="MJR106" s="136"/>
      <c r="MJS106" s="136"/>
      <c r="MJT106" s="136"/>
      <c r="MJU106" s="136"/>
      <c r="MJV106" s="136"/>
      <c r="MJW106" s="136"/>
      <c r="MJX106" s="136"/>
      <c r="MJY106" s="136"/>
      <c r="MJZ106" s="136"/>
      <c r="MKA106" s="136"/>
      <c r="MKB106" s="136"/>
      <c r="MKC106" s="136"/>
      <c r="MKD106" s="136"/>
      <c r="MKE106" s="136"/>
      <c r="MKF106" s="136"/>
      <c r="MKG106" s="136"/>
      <c r="MKH106" s="136"/>
      <c r="MKI106" s="136"/>
      <c r="MKJ106" s="136"/>
      <c r="MKK106" s="136"/>
      <c r="MKL106" s="136"/>
      <c r="MKM106" s="136"/>
      <c r="MKN106" s="136"/>
      <c r="MKO106" s="136"/>
      <c r="MKP106" s="136"/>
      <c r="MKQ106" s="136"/>
      <c r="MKR106" s="136"/>
      <c r="MKS106" s="136"/>
      <c r="MKT106" s="136"/>
      <c r="MKU106" s="136"/>
      <c r="MKV106" s="136"/>
      <c r="MKW106" s="136"/>
      <c r="MKX106" s="136"/>
      <c r="MKY106" s="136"/>
      <c r="MKZ106" s="136"/>
      <c r="MLA106" s="136"/>
      <c r="MLB106" s="136"/>
      <c r="MLC106" s="136"/>
      <c r="MLD106" s="136"/>
      <c r="MLE106" s="136"/>
      <c r="MLF106" s="136"/>
      <c r="MLG106" s="136"/>
      <c r="MLH106" s="136"/>
      <c r="MLI106" s="136"/>
      <c r="MLJ106" s="136"/>
      <c r="MLK106" s="136"/>
      <c r="MLL106" s="136"/>
      <c r="MLM106" s="136"/>
      <c r="MLN106" s="136"/>
      <c r="MLO106" s="136"/>
      <c r="MLP106" s="136"/>
      <c r="MLQ106" s="136"/>
      <c r="MLR106" s="136"/>
      <c r="MLS106" s="136"/>
      <c r="MLT106" s="136"/>
      <c r="MLU106" s="136"/>
      <c r="MLV106" s="136"/>
      <c r="MLW106" s="136"/>
      <c r="MLX106" s="136"/>
      <c r="MLY106" s="136"/>
      <c r="MLZ106" s="136"/>
      <c r="MMA106" s="136"/>
      <c r="MMB106" s="136"/>
      <c r="MMC106" s="136"/>
      <c r="MMD106" s="136"/>
      <c r="MME106" s="136"/>
      <c r="MMF106" s="136"/>
      <c r="MMG106" s="136"/>
      <c r="MMH106" s="136"/>
      <c r="MMI106" s="136"/>
      <c r="MMJ106" s="136"/>
      <c r="MMK106" s="136"/>
      <c r="MML106" s="136"/>
      <c r="MMM106" s="136"/>
      <c r="MMN106" s="136"/>
      <c r="MMO106" s="136"/>
      <c r="MMP106" s="136"/>
      <c r="MMQ106" s="136"/>
      <c r="MMR106" s="136"/>
      <c r="MMS106" s="136"/>
      <c r="MMT106" s="136"/>
      <c r="MMU106" s="136"/>
      <c r="MMV106" s="136"/>
      <c r="MMW106" s="136"/>
      <c r="MMX106" s="136"/>
      <c r="MMY106" s="136"/>
      <c r="MMZ106" s="136"/>
      <c r="MNA106" s="136"/>
      <c r="MNB106" s="136"/>
      <c r="MNC106" s="136"/>
      <c r="MND106" s="136"/>
      <c r="MNE106" s="136"/>
      <c r="MNF106" s="136"/>
      <c r="MNG106" s="136"/>
      <c r="MNH106" s="136"/>
      <c r="MNI106" s="136"/>
      <c r="MNJ106" s="136"/>
      <c r="MNK106" s="136"/>
      <c r="MNL106" s="136"/>
      <c r="MNM106" s="136"/>
      <c r="MNN106" s="136"/>
      <c r="MNO106" s="136"/>
      <c r="MNP106" s="136"/>
      <c r="MNQ106" s="136"/>
      <c r="MNR106" s="136"/>
      <c r="MNS106" s="136"/>
      <c r="MNT106" s="136"/>
      <c r="MNU106" s="136"/>
      <c r="MNV106" s="136"/>
      <c r="MNW106" s="136"/>
      <c r="MNX106" s="136"/>
      <c r="MNY106" s="136"/>
      <c r="MNZ106" s="136"/>
      <c r="MOA106" s="136"/>
      <c r="MOB106" s="136"/>
      <c r="MOC106" s="136"/>
      <c r="MOD106" s="136"/>
      <c r="MOE106" s="136"/>
      <c r="MOF106" s="136"/>
      <c r="MOG106" s="136"/>
      <c r="MOH106" s="136"/>
      <c r="MOI106" s="136"/>
      <c r="MOJ106" s="136"/>
      <c r="MOK106" s="136"/>
      <c r="MOL106" s="136"/>
      <c r="MOM106" s="136"/>
      <c r="MON106" s="136"/>
      <c r="MOO106" s="136"/>
      <c r="MOP106" s="136"/>
      <c r="MOQ106" s="136"/>
      <c r="MOR106" s="136"/>
      <c r="MOS106" s="136"/>
      <c r="MOT106" s="136"/>
      <c r="MOU106" s="136"/>
      <c r="MOV106" s="136"/>
      <c r="MOW106" s="136"/>
      <c r="MOX106" s="136"/>
      <c r="MOY106" s="136"/>
      <c r="MOZ106" s="136"/>
      <c r="MPA106" s="136"/>
      <c r="MPB106" s="136"/>
      <c r="MPC106" s="136"/>
      <c r="MPD106" s="136"/>
      <c r="MPE106" s="136"/>
      <c r="MPF106" s="136"/>
      <c r="MPG106" s="136"/>
      <c r="MPH106" s="136"/>
      <c r="MPI106" s="136"/>
      <c r="MPJ106" s="136"/>
      <c r="MPK106" s="136"/>
      <c r="MPL106" s="136"/>
      <c r="MPM106" s="136"/>
      <c r="MPN106" s="136"/>
      <c r="MPO106" s="136"/>
      <c r="MPP106" s="136"/>
      <c r="MPQ106" s="136"/>
      <c r="MPR106" s="136"/>
      <c r="MPS106" s="136"/>
      <c r="MPT106" s="136"/>
      <c r="MPU106" s="136"/>
      <c r="MPV106" s="136"/>
      <c r="MPW106" s="136"/>
      <c r="MPX106" s="136"/>
      <c r="MPY106" s="136"/>
      <c r="MPZ106" s="136"/>
      <c r="MQA106" s="136"/>
      <c r="MQB106" s="136"/>
      <c r="MQC106" s="136"/>
      <c r="MQD106" s="136"/>
      <c r="MQE106" s="136"/>
      <c r="MQF106" s="136"/>
      <c r="MQG106" s="136"/>
      <c r="MQH106" s="136"/>
      <c r="MQI106" s="136"/>
      <c r="MQJ106" s="136"/>
      <c r="MQK106" s="136"/>
      <c r="MQL106" s="136"/>
      <c r="MQM106" s="136"/>
      <c r="MQN106" s="136"/>
      <c r="MQO106" s="136"/>
      <c r="MQP106" s="136"/>
      <c r="MQQ106" s="136"/>
      <c r="MQR106" s="136"/>
      <c r="MQS106" s="136"/>
      <c r="MQT106" s="136"/>
      <c r="MQU106" s="136"/>
      <c r="MQV106" s="136"/>
      <c r="MQW106" s="136"/>
      <c r="MQX106" s="136"/>
      <c r="MQY106" s="136"/>
      <c r="MQZ106" s="136"/>
      <c r="MRA106" s="136"/>
      <c r="MRB106" s="136"/>
      <c r="MRC106" s="136"/>
      <c r="MRD106" s="136"/>
      <c r="MRE106" s="136"/>
      <c r="MRF106" s="136"/>
      <c r="MRG106" s="136"/>
      <c r="MRH106" s="136"/>
      <c r="MRI106" s="136"/>
      <c r="MRJ106" s="136"/>
      <c r="MRK106" s="136"/>
      <c r="MRL106" s="136"/>
      <c r="MRM106" s="136"/>
      <c r="MRN106" s="136"/>
      <c r="MRO106" s="136"/>
      <c r="MRP106" s="136"/>
      <c r="MRQ106" s="136"/>
      <c r="MRR106" s="136"/>
      <c r="MRS106" s="136"/>
      <c r="MRT106" s="136"/>
      <c r="MRU106" s="136"/>
      <c r="MRV106" s="136"/>
      <c r="MRW106" s="136"/>
      <c r="MRX106" s="136"/>
      <c r="MRY106" s="136"/>
      <c r="MRZ106" s="136"/>
      <c r="MSA106" s="136"/>
      <c r="MSB106" s="136"/>
      <c r="MSC106" s="136"/>
      <c r="MSD106" s="136"/>
      <c r="MSE106" s="136"/>
      <c r="MSF106" s="136"/>
      <c r="MSG106" s="136"/>
      <c r="MSH106" s="136"/>
      <c r="MSI106" s="136"/>
      <c r="MSJ106" s="136"/>
      <c r="MSK106" s="136"/>
      <c r="MSL106" s="136"/>
      <c r="MSM106" s="136"/>
      <c r="MSN106" s="136"/>
      <c r="MSO106" s="136"/>
      <c r="MSP106" s="136"/>
      <c r="MSQ106" s="136"/>
      <c r="MSR106" s="136"/>
      <c r="MSS106" s="136"/>
      <c r="MST106" s="136"/>
      <c r="MSU106" s="136"/>
      <c r="MSV106" s="136"/>
      <c r="MSW106" s="136"/>
      <c r="MSX106" s="136"/>
      <c r="MSY106" s="136"/>
      <c r="MSZ106" s="136"/>
      <c r="MTA106" s="136"/>
      <c r="MTB106" s="136"/>
      <c r="MTC106" s="136"/>
      <c r="MTD106" s="136"/>
      <c r="MTE106" s="136"/>
      <c r="MTF106" s="136"/>
      <c r="MTG106" s="136"/>
      <c r="MTH106" s="136"/>
      <c r="MTI106" s="136"/>
      <c r="MTJ106" s="136"/>
      <c r="MTK106" s="136"/>
      <c r="MTL106" s="136"/>
      <c r="MTM106" s="136"/>
      <c r="MTN106" s="136"/>
      <c r="MTO106" s="136"/>
      <c r="MTP106" s="136"/>
      <c r="MTQ106" s="136"/>
      <c r="MTR106" s="136"/>
      <c r="MTS106" s="136"/>
      <c r="MTT106" s="136"/>
      <c r="MTU106" s="136"/>
      <c r="MTV106" s="136"/>
      <c r="MTW106" s="136"/>
      <c r="MTX106" s="136"/>
      <c r="MTY106" s="136"/>
      <c r="MTZ106" s="136"/>
      <c r="MUA106" s="136"/>
      <c r="MUB106" s="136"/>
      <c r="MUC106" s="136"/>
      <c r="MUD106" s="136"/>
      <c r="MUE106" s="136"/>
      <c r="MUF106" s="136"/>
      <c r="MUG106" s="136"/>
      <c r="MUH106" s="136"/>
      <c r="MUI106" s="136"/>
      <c r="MUJ106" s="136"/>
      <c r="MUK106" s="136"/>
      <c r="MUL106" s="136"/>
      <c r="MUM106" s="136"/>
      <c r="MUN106" s="136"/>
      <c r="MUO106" s="136"/>
      <c r="MUP106" s="136"/>
      <c r="MUQ106" s="136"/>
      <c r="MUR106" s="136"/>
      <c r="MUS106" s="136"/>
      <c r="MUT106" s="136"/>
      <c r="MUU106" s="136"/>
      <c r="MUV106" s="136"/>
      <c r="MUW106" s="136"/>
      <c r="MUX106" s="136"/>
      <c r="MUY106" s="136"/>
      <c r="MUZ106" s="136"/>
      <c r="MVA106" s="136"/>
      <c r="MVB106" s="136"/>
      <c r="MVC106" s="136"/>
      <c r="MVD106" s="136"/>
      <c r="MVE106" s="136"/>
      <c r="MVF106" s="136"/>
      <c r="MVG106" s="136"/>
      <c r="MVH106" s="136"/>
      <c r="MVI106" s="136"/>
      <c r="MVJ106" s="136"/>
      <c r="MVK106" s="136"/>
      <c r="MVL106" s="136"/>
      <c r="MVM106" s="136"/>
      <c r="MVN106" s="136"/>
      <c r="MVO106" s="136"/>
      <c r="MVP106" s="136"/>
      <c r="MVQ106" s="136"/>
      <c r="MVR106" s="136"/>
      <c r="MVS106" s="136"/>
      <c r="MVT106" s="136"/>
      <c r="MVU106" s="136"/>
      <c r="MVV106" s="136"/>
      <c r="MVW106" s="136"/>
      <c r="MVX106" s="136"/>
      <c r="MVY106" s="136"/>
      <c r="MVZ106" s="136"/>
      <c r="MWA106" s="136"/>
      <c r="MWB106" s="136"/>
      <c r="MWC106" s="136"/>
      <c r="MWD106" s="136"/>
      <c r="MWE106" s="136"/>
      <c r="MWF106" s="136"/>
      <c r="MWG106" s="136"/>
      <c r="MWH106" s="136"/>
      <c r="MWI106" s="136"/>
      <c r="MWJ106" s="136"/>
      <c r="MWK106" s="136"/>
      <c r="MWL106" s="136"/>
      <c r="MWM106" s="136"/>
      <c r="MWN106" s="136"/>
      <c r="MWO106" s="136"/>
      <c r="MWP106" s="136"/>
      <c r="MWQ106" s="136"/>
      <c r="MWR106" s="136"/>
      <c r="MWS106" s="136"/>
      <c r="MWT106" s="136"/>
      <c r="MWU106" s="136"/>
      <c r="MWV106" s="136"/>
      <c r="MWW106" s="136"/>
      <c r="MWX106" s="136"/>
      <c r="MWY106" s="136"/>
      <c r="MWZ106" s="136"/>
      <c r="MXA106" s="136"/>
      <c r="MXB106" s="136"/>
      <c r="MXC106" s="136"/>
      <c r="MXD106" s="136"/>
      <c r="MXE106" s="136"/>
      <c r="MXF106" s="136"/>
      <c r="MXG106" s="136"/>
      <c r="MXH106" s="136"/>
      <c r="MXI106" s="136"/>
      <c r="MXJ106" s="136"/>
      <c r="MXK106" s="136"/>
      <c r="MXL106" s="136"/>
      <c r="MXM106" s="136"/>
      <c r="MXN106" s="136"/>
      <c r="MXO106" s="136"/>
      <c r="MXP106" s="136"/>
      <c r="MXQ106" s="136"/>
      <c r="MXR106" s="136"/>
      <c r="MXS106" s="136"/>
      <c r="MXT106" s="136"/>
      <c r="MXU106" s="136"/>
      <c r="MXV106" s="136"/>
      <c r="MXW106" s="136"/>
      <c r="MXX106" s="136"/>
      <c r="MXY106" s="136"/>
      <c r="MXZ106" s="136"/>
      <c r="MYA106" s="136"/>
      <c r="MYB106" s="136"/>
      <c r="MYC106" s="136"/>
      <c r="MYD106" s="136"/>
      <c r="MYE106" s="136"/>
      <c r="MYF106" s="136"/>
      <c r="MYG106" s="136"/>
      <c r="MYH106" s="136"/>
      <c r="MYI106" s="136"/>
      <c r="MYJ106" s="136"/>
      <c r="MYK106" s="136"/>
      <c r="MYL106" s="136"/>
      <c r="MYM106" s="136"/>
      <c r="MYN106" s="136"/>
      <c r="MYO106" s="136"/>
      <c r="MYP106" s="136"/>
      <c r="MYQ106" s="136"/>
      <c r="MYR106" s="136"/>
      <c r="MYS106" s="136"/>
      <c r="MYT106" s="136"/>
      <c r="MYU106" s="136"/>
      <c r="MYV106" s="136"/>
      <c r="MYW106" s="136"/>
      <c r="MYX106" s="136"/>
      <c r="MYY106" s="136"/>
      <c r="MYZ106" s="136"/>
      <c r="MZA106" s="136"/>
      <c r="MZB106" s="136"/>
      <c r="MZC106" s="136"/>
      <c r="MZD106" s="136"/>
      <c r="MZE106" s="136"/>
      <c r="MZF106" s="136"/>
      <c r="MZG106" s="136"/>
      <c r="MZH106" s="136"/>
      <c r="MZI106" s="136"/>
      <c r="MZJ106" s="136"/>
      <c r="MZK106" s="136"/>
      <c r="MZL106" s="136"/>
      <c r="MZM106" s="136"/>
      <c r="MZN106" s="136"/>
      <c r="MZO106" s="136"/>
      <c r="MZP106" s="136"/>
      <c r="MZQ106" s="136"/>
      <c r="MZR106" s="136"/>
      <c r="MZS106" s="136"/>
      <c r="MZT106" s="136"/>
      <c r="MZU106" s="136"/>
      <c r="MZV106" s="136"/>
      <c r="MZW106" s="136"/>
      <c r="MZX106" s="136"/>
      <c r="MZY106" s="136"/>
      <c r="MZZ106" s="136"/>
      <c r="NAA106" s="136"/>
      <c r="NAB106" s="136"/>
      <c r="NAC106" s="136"/>
      <c r="NAD106" s="136"/>
      <c r="NAE106" s="136"/>
      <c r="NAF106" s="136"/>
      <c r="NAG106" s="136"/>
      <c r="NAH106" s="136"/>
      <c r="NAI106" s="136"/>
      <c r="NAJ106" s="136"/>
      <c r="NAK106" s="136"/>
      <c r="NAL106" s="136"/>
      <c r="NAM106" s="136"/>
      <c r="NAN106" s="136"/>
      <c r="NAO106" s="136"/>
      <c r="NAP106" s="136"/>
      <c r="NAQ106" s="136"/>
      <c r="NAR106" s="136"/>
      <c r="NAS106" s="136"/>
      <c r="NAT106" s="136"/>
      <c r="NAU106" s="136"/>
      <c r="NAV106" s="136"/>
      <c r="NAW106" s="136"/>
      <c r="NAX106" s="136"/>
      <c r="NAY106" s="136"/>
      <c r="NAZ106" s="136"/>
      <c r="NBA106" s="136"/>
      <c r="NBB106" s="136"/>
      <c r="NBC106" s="136"/>
      <c r="NBD106" s="136"/>
      <c r="NBE106" s="136"/>
      <c r="NBF106" s="136"/>
      <c r="NBG106" s="136"/>
      <c r="NBH106" s="136"/>
      <c r="NBI106" s="136"/>
      <c r="NBJ106" s="136"/>
      <c r="NBK106" s="136"/>
      <c r="NBL106" s="136"/>
      <c r="NBM106" s="136"/>
      <c r="NBN106" s="136"/>
      <c r="NBO106" s="136"/>
      <c r="NBP106" s="136"/>
      <c r="NBQ106" s="136"/>
      <c r="NBR106" s="136"/>
      <c r="NBS106" s="136"/>
      <c r="NBT106" s="136"/>
      <c r="NBU106" s="136"/>
      <c r="NBV106" s="136"/>
      <c r="NBW106" s="136"/>
      <c r="NBX106" s="136"/>
      <c r="NBY106" s="136"/>
      <c r="NBZ106" s="136"/>
      <c r="NCA106" s="136"/>
      <c r="NCB106" s="136"/>
      <c r="NCC106" s="136"/>
      <c r="NCD106" s="136"/>
      <c r="NCE106" s="136"/>
      <c r="NCF106" s="136"/>
      <c r="NCG106" s="136"/>
      <c r="NCH106" s="136"/>
      <c r="NCI106" s="136"/>
      <c r="NCJ106" s="136"/>
      <c r="NCK106" s="136"/>
      <c r="NCL106" s="136"/>
      <c r="NCM106" s="136"/>
      <c r="NCN106" s="136"/>
      <c r="NCO106" s="136"/>
      <c r="NCP106" s="136"/>
      <c r="NCQ106" s="136"/>
      <c r="NCR106" s="136"/>
      <c r="NCS106" s="136"/>
      <c r="NCT106" s="136"/>
      <c r="NCU106" s="136"/>
      <c r="NCV106" s="136"/>
      <c r="NCW106" s="136"/>
      <c r="NCX106" s="136"/>
      <c r="NCY106" s="136"/>
      <c r="NCZ106" s="136"/>
      <c r="NDA106" s="136"/>
      <c r="NDB106" s="136"/>
      <c r="NDC106" s="136"/>
      <c r="NDD106" s="136"/>
      <c r="NDE106" s="136"/>
      <c r="NDF106" s="136"/>
      <c r="NDG106" s="136"/>
      <c r="NDH106" s="136"/>
      <c r="NDI106" s="136"/>
      <c r="NDJ106" s="136"/>
      <c r="NDK106" s="136"/>
      <c r="NDL106" s="136"/>
      <c r="NDM106" s="136"/>
      <c r="NDN106" s="136"/>
      <c r="NDO106" s="136"/>
      <c r="NDP106" s="136"/>
      <c r="NDQ106" s="136"/>
      <c r="NDR106" s="136"/>
      <c r="NDS106" s="136"/>
      <c r="NDT106" s="136"/>
      <c r="NDU106" s="136"/>
      <c r="NDV106" s="136"/>
      <c r="NDW106" s="136"/>
      <c r="NDX106" s="136"/>
      <c r="NDY106" s="136"/>
      <c r="NDZ106" s="136"/>
      <c r="NEA106" s="136"/>
      <c r="NEB106" s="136"/>
      <c r="NEC106" s="136"/>
      <c r="NED106" s="136"/>
      <c r="NEE106" s="136"/>
      <c r="NEF106" s="136"/>
      <c r="NEG106" s="136"/>
      <c r="NEH106" s="136"/>
      <c r="NEI106" s="136"/>
      <c r="NEJ106" s="136"/>
      <c r="NEK106" s="136"/>
      <c r="NEL106" s="136"/>
      <c r="NEM106" s="136"/>
      <c r="NEN106" s="136"/>
      <c r="NEO106" s="136"/>
      <c r="NEP106" s="136"/>
      <c r="NEQ106" s="136"/>
      <c r="NER106" s="136"/>
      <c r="NES106" s="136"/>
      <c r="NET106" s="136"/>
      <c r="NEU106" s="136"/>
      <c r="NEV106" s="136"/>
      <c r="NEW106" s="136"/>
      <c r="NEX106" s="136"/>
      <c r="NEY106" s="136"/>
      <c r="NEZ106" s="136"/>
      <c r="NFA106" s="136"/>
      <c r="NFB106" s="136"/>
      <c r="NFC106" s="136"/>
      <c r="NFD106" s="136"/>
      <c r="NFE106" s="136"/>
      <c r="NFF106" s="136"/>
      <c r="NFG106" s="136"/>
      <c r="NFH106" s="136"/>
      <c r="NFI106" s="136"/>
      <c r="NFJ106" s="136"/>
      <c r="NFK106" s="136"/>
      <c r="NFL106" s="136"/>
      <c r="NFM106" s="136"/>
      <c r="NFN106" s="136"/>
      <c r="NFO106" s="136"/>
      <c r="NFP106" s="136"/>
      <c r="NFQ106" s="136"/>
      <c r="NFR106" s="136"/>
      <c r="NFS106" s="136"/>
      <c r="NFT106" s="136"/>
      <c r="NFU106" s="136"/>
      <c r="NFV106" s="136"/>
      <c r="NFW106" s="136"/>
      <c r="NFX106" s="136"/>
      <c r="NFY106" s="136"/>
      <c r="NFZ106" s="136"/>
      <c r="NGA106" s="136"/>
      <c r="NGB106" s="136"/>
      <c r="NGC106" s="136"/>
      <c r="NGD106" s="136"/>
      <c r="NGE106" s="136"/>
      <c r="NGF106" s="136"/>
      <c r="NGG106" s="136"/>
      <c r="NGH106" s="136"/>
      <c r="NGI106" s="136"/>
      <c r="NGJ106" s="136"/>
      <c r="NGK106" s="136"/>
      <c r="NGL106" s="136"/>
      <c r="NGM106" s="136"/>
      <c r="NGN106" s="136"/>
      <c r="NGO106" s="136"/>
      <c r="NGP106" s="136"/>
      <c r="NGQ106" s="136"/>
      <c r="NGR106" s="136"/>
      <c r="NGS106" s="136"/>
      <c r="NGT106" s="136"/>
      <c r="NGU106" s="136"/>
      <c r="NGV106" s="136"/>
      <c r="NGW106" s="136"/>
      <c r="NGX106" s="136"/>
      <c r="NGY106" s="136"/>
      <c r="NGZ106" s="136"/>
      <c r="NHA106" s="136"/>
      <c r="NHB106" s="136"/>
      <c r="NHC106" s="136"/>
      <c r="NHD106" s="136"/>
      <c r="NHE106" s="136"/>
      <c r="NHF106" s="136"/>
      <c r="NHG106" s="136"/>
      <c r="NHH106" s="136"/>
      <c r="NHI106" s="136"/>
      <c r="NHJ106" s="136"/>
      <c r="NHK106" s="136"/>
      <c r="NHL106" s="136"/>
      <c r="NHM106" s="136"/>
      <c r="NHN106" s="136"/>
      <c r="NHO106" s="136"/>
      <c r="NHP106" s="136"/>
      <c r="NHQ106" s="136"/>
      <c r="NHR106" s="136"/>
      <c r="NHS106" s="136"/>
      <c r="NHT106" s="136"/>
      <c r="NHU106" s="136"/>
      <c r="NHV106" s="136"/>
      <c r="NHW106" s="136"/>
      <c r="NHX106" s="136"/>
      <c r="NHY106" s="136"/>
      <c r="NHZ106" s="136"/>
      <c r="NIA106" s="136"/>
      <c r="NIB106" s="136"/>
      <c r="NIC106" s="136"/>
      <c r="NID106" s="136"/>
      <c r="NIE106" s="136"/>
      <c r="NIF106" s="136"/>
      <c r="NIG106" s="136"/>
      <c r="NIH106" s="136"/>
      <c r="NII106" s="136"/>
      <c r="NIJ106" s="136"/>
      <c r="NIK106" s="136"/>
      <c r="NIL106" s="136"/>
      <c r="NIM106" s="136"/>
      <c r="NIN106" s="136"/>
      <c r="NIO106" s="136"/>
      <c r="NIP106" s="136"/>
      <c r="NIQ106" s="136"/>
      <c r="NIR106" s="136"/>
      <c r="NIS106" s="136"/>
      <c r="NIT106" s="136"/>
      <c r="NIU106" s="136"/>
      <c r="NIV106" s="136"/>
      <c r="NIW106" s="136"/>
      <c r="NIX106" s="136"/>
      <c r="NIY106" s="136"/>
      <c r="NIZ106" s="136"/>
      <c r="NJA106" s="136"/>
      <c r="NJB106" s="136"/>
      <c r="NJC106" s="136"/>
      <c r="NJD106" s="136"/>
      <c r="NJE106" s="136"/>
      <c r="NJF106" s="136"/>
      <c r="NJG106" s="136"/>
      <c r="NJH106" s="136"/>
      <c r="NJI106" s="136"/>
      <c r="NJJ106" s="136"/>
      <c r="NJK106" s="136"/>
      <c r="NJL106" s="136"/>
      <c r="NJM106" s="136"/>
      <c r="NJN106" s="136"/>
      <c r="NJO106" s="136"/>
      <c r="NJP106" s="136"/>
      <c r="NJQ106" s="136"/>
      <c r="NJR106" s="136"/>
      <c r="NJS106" s="136"/>
      <c r="NJT106" s="136"/>
      <c r="NJU106" s="136"/>
      <c r="NJV106" s="136"/>
      <c r="NJW106" s="136"/>
      <c r="NJX106" s="136"/>
      <c r="NJY106" s="136"/>
      <c r="NJZ106" s="136"/>
      <c r="NKA106" s="136"/>
      <c r="NKB106" s="136"/>
      <c r="NKC106" s="136"/>
      <c r="NKD106" s="136"/>
      <c r="NKE106" s="136"/>
      <c r="NKF106" s="136"/>
      <c r="NKG106" s="136"/>
      <c r="NKH106" s="136"/>
      <c r="NKI106" s="136"/>
      <c r="NKJ106" s="136"/>
      <c r="NKK106" s="136"/>
      <c r="NKL106" s="136"/>
      <c r="NKM106" s="136"/>
      <c r="NKN106" s="136"/>
      <c r="NKO106" s="136"/>
      <c r="NKP106" s="136"/>
      <c r="NKQ106" s="136"/>
      <c r="NKR106" s="136"/>
      <c r="NKS106" s="136"/>
      <c r="NKT106" s="136"/>
      <c r="NKU106" s="136"/>
      <c r="NKV106" s="136"/>
      <c r="NKW106" s="136"/>
      <c r="NKX106" s="136"/>
      <c r="NKY106" s="136"/>
      <c r="NKZ106" s="136"/>
      <c r="NLA106" s="136"/>
      <c r="NLB106" s="136"/>
      <c r="NLC106" s="136"/>
      <c r="NLD106" s="136"/>
      <c r="NLE106" s="136"/>
      <c r="NLF106" s="136"/>
      <c r="NLG106" s="136"/>
      <c r="NLH106" s="136"/>
      <c r="NLI106" s="136"/>
      <c r="NLJ106" s="136"/>
      <c r="NLK106" s="136"/>
      <c r="NLL106" s="136"/>
      <c r="NLM106" s="136"/>
      <c r="NLN106" s="136"/>
      <c r="NLO106" s="136"/>
      <c r="NLP106" s="136"/>
      <c r="NLQ106" s="136"/>
      <c r="NLR106" s="136"/>
      <c r="NLS106" s="136"/>
      <c r="NLT106" s="136"/>
      <c r="NLU106" s="136"/>
      <c r="NLV106" s="136"/>
      <c r="NLW106" s="136"/>
      <c r="NLX106" s="136"/>
      <c r="NLY106" s="136"/>
      <c r="NLZ106" s="136"/>
      <c r="NMA106" s="136"/>
      <c r="NMB106" s="136"/>
      <c r="NMC106" s="136"/>
      <c r="NMD106" s="136"/>
      <c r="NME106" s="136"/>
      <c r="NMF106" s="136"/>
      <c r="NMG106" s="136"/>
      <c r="NMH106" s="136"/>
      <c r="NMI106" s="136"/>
      <c r="NMJ106" s="136"/>
      <c r="NMK106" s="136"/>
      <c r="NML106" s="136"/>
      <c r="NMM106" s="136"/>
      <c r="NMN106" s="136"/>
      <c r="NMO106" s="136"/>
      <c r="NMP106" s="136"/>
      <c r="NMQ106" s="136"/>
      <c r="NMR106" s="136"/>
      <c r="NMS106" s="136"/>
      <c r="NMT106" s="136"/>
      <c r="NMU106" s="136"/>
      <c r="NMV106" s="136"/>
      <c r="NMW106" s="136"/>
      <c r="NMX106" s="136"/>
      <c r="NMY106" s="136"/>
      <c r="NMZ106" s="136"/>
      <c r="NNA106" s="136"/>
      <c r="NNB106" s="136"/>
      <c r="NNC106" s="136"/>
      <c r="NND106" s="136"/>
      <c r="NNE106" s="136"/>
      <c r="NNF106" s="136"/>
      <c r="NNG106" s="136"/>
      <c r="NNH106" s="136"/>
      <c r="NNI106" s="136"/>
      <c r="NNJ106" s="136"/>
      <c r="NNK106" s="136"/>
      <c r="NNL106" s="136"/>
      <c r="NNM106" s="136"/>
      <c r="NNN106" s="136"/>
      <c r="NNO106" s="136"/>
      <c r="NNP106" s="136"/>
      <c r="NNQ106" s="136"/>
      <c r="NNR106" s="136"/>
      <c r="NNS106" s="136"/>
      <c r="NNT106" s="136"/>
      <c r="NNU106" s="136"/>
      <c r="NNV106" s="136"/>
      <c r="NNW106" s="136"/>
      <c r="NNX106" s="136"/>
      <c r="NNY106" s="136"/>
      <c r="NNZ106" s="136"/>
      <c r="NOA106" s="136"/>
      <c r="NOB106" s="136"/>
      <c r="NOC106" s="136"/>
      <c r="NOD106" s="136"/>
      <c r="NOE106" s="136"/>
      <c r="NOF106" s="136"/>
      <c r="NOG106" s="136"/>
      <c r="NOH106" s="136"/>
      <c r="NOI106" s="136"/>
      <c r="NOJ106" s="136"/>
      <c r="NOK106" s="136"/>
      <c r="NOL106" s="136"/>
      <c r="NOM106" s="136"/>
      <c r="NON106" s="136"/>
      <c r="NOO106" s="136"/>
      <c r="NOP106" s="136"/>
      <c r="NOQ106" s="136"/>
      <c r="NOR106" s="136"/>
      <c r="NOS106" s="136"/>
      <c r="NOT106" s="136"/>
      <c r="NOU106" s="136"/>
      <c r="NOV106" s="136"/>
      <c r="NOW106" s="136"/>
      <c r="NOX106" s="136"/>
      <c r="NOY106" s="136"/>
      <c r="NOZ106" s="136"/>
      <c r="NPA106" s="136"/>
      <c r="NPB106" s="136"/>
      <c r="NPC106" s="136"/>
      <c r="NPD106" s="136"/>
      <c r="NPE106" s="136"/>
      <c r="NPF106" s="136"/>
      <c r="NPG106" s="136"/>
      <c r="NPH106" s="136"/>
      <c r="NPI106" s="136"/>
      <c r="NPJ106" s="136"/>
      <c r="NPK106" s="136"/>
      <c r="NPL106" s="136"/>
      <c r="NPM106" s="136"/>
      <c r="NPN106" s="136"/>
      <c r="NPO106" s="136"/>
      <c r="NPP106" s="136"/>
      <c r="NPQ106" s="136"/>
      <c r="NPR106" s="136"/>
      <c r="NPS106" s="136"/>
      <c r="NPT106" s="136"/>
      <c r="NPU106" s="136"/>
      <c r="NPV106" s="136"/>
      <c r="NPW106" s="136"/>
      <c r="NPX106" s="136"/>
      <c r="NPY106" s="136"/>
      <c r="NPZ106" s="136"/>
      <c r="NQA106" s="136"/>
      <c r="NQB106" s="136"/>
      <c r="NQC106" s="136"/>
      <c r="NQD106" s="136"/>
      <c r="NQE106" s="136"/>
      <c r="NQF106" s="136"/>
      <c r="NQG106" s="136"/>
      <c r="NQH106" s="136"/>
      <c r="NQI106" s="136"/>
      <c r="NQJ106" s="136"/>
      <c r="NQK106" s="136"/>
      <c r="NQL106" s="136"/>
      <c r="NQM106" s="136"/>
      <c r="NQN106" s="136"/>
      <c r="NQO106" s="136"/>
      <c r="NQP106" s="136"/>
      <c r="NQQ106" s="136"/>
      <c r="NQR106" s="136"/>
      <c r="NQS106" s="136"/>
      <c r="NQT106" s="136"/>
      <c r="NQU106" s="136"/>
      <c r="NQV106" s="136"/>
      <c r="NQW106" s="136"/>
      <c r="NQX106" s="136"/>
      <c r="NQY106" s="136"/>
      <c r="NQZ106" s="136"/>
      <c r="NRA106" s="136"/>
      <c r="NRB106" s="136"/>
      <c r="NRC106" s="136"/>
      <c r="NRD106" s="136"/>
      <c r="NRE106" s="136"/>
      <c r="NRF106" s="136"/>
      <c r="NRG106" s="136"/>
      <c r="NRH106" s="136"/>
      <c r="NRI106" s="136"/>
      <c r="NRJ106" s="136"/>
      <c r="NRK106" s="136"/>
      <c r="NRL106" s="136"/>
      <c r="NRM106" s="136"/>
      <c r="NRN106" s="136"/>
      <c r="NRO106" s="136"/>
      <c r="NRP106" s="136"/>
      <c r="NRQ106" s="136"/>
      <c r="NRR106" s="136"/>
      <c r="NRS106" s="136"/>
      <c r="NRT106" s="136"/>
      <c r="NRU106" s="136"/>
      <c r="NRV106" s="136"/>
      <c r="NRW106" s="136"/>
      <c r="NRX106" s="136"/>
      <c r="NRY106" s="136"/>
      <c r="NRZ106" s="136"/>
      <c r="NSA106" s="136"/>
      <c r="NSB106" s="136"/>
      <c r="NSC106" s="136"/>
      <c r="NSD106" s="136"/>
      <c r="NSE106" s="136"/>
      <c r="NSF106" s="136"/>
      <c r="NSG106" s="136"/>
      <c r="NSH106" s="136"/>
      <c r="NSI106" s="136"/>
      <c r="NSJ106" s="136"/>
      <c r="NSK106" s="136"/>
      <c r="NSL106" s="136"/>
      <c r="NSM106" s="136"/>
      <c r="NSN106" s="136"/>
      <c r="NSO106" s="136"/>
      <c r="NSP106" s="136"/>
      <c r="NSQ106" s="136"/>
      <c r="NSR106" s="136"/>
      <c r="NSS106" s="136"/>
      <c r="NST106" s="136"/>
      <c r="NSU106" s="136"/>
      <c r="NSV106" s="136"/>
      <c r="NSW106" s="136"/>
      <c r="NSX106" s="136"/>
      <c r="NSY106" s="136"/>
      <c r="NSZ106" s="136"/>
      <c r="NTA106" s="136"/>
      <c r="NTB106" s="136"/>
      <c r="NTC106" s="136"/>
      <c r="NTD106" s="136"/>
      <c r="NTE106" s="136"/>
      <c r="NTF106" s="136"/>
      <c r="NTG106" s="136"/>
      <c r="NTH106" s="136"/>
      <c r="NTI106" s="136"/>
      <c r="NTJ106" s="136"/>
      <c r="NTK106" s="136"/>
      <c r="NTL106" s="136"/>
      <c r="NTM106" s="136"/>
      <c r="NTN106" s="136"/>
      <c r="NTO106" s="136"/>
      <c r="NTP106" s="136"/>
      <c r="NTQ106" s="136"/>
      <c r="NTR106" s="136"/>
      <c r="NTS106" s="136"/>
      <c r="NTT106" s="136"/>
      <c r="NTU106" s="136"/>
      <c r="NTV106" s="136"/>
      <c r="NTW106" s="136"/>
      <c r="NTX106" s="136"/>
      <c r="NTY106" s="136"/>
      <c r="NTZ106" s="136"/>
      <c r="NUA106" s="136"/>
      <c r="NUB106" s="136"/>
      <c r="NUC106" s="136"/>
      <c r="NUD106" s="136"/>
      <c r="NUE106" s="136"/>
      <c r="NUF106" s="136"/>
      <c r="NUG106" s="136"/>
      <c r="NUH106" s="136"/>
      <c r="NUI106" s="136"/>
      <c r="NUJ106" s="136"/>
      <c r="NUK106" s="136"/>
      <c r="NUL106" s="136"/>
      <c r="NUM106" s="136"/>
      <c r="NUN106" s="136"/>
      <c r="NUO106" s="136"/>
      <c r="NUP106" s="136"/>
      <c r="NUQ106" s="136"/>
      <c r="NUR106" s="136"/>
      <c r="NUS106" s="136"/>
      <c r="NUT106" s="136"/>
      <c r="NUU106" s="136"/>
      <c r="NUV106" s="136"/>
      <c r="NUW106" s="136"/>
      <c r="NUX106" s="136"/>
      <c r="NUY106" s="136"/>
      <c r="NUZ106" s="136"/>
      <c r="NVA106" s="136"/>
      <c r="NVB106" s="136"/>
      <c r="NVC106" s="136"/>
      <c r="NVD106" s="136"/>
      <c r="NVE106" s="136"/>
      <c r="NVF106" s="136"/>
      <c r="NVG106" s="136"/>
      <c r="NVH106" s="136"/>
      <c r="NVI106" s="136"/>
      <c r="NVJ106" s="136"/>
      <c r="NVK106" s="136"/>
      <c r="NVL106" s="136"/>
      <c r="NVM106" s="136"/>
      <c r="NVN106" s="136"/>
      <c r="NVO106" s="136"/>
      <c r="NVP106" s="136"/>
      <c r="NVQ106" s="136"/>
      <c r="NVR106" s="136"/>
      <c r="NVS106" s="136"/>
      <c r="NVT106" s="136"/>
      <c r="NVU106" s="136"/>
      <c r="NVV106" s="136"/>
      <c r="NVW106" s="136"/>
      <c r="NVX106" s="136"/>
      <c r="NVY106" s="136"/>
      <c r="NVZ106" s="136"/>
      <c r="NWA106" s="136"/>
      <c r="NWB106" s="136"/>
      <c r="NWC106" s="136"/>
      <c r="NWD106" s="136"/>
      <c r="NWE106" s="136"/>
      <c r="NWF106" s="136"/>
      <c r="NWG106" s="136"/>
      <c r="NWH106" s="136"/>
      <c r="NWI106" s="136"/>
      <c r="NWJ106" s="136"/>
      <c r="NWK106" s="136"/>
      <c r="NWL106" s="136"/>
      <c r="NWM106" s="136"/>
      <c r="NWN106" s="136"/>
      <c r="NWO106" s="136"/>
      <c r="NWP106" s="136"/>
      <c r="NWQ106" s="136"/>
      <c r="NWR106" s="136"/>
      <c r="NWS106" s="136"/>
      <c r="NWT106" s="136"/>
      <c r="NWU106" s="136"/>
      <c r="NWV106" s="136"/>
      <c r="NWW106" s="136"/>
      <c r="NWX106" s="136"/>
      <c r="NWY106" s="136"/>
      <c r="NWZ106" s="136"/>
      <c r="NXA106" s="136"/>
      <c r="NXB106" s="136"/>
      <c r="NXC106" s="136"/>
      <c r="NXD106" s="136"/>
      <c r="NXE106" s="136"/>
      <c r="NXF106" s="136"/>
      <c r="NXG106" s="136"/>
      <c r="NXH106" s="136"/>
      <c r="NXI106" s="136"/>
      <c r="NXJ106" s="136"/>
      <c r="NXK106" s="136"/>
      <c r="NXL106" s="136"/>
      <c r="NXM106" s="136"/>
      <c r="NXN106" s="136"/>
      <c r="NXO106" s="136"/>
      <c r="NXP106" s="136"/>
      <c r="NXQ106" s="136"/>
      <c r="NXR106" s="136"/>
      <c r="NXS106" s="136"/>
      <c r="NXT106" s="136"/>
      <c r="NXU106" s="136"/>
      <c r="NXV106" s="136"/>
      <c r="NXW106" s="136"/>
      <c r="NXX106" s="136"/>
      <c r="NXY106" s="136"/>
      <c r="NXZ106" s="136"/>
      <c r="NYA106" s="136"/>
      <c r="NYB106" s="136"/>
      <c r="NYC106" s="136"/>
      <c r="NYD106" s="136"/>
      <c r="NYE106" s="136"/>
      <c r="NYF106" s="136"/>
      <c r="NYG106" s="136"/>
      <c r="NYH106" s="136"/>
      <c r="NYI106" s="136"/>
      <c r="NYJ106" s="136"/>
      <c r="NYK106" s="136"/>
      <c r="NYL106" s="136"/>
      <c r="NYM106" s="136"/>
      <c r="NYN106" s="136"/>
      <c r="NYO106" s="136"/>
      <c r="NYP106" s="136"/>
      <c r="NYQ106" s="136"/>
      <c r="NYR106" s="136"/>
      <c r="NYS106" s="136"/>
      <c r="NYT106" s="136"/>
      <c r="NYU106" s="136"/>
      <c r="NYV106" s="136"/>
      <c r="NYW106" s="136"/>
      <c r="NYX106" s="136"/>
      <c r="NYY106" s="136"/>
      <c r="NYZ106" s="136"/>
      <c r="NZA106" s="136"/>
      <c r="NZB106" s="136"/>
      <c r="NZC106" s="136"/>
      <c r="NZD106" s="136"/>
      <c r="NZE106" s="136"/>
      <c r="NZF106" s="136"/>
      <c r="NZG106" s="136"/>
      <c r="NZH106" s="136"/>
      <c r="NZI106" s="136"/>
      <c r="NZJ106" s="136"/>
      <c r="NZK106" s="136"/>
      <c r="NZL106" s="136"/>
      <c r="NZM106" s="136"/>
      <c r="NZN106" s="136"/>
      <c r="NZO106" s="136"/>
      <c r="NZP106" s="136"/>
      <c r="NZQ106" s="136"/>
      <c r="NZR106" s="136"/>
      <c r="NZS106" s="136"/>
      <c r="NZT106" s="136"/>
      <c r="NZU106" s="136"/>
      <c r="NZV106" s="136"/>
      <c r="NZW106" s="136"/>
      <c r="NZX106" s="136"/>
      <c r="NZY106" s="136"/>
      <c r="NZZ106" s="136"/>
      <c r="OAA106" s="136"/>
      <c r="OAB106" s="136"/>
      <c r="OAC106" s="136"/>
      <c r="OAD106" s="136"/>
      <c r="OAE106" s="136"/>
      <c r="OAF106" s="136"/>
      <c r="OAG106" s="136"/>
      <c r="OAH106" s="136"/>
      <c r="OAI106" s="136"/>
      <c r="OAJ106" s="136"/>
      <c r="OAK106" s="136"/>
      <c r="OAL106" s="136"/>
      <c r="OAM106" s="136"/>
      <c r="OAN106" s="136"/>
      <c r="OAO106" s="136"/>
      <c r="OAP106" s="136"/>
      <c r="OAQ106" s="136"/>
      <c r="OAR106" s="136"/>
      <c r="OAS106" s="136"/>
      <c r="OAT106" s="136"/>
      <c r="OAU106" s="136"/>
      <c r="OAV106" s="136"/>
      <c r="OAW106" s="136"/>
      <c r="OAX106" s="136"/>
      <c r="OAY106" s="136"/>
      <c r="OAZ106" s="136"/>
      <c r="OBA106" s="136"/>
      <c r="OBB106" s="136"/>
      <c r="OBC106" s="136"/>
      <c r="OBD106" s="136"/>
      <c r="OBE106" s="136"/>
      <c r="OBF106" s="136"/>
      <c r="OBG106" s="136"/>
      <c r="OBH106" s="136"/>
      <c r="OBI106" s="136"/>
      <c r="OBJ106" s="136"/>
      <c r="OBK106" s="136"/>
      <c r="OBL106" s="136"/>
      <c r="OBM106" s="136"/>
      <c r="OBN106" s="136"/>
      <c r="OBO106" s="136"/>
      <c r="OBP106" s="136"/>
      <c r="OBQ106" s="136"/>
      <c r="OBR106" s="136"/>
      <c r="OBS106" s="136"/>
      <c r="OBT106" s="136"/>
      <c r="OBU106" s="136"/>
      <c r="OBV106" s="136"/>
      <c r="OBW106" s="136"/>
      <c r="OBX106" s="136"/>
      <c r="OBY106" s="136"/>
      <c r="OBZ106" s="136"/>
      <c r="OCA106" s="136"/>
      <c r="OCB106" s="136"/>
      <c r="OCC106" s="136"/>
      <c r="OCD106" s="136"/>
      <c r="OCE106" s="136"/>
      <c r="OCF106" s="136"/>
      <c r="OCG106" s="136"/>
      <c r="OCH106" s="136"/>
      <c r="OCI106" s="136"/>
      <c r="OCJ106" s="136"/>
      <c r="OCK106" s="136"/>
      <c r="OCL106" s="136"/>
      <c r="OCM106" s="136"/>
      <c r="OCN106" s="136"/>
      <c r="OCO106" s="136"/>
      <c r="OCP106" s="136"/>
      <c r="OCQ106" s="136"/>
      <c r="OCR106" s="136"/>
      <c r="OCS106" s="136"/>
      <c r="OCT106" s="136"/>
      <c r="OCU106" s="136"/>
      <c r="OCV106" s="136"/>
      <c r="OCW106" s="136"/>
      <c r="OCX106" s="136"/>
      <c r="OCY106" s="136"/>
      <c r="OCZ106" s="136"/>
      <c r="ODA106" s="136"/>
      <c r="ODB106" s="136"/>
      <c r="ODC106" s="136"/>
      <c r="ODD106" s="136"/>
      <c r="ODE106" s="136"/>
      <c r="ODF106" s="136"/>
      <c r="ODG106" s="136"/>
      <c r="ODH106" s="136"/>
      <c r="ODI106" s="136"/>
      <c r="ODJ106" s="136"/>
      <c r="ODK106" s="136"/>
      <c r="ODL106" s="136"/>
      <c r="ODM106" s="136"/>
      <c r="ODN106" s="136"/>
      <c r="ODO106" s="136"/>
      <c r="ODP106" s="136"/>
      <c r="ODQ106" s="136"/>
      <c r="ODR106" s="136"/>
      <c r="ODS106" s="136"/>
      <c r="ODT106" s="136"/>
      <c r="ODU106" s="136"/>
      <c r="ODV106" s="136"/>
      <c r="ODW106" s="136"/>
      <c r="ODX106" s="136"/>
      <c r="ODY106" s="136"/>
      <c r="ODZ106" s="136"/>
      <c r="OEA106" s="136"/>
      <c r="OEB106" s="136"/>
      <c r="OEC106" s="136"/>
      <c r="OED106" s="136"/>
      <c r="OEE106" s="136"/>
      <c r="OEF106" s="136"/>
      <c r="OEG106" s="136"/>
      <c r="OEH106" s="136"/>
      <c r="OEI106" s="136"/>
      <c r="OEJ106" s="136"/>
      <c r="OEK106" s="136"/>
      <c r="OEL106" s="136"/>
      <c r="OEM106" s="136"/>
      <c r="OEN106" s="136"/>
      <c r="OEO106" s="136"/>
      <c r="OEP106" s="136"/>
      <c r="OEQ106" s="136"/>
      <c r="OER106" s="136"/>
      <c r="OES106" s="136"/>
      <c r="OET106" s="136"/>
      <c r="OEU106" s="136"/>
      <c r="OEV106" s="136"/>
      <c r="OEW106" s="136"/>
      <c r="OEX106" s="136"/>
      <c r="OEY106" s="136"/>
      <c r="OEZ106" s="136"/>
      <c r="OFA106" s="136"/>
      <c r="OFB106" s="136"/>
      <c r="OFC106" s="136"/>
      <c r="OFD106" s="136"/>
      <c r="OFE106" s="136"/>
      <c r="OFF106" s="136"/>
      <c r="OFG106" s="136"/>
      <c r="OFH106" s="136"/>
      <c r="OFI106" s="136"/>
      <c r="OFJ106" s="136"/>
      <c r="OFK106" s="136"/>
      <c r="OFL106" s="136"/>
      <c r="OFM106" s="136"/>
      <c r="OFN106" s="136"/>
      <c r="OFO106" s="136"/>
      <c r="OFP106" s="136"/>
      <c r="OFQ106" s="136"/>
      <c r="OFR106" s="136"/>
      <c r="OFS106" s="136"/>
      <c r="OFT106" s="136"/>
      <c r="OFU106" s="136"/>
      <c r="OFV106" s="136"/>
      <c r="OFW106" s="136"/>
      <c r="OFX106" s="136"/>
      <c r="OFY106" s="136"/>
      <c r="OFZ106" s="136"/>
      <c r="OGA106" s="136"/>
      <c r="OGB106" s="136"/>
      <c r="OGC106" s="136"/>
      <c r="OGD106" s="136"/>
      <c r="OGE106" s="136"/>
      <c r="OGF106" s="136"/>
      <c r="OGG106" s="136"/>
      <c r="OGH106" s="136"/>
      <c r="OGI106" s="136"/>
      <c r="OGJ106" s="136"/>
      <c r="OGK106" s="136"/>
      <c r="OGL106" s="136"/>
      <c r="OGM106" s="136"/>
      <c r="OGN106" s="136"/>
      <c r="OGO106" s="136"/>
      <c r="OGP106" s="136"/>
      <c r="OGQ106" s="136"/>
      <c r="OGR106" s="136"/>
      <c r="OGS106" s="136"/>
      <c r="OGT106" s="136"/>
      <c r="OGU106" s="136"/>
      <c r="OGV106" s="136"/>
      <c r="OGW106" s="136"/>
      <c r="OGX106" s="136"/>
      <c r="OGY106" s="136"/>
      <c r="OGZ106" s="136"/>
      <c r="OHA106" s="136"/>
      <c r="OHB106" s="136"/>
      <c r="OHC106" s="136"/>
      <c r="OHD106" s="136"/>
      <c r="OHE106" s="136"/>
      <c r="OHF106" s="136"/>
      <c r="OHG106" s="136"/>
      <c r="OHH106" s="136"/>
      <c r="OHI106" s="136"/>
      <c r="OHJ106" s="136"/>
      <c r="OHK106" s="136"/>
      <c r="OHL106" s="136"/>
      <c r="OHM106" s="136"/>
      <c r="OHN106" s="136"/>
      <c r="OHO106" s="136"/>
      <c r="OHP106" s="136"/>
      <c r="OHQ106" s="136"/>
      <c r="OHR106" s="136"/>
      <c r="OHS106" s="136"/>
      <c r="OHT106" s="136"/>
      <c r="OHU106" s="136"/>
      <c r="OHV106" s="136"/>
      <c r="OHW106" s="136"/>
      <c r="OHX106" s="136"/>
      <c r="OHY106" s="136"/>
      <c r="OHZ106" s="136"/>
      <c r="OIA106" s="136"/>
      <c r="OIB106" s="136"/>
      <c r="OIC106" s="136"/>
      <c r="OID106" s="136"/>
      <c r="OIE106" s="136"/>
      <c r="OIF106" s="136"/>
      <c r="OIG106" s="136"/>
      <c r="OIH106" s="136"/>
      <c r="OII106" s="136"/>
      <c r="OIJ106" s="136"/>
      <c r="OIK106" s="136"/>
      <c r="OIL106" s="136"/>
      <c r="OIM106" s="136"/>
      <c r="OIN106" s="136"/>
      <c r="OIO106" s="136"/>
      <c r="OIP106" s="136"/>
      <c r="OIQ106" s="136"/>
      <c r="OIR106" s="136"/>
      <c r="OIS106" s="136"/>
      <c r="OIT106" s="136"/>
      <c r="OIU106" s="136"/>
      <c r="OIV106" s="136"/>
      <c r="OIW106" s="136"/>
      <c r="OIX106" s="136"/>
      <c r="OIY106" s="136"/>
      <c r="OIZ106" s="136"/>
      <c r="OJA106" s="136"/>
      <c r="OJB106" s="136"/>
      <c r="OJC106" s="136"/>
      <c r="OJD106" s="136"/>
      <c r="OJE106" s="136"/>
      <c r="OJF106" s="136"/>
      <c r="OJG106" s="136"/>
      <c r="OJH106" s="136"/>
      <c r="OJI106" s="136"/>
      <c r="OJJ106" s="136"/>
      <c r="OJK106" s="136"/>
      <c r="OJL106" s="136"/>
      <c r="OJM106" s="136"/>
      <c r="OJN106" s="136"/>
      <c r="OJO106" s="136"/>
      <c r="OJP106" s="136"/>
      <c r="OJQ106" s="136"/>
      <c r="OJR106" s="136"/>
      <c r="OJS106" s="136"/>
      <c r="OJT106" s="136"/>
      <c r="OJU106" s="136"/>
      <c r="OJV106" s="136"/>
      <c r="OJW106" s="136"/>
      <c r="OJX106" s="136"/>
      <c r="OJY106" s="136"/>
      <c r="OJZ106" s="136"/>
      <c r="OKA106" s="136"/>
      <c r="OKB106" s="136"/>
      <c r="OKC106" s="136"/>
      <c r="OKD106" s="136"/>
      <c r="OKE106" s="136"/>
      <c r="OKF106" s="136"/>
      <c r="OKG106" s="136"/>
      <c r="OKH106" s="136"/>
      <c r="OKI106" s="136"/>
      <c r="OKJ106" s="136"/>
      <c r="OKK106" s="136"/>
      <c r="OKL106" s="136"/>
      <c r="OKM106" s="136"/>
      <c r="OKN106" s="136"/>
      <c r="OKO106" s="136"/>
      <c r="OKP106" s="136"/>
      <c r="OKQ106" s="136"/>
      <c r="OKR106" s="136"/>
      <c r="OKS106" s="136"/>
      <c r="OKT106" s="136"/>
      <c r="OKU106" s="136"/>
      <c r="OKV106" s="136"/>
      <c r="OKW106" s="136"/>
      <c r="OKX106" s="136"/>
      <c r="OKY106" s="136"/>
      <c r="OKZ106" s="136"/>
      <c r="OLA106" s="136"/>
      <c r="OLB106" s="136"/>
      <c r="OLC106" s="136"/>
      <c r="OLD106" s="136"/>
      <c r="OLE106" s="136"/>
      <c r="OLF106" s="136"/>
      <c r="OLG106" s="136"/>
      <c r="OLH106" s="136"/>
      <c r="OLI106" s="136"/>
      <c r="OLJ106" s="136"/>
      <c r="OLK106" s="136"/>
      <c r="OLL106" s="136"/>
      <c r="OLM106" s="136"/>
      <c r="OLN106" s="136"/>
      <c r="OLO106" s="136"/>
      <c r="OLP106" s="136"/>
      <c r="OLQ106" s="136"/>
      <c r="OLR106" s="136"/>
      <c r="OLS106" s="136"/>
      <c r="OLT106" s="136"/>
      <c r="OLU106" s="136"/>
      <c r="OLV106" s="136"/>
      <c r="OLW106" s="136"/>
      <c r="OLX106" s="136"/>
      <c r="OLY106" s="136"/>
      <c r="OLZ106" s="136"/>
      <c r="OMA106" s="136"/>
      <c r="OMB106" s="136"/>
      <c r="OMC106" s="136"/>
      <c r="OMD106" s="136"/>
      <c r="OME106" s="136"/>
      <c r="OMF106" s="136"/>
      <c r="OMG106" s="136"/>
      <c r="OMH106" s="136"/>
      <c r="OMI106" s="136"/>
      <c r="OMJ106" s="136"/>
      <c r="OMK106" s="136"/>
      <c r="OML106" s="136"/>
      <c r="OMM106" s="136"/>
      <c r="OMN106" s="136"/>
      <c r="OMO106" s="136"/>
      <c r="OMP106" s="136"/>
      <c r="OMQ106" s="136"/>
      <c r="OMR106" s="136"/>
      <c r="OMS106" s="136"/>
      <c r="OMT106" s="136"/>
      <c r="OMU106" s="136"/>
      <c r="OMV106" s="136"/>
      <c r="OMW106" s="136"/>
      <c r="OMX106" s="136"/>
      <c r="OMY106" s="136"/>
      <c r="OMZ106" s="136"/>
      <c r="ONA106" s="136"/>
      <c r="ONB106" s="136"/>
      <c r="ONC106" s="136"/>
      <c r="OND106" s="136"/>
      <c r="ONE106" s="136"/>
      <c r="ONF106" s="136"/>
      <c r="ONG106" s="136"/>
      <c r="ONH106" s="136"/>
      <c r="ONI106" s="136"/>
      <c r="ONJ106" s="136"/>
      <c r="ONK106" s="136"/>
      <c r="ONL106" s="136"/>
      <c r="ONM106" s="136"/>
      <c r="ONN106" s="136"/>
      <c r="ONO106" s="136"/>
      <c r="ONP106" s="136"/>
      <c r="ONQ106" s="136"/>
      <c r="ONR106" s="136"/>
      <c r="ONS106" s="136"/>
      <c r="ONT106" s="136"/>
      <c r="ONU106" s="136"/>
      <c r="ONV106" s="136"/>
      <c r="ONW106" s="136"/>
      <c r="ONX106" s="136"/>
      <c r="ONY106" s="136"/>
      <c r="ONZ106" s="136"/>
      <c r="OOA106" s="136"/>
      <c r="OOB106" s="136"/>
      <c r="OOC106" s="136"/>
      <c r="OOD106" s="136"/>
      <c r="OOE106" s="136"/>
      <c r="OOF106" s="136"/>
      <c r="OOG106" s="136"/>
      <c r="OOH106" s="136"/>
      <c r="OOI106" s="136"/>
      <c r="OOJ106" s="136"/>
      <c r="OOK106" s="136"/>
      <c r="OOL106" s="136"/>
      <c r="OOM106" s="136"/>
      <c r="OON106" s="136"/>
      <c r="OOO106" s="136"/>
      <c r="OOP106" s="136"/>
      <c r="OOQ106" s="136"/>
      <c r="OOR106" s="136"/>
      <c r="OOS106" s="136"/>
      <c r="OOT106" s="136"/>
      <c r="OOU106" s="136"/>
      <c r="OOV106" s="136"/>
      <c r="OOW106" s="136"/>
      <c r="OOX106" s="136"/>
      <c r="OOY106" s="136"/>
      <c r="OOZ106" s="136"/>
      <c r="OPA106" s="136"/>
      <c r="OPB106" s="136"/>
      <c r="OPC106" s="136"/>
      <c r="OPD106" s="136"/>
      <c r="OPE106" s="136"/>
      <c r="OPF106" s="136"/>
      <c r="OPG106" s="136"/>
      <c r="OPH106" s="136"/>
      <c r="OPI106" s="136"/>
      <c r="OPJ106" s="136"/>
      <c r="OPK106" s="136"/>
      <c r="OPL106" s="136"/>
      <c r="OPM106" s="136"/>
      <c r="OPN106" s="136"/>
      <c r="OPO106" s="136"/>
      <c r="OPP106" s="136"/>
      <c r="OPQ106" s="136"/>
      <c r="OPR106" s="136"/>
      <c r="OPS106" s="136"/>
      <c r="OPT106" s="136"/>
      <c r="OPU106" s="136"/>
      <c r="OPV106" s="136"/>
      <c r="OPW106" s="136"/>
      <c r="OPX106" s="136"/>
      <c r="OPY106" s="136"/>
      <c r="OPZ106" s="136"/>
      <c r="OQA106" s="136"/>
      <c r="OQB106" s="136"/>
      <c r="OQC106" s="136"/>
      <c r="OQD106" s="136"/>
      <c r="OQE106" s="136"/>
      <c r="OQF106" s="136"/>
      <c r="OQG106" s="136"/>
      <c r="OQH106" s="136"/>
      <c r="OQI106" s="136"/>
      <c r="OQJ106" s="136"/>
      <c r="OQK106" s="136"/>
      <c r="OQL106" s="136"/>
      <c r="OQM106" s="136"/>
      <c r="OQN106" s="136"/>
      <c r="OQO106" s="136"/>
      <c r="OQP106" s="136"/>
      <c r="OQQ106" s="136"/>
      <c r="OQR106" s="136"/>
      <c r="OQS106" s="136"/>
      <c r="OQT106" s="136"/>
      <c r="OQU106" s="136"/>
      <c r="OQV106" s="136"/>
      <c r="OQW106" s="136"/>
      <c r="OQX106" s="136"/>
      <c r="OQY106" s="136"/>
      <c r="OQZ106" s="136"/>
      <c r="ORA106" s="136"/>
      <c r="ORB106" s="136"/>
      <c r="ORC106" s="136"/>
      <c r="ORD106" s="136"/>
      <c r="ORE106" s="136"/>
      <c r="ORF106" s="136"/>
      <c r="ORG106" s="136"/>
      <c r="ORH106" s="136"/>
      <c r="ORI106" s="136"/>
      <c r="ORJ106" s="136"/>
      <c r="ORK106" s="136"/>
      <c r="ORL106" s="136"/>
      <c r="ORM106" s="136"/>
      <c r="ORN106" s="136"/>
      <c r="ORO106" s="136"/>
      <c r="ORP106" s="136"/>
      <c r="ORQ106" s="136"/>
      <c r="ORR106" s="136"/>
      <c r="ORS106" s="136"/>
      <c r="ORT106" s="136"/>
      <c r="ORU106" s="136"/>
      <c r="ORV106" s="136"/>
      <c r="ORW106" s="136"/>
      <c r="ORX106" s="136"/>
      <c r="ORY106" s="136"/>
      <c r="ORZ106" s="136"/>
      <c r="OSA106" s="136"/>
      <c r="OSB106" s="136"/>
      <c r="OSC106" s="136"/>
      <c r="OSD106" s="136"/>
      <c r="OSE106" s="136"/>
      <c r="OSF106" s="136"/>
      <c r="OSG106" s="136"/>
      <c r="OSH106" s="136"/>
      <c r="OSI106" s="136"/>
      <c r="OSJ106" s="136"/>
      <c r="OSK106" s="136"/>
      <c r="OSL106" s="136"/>
      <c r="OSM106" s="136"/>
      <c r="OSN106" s="136"/>
      <c r="OSO106" s="136"/>
      <c r="OSP106" s="136"/>
      <c r="OSQ106" s="136"/>
      <c r="OSR106" s="136"/>
      <c r="OSS106" s="136"/>
      <c r="OST106" s="136"/>
      <c r="OSU106" s="136"/>
      <c r="OSV106" s="136"/>
      <c r="OSW106" s="136"/>
      <c r="OSX106" s="136"/>
      <c r="OSY106" s="136"/>
      <c r="OSZ106" s="136"/>
      <c r="OTA106" s="136"/>
      <c r="OTB106" s="136"/>
      <c r="OTC106" s="136"/>
      <c r="OTD106" s="136"/>
      <c r="OTE106" s="136"/>
      <c r="OTF106" s="136"/>
      <c r="OTG106" s="136"/>
      <c r="OTH106" s="136"/>
      <c r="OTI106" s="136"/>
      <c r="OTJ106" s="136"/>
      <c r="OTK106" s="136"/>
      <c r="OTL106" s="136"/>
      <c r="OTM106" s="136"/>
      <c r="OTN106" s="136"/>
      <c r="OTO106" s="136"/>
      <c r="OTP106" s="136"/>
      <c r="OTQ106" s="136"/>
      <c r="OTR106" s="136"/>
      <c r="OTS106" s="136"/>
      <c r="OTT106" s="136"/>
      <c r="OTU106" s="136"/>
      <c r="OTV106" s="136"/>
      <c r="OTW106" s="136"/>
      <c r="OTX106" s="136"/>
      <c r="OTY106" s="136"/>
      <c r="OTZ106" s="136"/>
      <c r="OUA106" s="136"/>
      <c r="OUB106" s="136"/>
      <c r="OUC106" s="136"/>
      <c r="OUD106" s="136"/>
      <c r="OUE106" s="136"/>
      <c r="OUF106" s="136"/>
      <c r="OUG106" s="136"/>
      <c r="OUH106" s="136"/>
      <c r="OUI106" s="136"/>
      <c r="OUJ106" s="136"/>
      <c r="OUK106" s="136"/>
      <c r="OUL106" s="136"/>
      <c r="OUM106" s="136"/>
      <c r="OUN106" s="136"/>
      <c r="OUO106" s="136"/>
      <c r="OUP106" s="136"/>
      <c r="OUQ106" s="136"/>
      <c r="OUR106" s="136"/>
      <c r="OUS106" s="136"/>
      <c r="OUT106" s="136"/>
      <c r="OUU106" s="136"/>
      <c r="OUV106" s="136"/>
      <c r="OUW106" s="136"/>
      <c r="OUX106" s="136"/>
      <c r="OUY106" s="136"/>
      <c r="OUZ106" s="136"/>
      <c r="OVA106" s="136"/>
      <c r="OVB106" s="136"/>
      <c r="OVC106" s="136"/>
      <c r="OVD106" s="136"/>
      <c r="OVE106" s="136"/>
      <c r="OVF106" s="136"/>
      <c r="OVG106" s="136"/>
      <c r="OVH106" s="136"/>
      <c r="OVI106" s="136"/>
      <c r="OVJ106" s="136"/>
      <c r="OVK106" s="136"/>
      <c r="OVL106" s="136"/>
      <c r="OVM106" s="136"/>
      <c r="OVN106" s="136"/>
      <c r="OVO106" s="136"/>
      <c r="OVP106" s="136"/>
      <c r="OVQ106" s="136"/>
      <c r="OVR106" s="136"/>
      <c r="OVS106" s="136"/>
      <c r="OVT106" s="136"/>
      <c r="OVU106" s="136"/>
      <c r="OVV106" s="136"/>
      <c r="OVW106" s="136"/>
      <c r="OVX106" s="136"/>
      <c r="OVY106" s="136"/>
      <c r="OVZ106" s="136"/>
      <c r="OWA106" s="136"/>
      <c r="OWB106" s="136"/>
      <c r="OWC106" s="136"/>
      <c r="OWD106" s="136"/>
      <c r="OWE106" s="136"/>
      <c r="OWF106" s="136"/>
      <c r="OWG106" s="136"/>
      <c r="OWH106" s="136"/>
      <c r="OWI106" s="136"/>
      <c r="OWJ106" s="136"/>
      <c r="OWK106" s="136"/>
      <c r="OWL106" s="136"/>
      <c r="OWM106" s="136"/>
      <c r="OWN106" s="136"/>
      <c r="OWO106" s="136"/>
      <c r="OWP106" s="136"/>
      <c r="OWQ106" s="136"/>
      <c r="OWR106" s="136"/>
      <c r="OWS106" s="136"/>
      <c r="OWT106" s="136"/>
      <c r="OWU106" s="136"/>
      <c r="OWV106" s="136"/>
      <c r="OWW106" s="136"/>
      <c r="OWX106" s="136"/>
      <c r="OWY106" s="136"/>
      <c r="OWZ106" s="136"/>
      <c r="OXA106" s="136"/>
      <c r="OXB106" s="136"/>
      <c r="OXC106" s="136"/>
      <c r="OXD106" s="136"/>
      <c r="OXE106" s="136"/>
      <c r="OXF106" s="136"/>
      <c r="OXG106" s="136"/>
      <c r="OXH106" s="136"/>
      <c r="OXI106" s="136"/>
      <c r="OXJ106" s="136"/>
      <c r="OXK106" s="136"/>
      <c r="OXL106" s="136"/>
      <c r="OXM106" s="136"/>
      <c r="OXN106" s="136"/>
      <c r="OXO106" s="136"/>
      <c r="OXP106" s="136"/>
      <c r="OXQ106" s="136"/>
      <c r="OXR106" s="136"/>
      <c r="OXS106" s="136"/>
      <c r="OXT106" s="136"/>
      <c r="OXU106" s="136"/>
      <c r="OXV106" s="136"/>
      <c r="OXW106" s="136"/>
      <c r="OXX106" s="136"/>
      <c r="OXY106" s="136"/>
      <c r="OXZ106" s="136"/>
      <c r="OYA106" s="136"/>
      <c r="OYB106" s="136"/>
      <c r="OYC106" s="136"/>
      <c r="OYD106" s="136"/>
      <c r="OYE106" s="136"/>
      <c r="OYF106" s="136"/>
      <c r="OYG106" s="136"/>
      <c r="OYH106" s="136"/>
      <c r="OYI106" s="136"/>
      <c r="OYJ106" s="136"/>
      <c r="OYK106" s="136"/>
      <c r="OYL106" s="136"/>
      <c r="OYM106" s="136"/>
      <c r="OYN106" s="136"/>
      <c r="OYO106" s="136"/>
      <c r="OYP106" s="136"/>
      <c r="OYQ106" s="136"/>
      <c r="OYR106" s="136"/>
      <c r="OYS106" s="136"/>
      <c r="OYT106" s="136"/>
      <c r="OYU106" s="136"/>
      <c r="OYV106" s="136"/>
      <c r="OYW106" s="136"/>
      <c r="OYX106" s="136"/>
      <c r="OYY106" s="136"/>
      <c r="OYZ106" s="136"/>
      <c r="OZA106" s="136"/>
      <c r="OZB106" s="136"/>
      <c r="OZC106" s="136"/>
      <c r="OZD106" s="136"/>
      <c r="OZE106" s="136"/>
      <c r="OZF106" s="136"/>
      <c r="OZG106" s="136"/>
      <c r="OZH106" s="136"/>
      <c r="OZI106" s="136"/>
      <c r="OZJ106" s="136"/>
      <c r="OZK106" s="136"/>
      <c r="OZL106" s="136"/>
      <c r="OZM106" s="136"/>
      <c r="OZN106" s="136"/>
      <c r="OZO106" s="136"/>
      <c r="OZP106" s="136"/>
      <c r="OZQ106" s="136"/>
      <c r="OZR106" s="136"/>
      <c r="OZS106" s="136"/>
      <c r="OZT106" s="136"/>
      <c r="OZU106" s="136"/>
      <c r="OZV106" s="136"/>
      <c r="OZW106" s="136"/>
      <c r="OZX106" s="136"/>
      <c r="OZY106" s="136"/>
      <c r="OZZ106" s="136"/>
      <c r="PAA106" s="136"/>
      <c r="PAB106" s="136"/>
      <c r="PAC106" s="136"/>
      <c r="PAD106" s="136"/>
      <c r="PAE106" s="136"/>
      <c r="PAF106" s="136"/>
      <c r="PAG106" s="136"/>
      <c r="PAH106" s="136"/>
      <c r="PAI106" s="136"/>
      <c r="PAJ106" s="136"/>
      <c r="PAK106" s="136"/>
      <c r="PAL106" s="136"/>
      <c r="PAM106" s="136"/>
      <c r="PAN106" s="136"/>
      <c r="PAO106" s="136"/>
      <c r="PAP106" s="136"/>
      <c r="PAQ106" s="136"/>
      <c r="PAR106" s="136"/>
      <c r="PAS106" s="136"/>
      <c r="PAT106" s="136"/>
      <c r="PAU106" s="136"/>
      <c r="PAV106" s="136"/>
      <c r="PAW106" s="136"/>
      <c r="PAX106" s="136"/>
      <c r="PAY106" s="136"/>
      <c r="PAZ106" s="136"/>
      <c r="PBA106" s="136"/>
      <c r="PBB106" s="136"/>
      <c r="PBC106" s="136"/>
      <c r="PBD106" s="136"/>
      <c r="PBE106" s="136"/>
      <c r="PBF106" s="136"/>
      <c r="PBG106" s="136"/>
      <c r="PBH106" s="136"/>
      <c r="PBI106" s="136"/>
      <c r="PBJ106" s="136"/>
      <c r="PBK106" s="136"/>
      <c r="PBL106" s="136"/>
      <c r="PBM106" s="136"/>
      <c r="PBN106" s="136"/>
      <c r="PBO106" s="136"/>
      <c r="PBP106" s="136"/>
      <c r="PBQ106" s="136"/>
      <c r="PBR106" s="136"/>
      <c r="PBS106" s="136"/>
      <c r="PBT106" s="136"/>
      <c r="PBU106" s="136"/>
      <c r="PBV106" s="136"/>
      <c r="PBW106" s="136"/>
      <c r="PBX106" s="136"/>
      <c r="PBY106" s="136"/>
      <c r="PBZ106" s="136"/>
      <c r="PCA106" s="136"/>
      <c r="PCB106" s="136"/>
      <c r="PCC106" s="136"/>
      <c r="PCD106" s="136"/>
      <c r="PCE106" s="136"/>
      <c r="PCF106" s="136"/>
      <c r="PCG106" s="136"/>
      <c r="PCH106" s="136"/>
      <c r="PCI106" s="136"/>
      <c r="PCJ106" s="136"/>
      <c r="PCK106" s="136"/>
      <c r="PCL106" s="136"/>
      <c r="PCM106" s="136"/>
      <c r="PCN106" s="136"/>
      <c r="PCO106" s="136"/>
      <c r="PCP106" s="136"/>
      <c r="PCQ106" s="136"/>
      <c r="PCR106" s="136"/>
      <c r="PCS106" s="136"/>
      <c r="PCT106" s="136"/>
      <c r="PCU106" s="136"/>
      <c r="PCV106" s="136"/>
      <c r="PCW106" s="136"/>
      <c r="PCX106" s="136"/>
      <c r="PCY106" s="136"/>
      <c r="PCZ106" s="136"/>
      <c r="PDA106" s="136"/>
      <c r="PDB106" s="136"/>
      <c r="PDC106" s="136"/>
      <c r="PDD106" s="136"/>
      <c r="PDE106" s="136"/>
      <c r="PDF106" s="136"/>
      <c r="PDG106" s="136"/>
      <c r="PDH106" s="136"/>
      <c r="PDI106" s="136"/>
      <c r="PDJ106" s="136"/>
      <c r="PDK106" s="136"/>
      <c r="PDL106" s="136"/>
      <c r="PDM106" s="136"/>
      <c r="PDN106" s="136"/>
      <c r="PDO106" s="136"/>
      <c r="PDP106" s="136"/>
      <c r="PDQ106" s="136"/>
      <c r="PDR106" s="136"/>
      <c r="PDS106" s="136"/>
      <c r="PDT106" s="136"/>
      <c r="PDU106" s="136"/>
      <c r="PDV106" s="136"/>
      <c r="PDW106" s="136"/>
      <c r="PDX106" s="136"/>
      <c r="PDY106" s="136"/>
      <c r="PDZ106" s="136"/>
      <c r="PEA106" s="136"/>
      <c r="PEB106" s="136"/>
      <c r="PEC106" s="136"/>
      <c r="PED106" s="136"/>
      <c r="PEE106" s="136"/>
      <c r="PEF106" s="136"/>
      <c r="PEG106" s="136"/>
      <c r="PEH106" s="136"/>
      <c r="PEI106" s="136"/>
      <c r="PEJ106" s="136"/>
      <c r="PEK106" s="136"/>
      <c r="PEL106" s="136"/>
      <c r="PEM106" s="136"/>
      <c r="PEN106" s="136"/>
      <c r="PEO106" s="136"/>
      <c r="PEP106" s="136"/>
      <c r="PEQ106" s="136"/>
      <c r="PER106" s="136"/>
      <c r="PES106" s="136"/>
      <c r="PET106" s="136"/>
      <c r="PEU106" s="136"/>
      <c r="PEV106" s="136"/>
      <c r="PEW106" s="136"/>
      <c r="PEX106" s="136"/>
      <c r="PEY106" s="136"/>
      <c r="PEZ106" s="136"/>
      <c r="PFA106" s="136"/>
      <c r="PFB106" s="136"/>
      <c r="PFC106" s="136"/>
      <c r="PFD106" s="136"/>
      <c r="PFE106" s="136"/>
      <c r="PFF106" s="136"/>
      <c r="PFG106" s="136"/>
      <c r="PFH106" s="136"/>
      <c r="PFI106" s="136"/>
      <c r="PFJ106" s="136"/>
      <c r="PFK106" s="136"/>
      <c r="PFL106" s="136"/>
      <c r="PFM106" s="136"/>
      <c r="PFN106" s="136"/>
      <c r="PFO106" s="136"/>
      <c r="PFP106" s="136"/>
      <c r="PFQ106" s="136"/>
      <c r="PFR106" s="136"/>
      <c r="PFS106" s="136"/>
      <c r="PFT106" s="136"/>
      <c r="PFU106" s="136"/>
      <c r="PFV106" s="136"/>
      <c r="PFW106" s="136"/>
      <c r="PFX106" s="136"/>
      <c r="PFY106" s="136"/>
      <c r="PFZ106" s="136"/>
      <c r="PGA106" s="136"/>
      <c r="PGB106" s="136"/>
      <c r="PGC106" s="136"/>
      <c r="PGD106" s="136"/>
      <c r="PGE106" s="136"/>
      <c r="PGF106" s="136"/>
      <c r="PGG106" s="136"/>
      <c r="PGH106" s="136"/>
      <c r="PGI106" s="136"/>
      <c r="PGJ106" s="136"/>
      <c r="PGK106" s="136"/>
      <c r="PGL106" s="136"/>
      <c r="PGM106" s="136"/>
      <c r="PGN106" s="136"/>
      <c r="PGO106" s="136"/>
      <c r="PGP106" s="136"/>
      <c r="PGQ106" s="136"/>
      <c r="PGR106" s="136"/>
      <c r="PGS106" s="136"/>
      <c r="PGT106" s="136"/>
      <c r="PGU106" s="136"/>
      <c r="PGV106" s="136"/>
      <c r="PGW106" s="136"/>
      <c r="PGX106" s="136"/>
      <c r="PGY106" s="136"/>
      <c r="PGZ106" s="136"/>
      <c r="PHA106" s="136"/>
      <c r="PHB106" s="136"/>
      <c r="PHC106" s="136"/>
      <c r="PHD106" s="136"/>
      <c r="PHE106" s="136"/>
      <c r="PHF106" s="136"/>
      <c r="PHG106" s="136"/>
      <c r="PHH106" s="136"/>
      <c r="PHI106" s="136"/>
      <c r="PHJ106" s="136"/>
      <c r="PHK106" s="136"/>
      <c r="PHL106" s="136"/>
      <c r="PHM106" s="136"/>
      <c r="PHN106" s="136"/>
      <c r="PHO106" s="136"/>
      <c r="PHP106" s="136"/>
      <c r="PHQ106" s="136"/>
      <c r="PHR106" s="136"/>
      <c r="PHS106" s="136"/>
      <c r="PHT106" s="136"/>
      <c r="PHU106" s="136"/>
      <c r="PHV106" s="136"/>
      <c r="PHW106" s="136"/>
      <c r="PHX106" s="136"/>
      <c r="PHY106" s="136"/>
      <c r="PHZ106" s="136"/>
      <c r="PIA106" s="136"/>
      <c r="PIB106" s="136"/>
      <c r="PIC106" s="136"/>
      <c r="PID106" s="136"/>
      <c r="PIE106" s="136"/>
      <c r="PIF106" s="136"/>
      <c r="PIG106" s="136"/>
      <c r="PIH106" s="136"/>
      <c r="PII106" s="136"/>
      <c r="PIJ106" s="136"/>
      <c r="PIK106" s="136"/>
      <c r="PIL106" s="136"/>
      <c r="PIM106" s="136"/>
      <c r="PIN106" s="136"/>
      <c r="PIO106" s="136"/>
      <c r="PIP106" s="136"/>
      <c r="PIQ106" s="136"/>
      <c r="PIR106" s="136"/>
      <c r="PIS106" s="136"/>
      <c r="PIT106" s="136"/>
      <c r="PIU106" s="136"/>
      <c r="PIV106" s="136"/>
      <c r="PIW106" s="136"/>
      <c r="PIX106" s="136"/>
      <c r="PIY106" s="136"/>
      <c r="PIZ106" s="136"/>
      <c r="PJA106" s="136"/>
      <c r="PJB106" s="136"/>
      <c r="PJC106" s="136"/>
      <c r="PJD106" s="136"/>
      <c r="PJE106" s="136"/>
      <c r="PJF106" s="136"/>
      <c r="PJG106" s="136"/>
      <c r="PJH106" s="136"/>
      <c r="PJI106" s="136"/>
      <c r="PJJ106" s="136"/>
      <c r="PJK106" s="136"/>
      <c r="PJL106" s="136"/>
      <c r="PJM106" s="136"/>
      <c r="PJN106" s="136"/>
      <c r="PJO106" s="136"/>
      <c r="PJP106" s="136"/>
      <c r="PJQ106" s="136"/>
      <c r="PJR106" s="136"/>
      <c r="PJS106" s="136"/>
      <c r="PJT106" s="136"/>
      <c r="PJU106" s="136"/>
      <c r="PJV106" s="136"/>
      <c r="PJW106" s="136"/>
      <c r="PJX106" s="136"/>
      <c r="PJY106" s="136"/>
      <c r="PJZ106" s="136"/>
      <c r="PKA106" s="136"/>
      <c r="PKB106" s="136"/>
      <c r="PKC106" s="136"/>
      <c r="PKD106" s="136"/>
      <c r="PKE106" s="136"/>
      <c r="PKF106" s="136"/>
      <c r="PKG106" s="136"/>
      <c r="PKH106" s="136"/>
      <c r="PKI106" s="136"/>
      <c r="PKJ106" s="136"/>
      <c r="PKK106" s="136"/>
      <c r="PKL106" s="136"/>
      <c r="PKM106" s="136"/>
      <c r="PKN106" s="136"/>
      <c r="PKO106" s="136"/>
      <c r="PKP106" s="136"/>
      <c r="PKQ106" s="136"/>
      <c r="PKR106" s="136"/>
      <c r="PKS106" s="136"/>
      <c r="PKT106" s="136"/>
      <c r="PKU106" s="136"/>
      <c r="PKV106" s="136"/>
      <c r="PKW106" s="136"/>
      <c r="PKX106" s="136"/>
      <c r="PKY106" s="136"/>
      <c r="PKZ106" s="136"/>
      <c r="PLA106" s="136"/>
      <c r="PLB106" s="136"/>
      <c r="PLC106" s="136"/>
      <c r="PLD106" s="136"/>
      <c r="PLE106" s="136"/>
      <c r="PLF106" s="136"/>
      <c r="PLG106" s="136"/>
      <c r="PLH106" s="136"/>
      <c r="PLI106" s="136"/>
      <c r="PLJ106" s="136"/>
      <c r="PLK106" s="136"/>
      <c r="PLL106" s="136"/>
      <c r="PLM106" s="136"/>
      <c r="PLN106" s="136"/>
      <c r="PLO106" s="136"/>
      <c r="PLP106" s="136"/>
      <c r="PLQ106" s="136"/>
      <c r="PLR106" s="136"/>
      <c r="PLS106" s="136"/>
      <c r="PLT106" s="136"/>
      <c r="PLU106" s="136"/>
      <c r="PLV106" s="136"/>
      <c r="PLW106" s="136"/>
      <c r="PLX106" s="136"/>
      <c r="PLY106" s="136"/>
      <c r="PLZ106" s="136"/>
      <c r="PMA106" s="136"/>
      <c r="PMB106" s="136"/>
      <c r="PMC106" s="136"/>
      <c r="PMD106" s="136"/>
      <c r="PME106" s="136"/>
      <c r="PMF106" s="136"/>
      <c r="PMG106" s="136"/>
      <c r="PMH106" s="136"/>
      <c r="PMI106" s="136"/>
      <c r="PMJ106" s="136"/>
      <c r="PMK106" s="136"/>
      <c r="PML106" s="136"/>
      <c r="PMM106" s="136"/>
      <c r="PMN106" s="136"/>
      <c r="PMO106" s="136"/>
      <c r="PMP106" s="136"/>
      <c r="PMQ106" s="136"/>
      <c r="PMR106" s="136"/>
      <c r="PMS106" s="136"/>
      <c r="PMT106" s="136"/>
      <c r="PMU106" s="136"/>
      <c r="PMV106" s="136"/>
      <c r="PMW106" s="136"/>
      <c r="PMX106" s="136"/>
      <c r="PMY106" s="136"/>
      <c r="PMZ106" s="136"/>
      <c r="PNA106" s="136"/>
      <c r="PNB106" s="136"/>
      <c r="PNC106" s="136"/>
      <c r="PND106" s="136"/>
      <c r="PNE106" s="136"/>
      <c r="PNF106" s="136"/>
      <c r="PNG106" s="136"/>
      <c r="PNH106" s="136"/>
      <c r="PNI106" s="136"/>
      <c r="PNJ106" s="136"/>
      <c r="PNK106" s="136"/>
      <c r="PNL106" s="136"/>
      <c r="PNM106" s="136"/>
      <c r="PNN106" s="136"/>
      <c r="PNO106" s="136"/>
      <c r="PNP106" s="136"/>
      <c r="PNQ106" s="136"/>
      <c r="PNR106" s="136"/>
      <c r="PNS106" s="136"/>
      <c r="PNT106" s="136"/>
      <c r="PNU106" s="136"/>
      <c r="PNV106" s="136"/>
      <c r="PNW106" s="136"/>
      <c r="PNX106" s="136"/>
      <c r="PNY106" s="136"/>
      <c r="PNZ106" s="136"/>
      <c r="POA106" s="136"/>
      <c r="POB106" s="136"/>
      <c r="POC106" s="136"/>
      <c r="POD106" s="136"/>
      <c r="POE106" s="136"/>
      <c r="POF106" s="136"/>
      <c r="POG106" s="136"/>
      <c r="POH106" s="136"/>
      <c r="POI106" s="136"/>
      <c r="POJ106" s="136"/>
      <c r="POK106" s="136"/>
      <c r="POL106" s="136"/>
      <c r="POM106" s="136"/>
      <c r="PON106" s="136"/>
      <c r="POO106" s="136"/>
      <c r="POP106" s="136"/>
      <c r="POQ106" s="136"/>
      <c r="POR106" s="136"/>
      <c r="POS106" s="136"/>
      <c r="POT106" s="136"/>
      <c r="POU106" s="136"/>
      <c r="POV106" s="136"/>
      <c r="POW106" s="136"/>
      <c r="POX106" s="136"/>
      <c r="POY106" s="136"/>
      <c r="POZ106" s="136"/>
      <c r="PPA106" s="136"/>
      <c r="PPB106" s="136"/>
      <c r="PPC106" s="136"/>
      <c r="PPD106" s="136"/>
      <c r="PPE106" s="136"/>
      <c r="PPF106" s="136"/>
      <c r="PPG106" s="136"/>
      <c r="PPH106" s="136"/>
      <c r="PPI106" s="136"/>
      <c r="PPJ106" s="136"/>
      <c r="PPK106" s="136"/>
      <c r="PPL106" s="136"/>
      <c r="PPM106" s="136"/>
      <c r="PPN106" s="136"/>
      <c r="PPO106" s="136"/>
      <c r="PPP106" s="136"/>
      <c r="PPQ106" s="136"/>
      <c r="PPR106" s="136"/>
      <c r="PPS106" s="136"/>
      <c r="PPT106" s="136"/>
      <c r="PPU106" s="136"/>
      <c r="PPV106" s="136"/>
      <c r="PPW106" s="136"/>
      <c r="PPX106" s="136"/>
      <c r="PPY106" s="136"/>
      <c r="PPZ106" s="136"/>
      <c r="PQA106" s="136"/>
      <c r="PQB106" s="136"/>
      <c r="PQC106" s="136"/>
      <c r="PQD106" s="136"/>
      <c r="PQE106" s="136"/>
      <c r="PQF106" s="136"/>
      <c r="PQG106" s="136"/>
      <c r="PQH106" s="136"/>
      <c r="PQI106" s="136"/>
      <c r="PQJ106" s="136"/>
      <c r="PQK106" s="136"/>
      <c r="PQL106" s="136"/>
      <c r="PQM106" s="136"/>
      <c r="PQN106" s="136"/>
      <c r="PQO106" s="136"/>
      <c r="PQP106" s="136"/>
      <c r="PQQ106" s="136"/>
      <c r="PQR106" s="136"/>
      <c r="PQS106" s="136"/>
      <c r="PQT106" s="136"/>
      <c r="PQU106" s="136"/>
      <c r="PQV106" s="136"/>
      <c r="PQW106" s="136"/>
      <c r="PQX106" s="136"/>
      <c r="PQY106" s="136"/>
      <c r="PQZ106" s="136"/>
      <c r="PRA106" s="136"/>
      <c r="PRB106" s="136"/>
      <c r="PRC106" s="136"/>
      <c r="PRD106" s="136"/>
      <c r="PRE106" s="136"/>
      <c r="PRF106" s="136"/>
      <c r="PRG106" s="136"/>
      <c r="PRH106" s="136"/>
      <c r="PRI106" s="136"/>
      <c r="PRJ106" s="136"/>
      <c r="PRK106" s="136"/>
      <c r="PRL106" s="136"/>
      <c r="PRM106" s="136"/>
      <c r="PRN106" s="136"/>
      <c r="PRO106" s="136"/>
      <c r="PRP106" s="136"/>
      <c r="PRQ106" s="136"/>
      <c r="PRR106" s="136"/>
      <c r="PRS106" s="136"/>
      <c r="PRT106" s="136"/>
      <c r="PRU106" s="136"/>
      <c r="PRV106" s="136"/>
      <c r="PRW106" s="136"/>
      <c r="PRX106" s="136"/>
      <c r="PRY106" s="136"/>
      <c r="PRZ106" s="136"/>
      <c r="PSA106" s="136"/>
      <c r="PSB106" s="136"/>
      <c r="PSC106" s="136"/>
      <c r="PSD106" s="136"/>
      <c r="PSE106" s="136"/>
      <c r="PSF106" s="136"/>
      <c r="PSG106" s="136"/>
      <c r="PSH106" s="136"/>
      <c r="PSI106" s="136"/>
      <c r="PSJ106" s="136"/>
      <c r="PSK106" s="136"/>
      <c r="PSL106" s="136"/>
      <c r="PSM106" s="136"/>
      <c r="PSN106" s="136"/>
      <c r="PSO106" s="136"/>
      <c r="PSP106" s="136"/>
      <c r="PSQ106" s="136"/>
      <c r="PSR106" s="136"/>
      <c r="PSS106" s="136"/>
      <c r="PST106" s="136"/>
      <c r="PSU106" s="136"/>
      <c r="PSV106" s="136"/>
      <c r="PSW106" s="136"/>
      <c r="PSX106" s="136"/>
      <c r="PSY106" s="136"/>
      <c r="PSZ106" s="136"/>
      <c r="PTA106" s="136"/>
      <c r="PTB106" s="136"/>
      <c r="PTC106" s="136"/>
      <c r="PTD106" s="136"/>
      <c r="PTE106" s="136"/>
      <c r="PTF106" s="136"/>
      <c r="PTG106" s="136"/>
      <c r="PTH106" s="136"/>
      <c r="PTI106" s="136"/>
      <c r="PTJ106" s="136"/>
      <c r="PTK106" s="136"/>
      <c r="PTL106" s="136"/>
      <c r="PTM106" s="136"/>
      <c r="PTN106" s="136"/>
      <c r="PTO106" s="136"/>
      <c r="PTP106" s="136"/>
      <c r="PTQ106" s="136"/>
      <c r="PTR106" s="136"/>
      <c r="PTS106" s="136"/>
      <c r="PTT106" s="136"/>
      <c r="PTU106" s="136"/>
      <c r="PTV106" s="136"/>
      <c r="PTW106" s="136"/>
      <c r="PTX106" s="136"/>
      <c r="PTY106" s="136"/>
      <c r="PTZ106" s="136"/>
      <c r="PUA106" s="136"/>
      <c r="PUB106" s="136"/>
      <c r="PUC106" s="136"/>
      <c r="PUD106" s="136"/>
      <c r="PUE106" s="136"/>
      <c r="PUF106" s="136"/>
      <c r="PUG106" s="136"/>
      <c r="PUH106" s="136"/>
      <c r="PUI106" s="136"/>
      <c r="PUJ106" s="136"/>
      <c r="PUK106" s="136"/>
      <c r="PUL106" s="136"/>
      <c r="PUM106" s="136"/>
      <c r="PUN106" s="136"/>
      <c r="PUO106" s="136"/>
      <c r="PUP106" s="136"/>
      <c r="PUQ106" s="136"/>
      <c r="PUR106" s="136"/>
      <c r="PUS106" s="136"/>
      <c r="PUT106" s="136"/>
      <c r="PUU106" s="136"/>
      <c r="PUV106" s="136"/>
      <c r="PUW106" s="136"/>
      <c r="PUX106" s="136"/>
      <c r="PUY106" s="136"/>
      <c r="PUZ106" s="136"/>
      <c r="PVA106" s="136"/>
      <c r="PVB106" s="136"/>
      <c r="PVC106" s="136"/>
      <c r="PVD106" s="136"/>
      <c r="PVE106" s="136"/>
      <c r="PVF106" s="136"/>
      <c r="PVG106" s="136"/>
      <c r="PVH106" s="136"/>
      <c r="PVI106" s="136"/>
      <c r="PVJ106" s="136"/>
      <c r="PVK106" s="136"/>
      <c r="PVL106" s="136"/>
      <c r="PVM106" s="136"/>
      <c r="PVN106" s="136"/>
      <c r="PVO106" s="136"/>
      <c r="PVP106" s="136"/>
      <c r="PVQ106" s="136"/>
      <c r="PVR106" s="136"/>
      <c r="PVS106" s="136"/>
      <c r="PVT106" s="136"/>
      <c r="PVU106" s="136"/>
      <c r="PVV106" s="136"/>
      <c r="PVW106" s="136"/>
      <c r="PVX106" s="136"/>
      <c r="PVY106" s="136"/>
      <c r="PVZ106" s="136"/>
      <c r="PWA106" s="136"/>
      <c r="PWB106" s="136"/>
      <c r="PWC106" s="136"/>
      <c r="PWD106" s="136"/>
      <c r="PWE106" s="136"/>
      <c r="PWF106" s="136"/>
      <c r="PWG106" s="136"/>
      <c r="PWH106" s="136"/>
      <c r="PWI106" s="136"/>
      <c r="PWJ106" s="136"/>
      <c r="PWK106" s="136"/>
      <c r="PWL106" s="136"/>
      <c r="PWM106" s="136"/>
      <c r="PWN106" s="136"/>
      <c r="PWO106" s="136"/>
      <c r="PWP106" s="136"/>
      <c r="PWQ106" s="136"/>
      <c r="PWR106" s="136"/>
      <c r="PWS106" s="136"/>
      <c r="PWT106" s="136"/>
      <c r="PWU106" s="136"/>
      <c r="PWV106" s="136"/>
      <c r="PWW106" s="136"/>
      <c r="PWX106" s="136"/>
      <c r="PWY106" s="136"/>
      <c r="PWZ106" s="136"/>
      <c r="PXA106" s="136"/>
      <c r="PXB106" s="136"/>
      <c r="PXC106" s="136"/>
      <c r="PXD106" s="136"/>
      <c r="PXE106" s="136"/>
      <c r="PXF106" s="136"/>
      <c r="PXG106" s="136"/>
      <c r="PXH106" s="136"/>
      <c r="PXI106" s="136"/>
      <c r="PXJ106" s="136"/>
      <c r="PXK106" s="136"/>
      <c r="PXL106" s="136"/>
      <c r="PXM106" s="136"/>
      <c r="PXN106" s="136"/>
      <c r="PXO106" s="136"/>
      <c r="PXP106" s="136"/>
      <c r="PXQ106" s="136"/>
      <c r="PXR106" s="136"/>
      <c r="PXS106" s="136"/>
      <c r="PXT106" s="136"/>
      <c r="PXU106" s="136"/>
      <c r="PXV106" s="136"/>
      <c r="PXW106" s="136"/>
      <c r="PXX106" s="136"/>
      <c r="PXY106" s="136"/>
      <c r="PXZ106" s="136"/>
      <c r="PYA106" s="136"/>
      <c r="PYB106" s="136"/>
      <c r="PYC106" s="136"/>
      <c r="PYD106" s="136"/>
      <c r="PYE106" s="136"/>
      <c r="PYF106" s="136"/>
      <c r="PYG106" s="136"/>
      <c r="PYH106" s="136"/>
      <c r="PYI106" s="136"/>
      <c r="PYJ106" s="136"/>
      <c r="PYK106" s="136"/>
      <c r="PYL106" s="136"/>
      <c r="PYM106" s="136"/>
      <c r="PYN106" s="136"/>
      <c r="PYO106" s="136"/>
      <c r="PYP106" s="136"/>
      <c r="PYQ106" s="136"/>
      <c r="PYR106" s="136"/>
      <c r="PYS106" s="136"/>
      <c r="PYT106" s="136"/>
      <c r="PYU106" s="136"/>
      <c r="PYV106" s="136"/>
      <c r="PYW106" s="136"/>
      <c r="PYX106" s="136"/>
      <c r="PYY106" s="136"/>
      <c r="PYZ106" s="136"/>
      <c r="PZA106" s="136"/>
      <c r="PZB106" s="136"/>
      <c r="PZC106" s="136"/>
      <c r="PZD106" s="136"/>
      <c r="PZE106" s="136"/>
      <c r="PZF106" s="136"/>
      <c r="PZG106" s="136"/>
      <c r="PZH106" s="136"/>
      <c r="PZI106" s="136"/>
      <c r="PZJ106" s="136"/>
      <c r="PZK106" s="136"/>
      <c r="PZL106" s="136"/>
      <c r="PZM106" s="136"/>
      <c r="PZN106" s="136"/>
      <c r="PZO106" s="136"/>
      <c r="PZP106" s="136"/>
      <c r="PZQ106" s="136"/>
      <c r="PZR106" s="136"/>
      <c r="PZS106" s="136"/>
      <c r="PZT106" s="136"/>
      <c r="PZU106" s="136"/>
      <c r="PZV106" s="136"/>
      <c r="PZW106" s="136"/>
      <c r="PZX106" s="136"/>
      <c r="PZY106" s="136"/>
      <c r="PZZ106" s="136"/>
      <c r="QAA106" s="136"/>
      <c r="QAB106" s="136"/>
      <c r="QAC106" s="136"/>
      <c r="QAD106" s="136"/>
      <c r="QAE106" s="136"/>
      <c r="QAF106" s="136"/>
      <c r="QAG106" s="136"/>
      <c r="QAH106" s="136"/>
      <c r="QAI106" s="136"/>
      <c r="QAJ106" s="136"/>
      <c r="QAK106" s="136"/>
      <c r="QAL106" s="136"/>
      <c r="QAM106" s="136"/>
      <c r="QAN106" s="136"/>
      <c r="QAO106" s="136"/>
      <c r="QAP106" s="136"/>
      <c r="QAQ106" s="136"/>
      <c r="QAR106" s="136"/>
      <c r="QAS106" s="136"/>
      <c r="QAT106" s="136"/>
      <c r="QAU106" s="136"/>
      <c r="QAV106" s="136"/>
      <c r="QAW106" s="136"/>
      <c r="QAX106" s="136"/>
      <c r="QAY106" s="136"/>
      <c r="QAZ106" s="136"/>
      <c r="QBA106" s="136"/>
      <c r="QBB106" s="136"/>
      <c r="QBC106" s="136"/>
      <c r="QBD106" s="136"/>
      <c r="QBE106" s="136"/>
      <c r="QBF106" s="136"/>
      <c r="QBG106" s="136"/>
      <c r="QBH106" s="136"/>
      <c r="QBI106" s="136"/>
      <c r="QBJ106" s="136"/>
      <c r="QBK106" s="136"/>
      <c r="QBL106" s="136"/>
      <c r="QBM106" s="136"/>
      <c r="QBN106" s="136"/>
      <c r="QBO106" s="136"/>
      <c r="QBP106" s="136"/>
      <c r="QBQ106" s="136"/>
      <c r="QBR106" s="136"/>
      <c r="QBS106" s="136"/>
      <c r="QBT106" s="136"/>
      <c r="QBU106" s="136"/>
      <c r="QBV106" s="136"/>
      <c r="QBW106" s="136"/>
      <c r="QBX106" s="136"/>
      <c r="QBY106" s="136"/>
      <c r="QBZ106" s="136"/>
      <c r="QCA106" s="136"/>
      <c r="QCB106" s="136"/>
      <c r="QCC106" s="136"/>
      <c r="QCD106" s="136"/>
      <c r="QCE106" s="136"/>
      <c r="QCF106" s="136"/>
      <c r="QCG106" s="136"/>
      <c r="QCH106" s="136"/>
      <c r="QCI106" s="136"/>
      <c r="QCJ106" s="136"/>
      <c r="QCK106" s="136"/>
      <c r="QCL106" s="136"/>
      <c r="QCM106" s="136"/>
      <c r="QCN106" s="136"/>
      <c r="QCO106" s="136"/>
      <c r="QCP106" s="136"/>
      <c r="QCQ106" s="136"/>
      <c r="QCR106" s="136"/>
      <c r="QCS106" s="136"/>
      <c r="QCT106" s="136"/>
      <c r="QCU106" s="136"/>
      <c r="QCV106" s="136"/>
      <c r="QCW106" s="136"/>
      <c r="QCX106" s="136"/>
      <c r="QCY106" s="136"/>
      <c r="QCZ106" s="136"/>
      <c r="QDA106" s="136"/>
      <c r="QDB106" s="136"/>
      <c r="QDC106" s="136"/>
      <c r="QDD106" s="136"/>
      <c r="QDE106" s="136"/>
      <c r="QDF106" s="136"/>
      <c r="QDG106" s="136"/>
      <c r="QDH106" s="136"/>
      <c r="QDI106" s="136"/>
      <c r="QDJ106" s="136"/>
      <c r="QDK106" s="136"/>
      <c r="QDL106" s="136"/>
      <c r="QDM106" s="136"/>
      <c r="QDN106" s="136"/>
      <c r="QDO106" s="136"/>
      <c r="QDP106" s="136"/>
      <c r="QDQ106" s="136"/>
      <c r="QDR106" s="136"/>
      <c r="QDS106" s="136"/>
      <c r="QDT106" s="136"/>
      <c r="QDU106" s="136"/>
      <c r="QDV106" s="136"/>
      <c r="QDW106" s="136"/>
      <c r="QDX106" s="136"/>
      <c r="QDY106" s="136"/>
      <c r="QDZ106" s="136"/>
      <c r="QEA106" s="136"/>
      <c r="QEB106" s="136"/>
      <c r="QEC106" s="136"/>
      <c r="QED106" s="136"/>
      <c r="QEE106" s="136"/>
      <c r="QEF106" s="136"/>
      <c r="QEG106" s="136"/>
      <c r="QEH106" s="136"/>
      <c r="QEI106" s="136"/>
      <c r="QEJ106" s="136"/>
      <c r="QEK106" s="136"/>
      <c r="QEL106" s="136"/>
      <c r="QEM106" s="136"/>
      <c r="QEN106" s="136"/>
      <c r="QEO106" s="136"/>
      <c r="QEP106" s="136"/>
      <c r="QEQ106" s="136"/>
      <c r="QER106" s="136"/>
      <c r="QES106" s="136"/>
      <c r="QET106" s="136"/>
      <c r="QEU106" s="136"/>
      <c r="QEV106" s="136"/>
      <c r="QEW106" s="136"/>
      <c r="QEX106" s="136"/>
      <c r="QEY106" s="136"/>
      <c r="QEZ106" s="136"/>
      <c r="QFA106" s="136"/>
      <c r="QFB106" s="136"/>
      <c r="QFC106" s="136"/>
      <c r="QFD106" s="136"/>
      <c r="QFE106" s="136"/>
      <c r="QFF106" s="136"/>
      <c r="QFG106" s="136"/>
      <c r="QFH106" s="136"/>
      <c r="QFI106" s="136"/>
      <c r="QFJ106" s="136"/>
      <c r="QFK106" s="136"/>
      <c r="QFL106" s="136"/>
      <c r="QFM106" s="136"/>
      <c r="QFN106" s="136"/>
      <c r="QFO106" s="136"/>
      <c r="QFP106" s="136"/>
      <c r="QFQ106" s="136"/>
      <c r="QFR106" s="136"/>
      <c r="QFS106" s="136"/>
      <c r="QFT106" s="136"/>
      <c r="QFU106" s="136"/>
      <c r="QFV106" s="136"/>
      <c r="QFW106" s="136"/>
      <c r="QFX106" s="136"/>
      <c r="QFY106" s="136"/>
      <c r="QFZ106" s="136"/>
      <c r="QGA106" s="136"/>
      <c r="QGB106" s="136"/>
      <c r="QGC106" s="136"/>
      <c r="QGD106" s="136"/>
      <c r="QGE106" s="136"/>
      <c r="QGF106" s="136"/>
      <c r="QGG106" s="136"/>
      <c r="QGH106" s="136"/>
      <c r="QGI106" s="136"/>
      <c r="QGJ106" s="136"/>
      <c r="QGK106" s="136"/>
      <c r="QGL106" s="136"/>
      <c r="QGM106" s="136"/>
      <c r="QGN106" s="136"/>
      <c r="QGO106" s="136"/>
      <c r="QGP106" s="136"/>
      <c r="QGQ106" s="136"/>
      <c r="QGR106" s="136"/>
      <c r="QGS106" s="136"/>
      <c r="QGT106" s="136"/>
      <c r="QGU106" s="136"/>
      <c r="QGV106" s="136"/>
      <c r="QGW106" s="136"/>
      <c r="QGX106" s="136"/>
      <c r="QGY106" s="136"/>
      <c r="QGZ106" s="136"/>
      <c r="QHA106" s="136"/>
      <c r="QHB106" s="136"/>
      <c r="QHC106" s="136"/>
      <c r="QHD106" s="136"/>
      <c r="QHE106" s="136"/>
      <c r="QHF106" s="136"/>
      <c r="QHG106" s="136"/>
      <c r="QHH106" s="136"/>
      <c r="QHI106" s="136"/>
      <c r="QHJ106" s="136"/>
      <c r="QHK106" s="136"/>
      <c r="QHL106" s="136"/>
      <c r="QHM106" s="136"/>
      <c r="QHN106" s="136"/>
      <c r="QHO106" s="136"/>
      <c r="QHP106" s="136"/>
      <c r="QHQ106" s="136"/>
      <c r="QHR106" s="136"/>
      <c r="QHS106" s="136"/>
      <c r="QHT106" s="136"/>
      <c r="QHU106" s="136"/>
      <c r="QHV106" s="136"/>
      <c r="QHW106" s="136"/>
      <c r="QHX106" s="136"/>
      <c r="QHY106" s="136"/>
      <c r="QHZ106" s="136"/>
      <c r="QIA106" s="136"/>
      <c r="QIB106" s="136"/>
      <c r="QIC106" s="136"/>
      <c r="QID106" s="136"/>
      <c r="QIE106" s="136"/>
      <c r="QIF106" s="136"/>
      <c r="QIG106" s="136"/>
      <c r="QIH106" s="136"/>
      <c r="QII106" s="136"/>
      <c r="QIJ106" s="136"/>
      <c r="QIK106" s="136"/>
      <c r="QIL106" s="136"/>
      <c r="QIM106" s="136"/>
      <c r="QIN106" s="136"/>
      <c r="QIO106" s="136"/>
      <c r="QIP106" s="136"/>
      <c r="QIQ106" s="136"/>
      <c r="QIR106" s="136"/>
      <c r="QIS106" s="136"/>
      <c r="QIT106" s="136"/>
      <c r="QIU106" s="136"/>
      <c r="QIV106" s="136"/>
      <c r="QIW106" s="136"/>
      <c r="QIX106" s="136"/>
      <c r="QIY106" s="136"/>
      <c r="QIZ106" s="136"/>
      <c r="QJA106" s="136"/>
      <c r="QJB106" s="136"/>
      <c r="QJC106" s="136"/>
      <c r="QJD106" s="136"/>
      <c r="QJE106" s="136"/>
      <c r="QJF106" s="136"/>
      <c r="QJG106" s="136"/>
      <c r="QJH106" s="136"/>
      <c r="QJI106" s="136"/>
      <c r="QJJ106" s="136"/>
      <c r="QJK106" s="136"/>
      <c r="QJL106" s="136"/>
      <c r="QJM106" s="136"/>
      <c r="QJN106" s="136"/>
      <c r="QJO106" s="136"/>
      <c r="QJP106" s="136"/>
      <c r="QJQ106" s="136"/>
      <c r="QJR106" s="136"/>
      <c r="QJS106" s="136"/>
      <c r="QJT106" s="136"/>
      <c r="QJU106" s="136"/>
      <c r="QJV106" s="136"/>
      <c r="QJW106" s="136"/>
      <c r="QJX106" s="136"/>
      <c r="QJY106" s="136"/>
      <c r="QJZ106" s="136"/>
      <c r="QKA106" s="136"/>
      <c r="QKB106" s="136"/>
      <c r="QKC106" s="136"/>
      <c r="QKD106" s="136"/>
      <c r="QKE106" s="136"/>
      <c r="QKF106" s="136"/>
      <c r="QKG106" s="136"/>
      <c r="QKH106" s="136"/>
      <c r="QKI106" s="136"/>
      <c r="QKJ106" s="136"/>
      <c r="QKK106" s="136"/>
      <c r="QKL106" s="136"/>
      <c r="QKM106" s="136"/>
      <c r="QKN106" s="136"/>
      <c r="QKO106" s="136"/>
      <c r="QKP106" s="136"/>
      <c r="QKQ106" s="136"/>
      <c r="QKR106" s="136"/>
      <c r="QKS106" s="136"/>
      <c r="QKT106" s="136"/>
      <c r="QKU106" s="136"/>
      <c r="QKV106" s="136"/>
      <c r="QKW106" s="136"/>
      <c r="QKX106" s="136"/>
      <c r="QKY106" s="136"/>
      <c r="QKZ106" s="136"/>
      <c r="QLA106" s="136"/>
      <c r="QLB106" s="136"/>
      <c r="QLC106" s="136"/>
      <c r="QLD106" s="136"/>
      <c r="QLE106" s="136"/>
      <c r="QLF106" s="136"/>
      <c r="QLG106" s="136"/>
      <c r="QLH106" s="136"/>
      <c r="QLI106" s="136"/>
      <c r="QLJ106" s="136"/>
      <c r="QLK106" s="136"/>
      <c r="QLL106" s="136"/>
      <c r="QLM106" s="136"/>
      <c r="QLN106" s="136"/>
      <c r="QLO106" s="136"/>
      <c r="QLP106" s="136"/>
      <c r="QLQ106" s="136"/>
      <c r="QLR106" s="136"/>
      <c r="QLS106" s="136"/>
      <c r="QLT106" s="136"/>
      <c r="QLU106" s="136"/>
      <c r="QLV106" s="136"/>
      <c r="QLW106" s="136"/>
      <c r="QLX106" s="136"/>
      <c r="QLY106" s="136"/>
      <c r="QLZ106" s="136"/>
      <c r="QMA106" s="136"/>
      <c r="QMB106" s="136"/>
      <c r="QMC106" s="136"/>
      <c r="QMD106" s="136"/>
      <c r="QME106" s="136"/>
      <c r="QMF106" s="136"/>
      <c r="QMG106" s="136"/>
      <c r="QMH106" s="136"/>
      <c r="QMI106" s="136"/>
      <c r="QMJ106" s="136"/>
      <c r="QMK106" s="136"/>
      <c r="QML106" s="136"/>
      <c r="QMM106" s="136"/>
      <c r="QMN106" s="136"/>
      <c r="QMO106" s="136"/>
      <c r="QMP106" s="136"/>
      <c r="QMQ106" s="136"/>
      <c r="QMR106" s="136"/>
      <c r="QMS106" s="136"/>
      <c r="QMT106" s="136"/>
      <c r="QMU106" s="136"/>
      <c r="QMV106" s="136"/>
      <c r="QMW106" s="136"/>
      <c r="QMX106" s="136"/>
      <c r="QMY106" s="136"/>
      <c r="QMZ106" s="136"/>
      <c r="QNA106" s="136"/>
      <c r="QNB106" s="136"/>
      <c r="QNC106" s="136"/>
      <c r="QND106" s="136"/>
      <c r="QNE106" s="136"/>
      <c r="QNF106" s="136"/>
      <c r="QNG106" s="136"/>
      <c r="QNH106" s="136"/>
      <c r="QNI106" s="136"/>
      <c r="QNJ106" s="136"/>
      <c r="QNK106" s="136"/>
      <c r="QNL106" s="136"/>
      <c r="QNM106" s="136"/>
      <c r="QNN106" s="136"/>
      <c r="QNO106" s="136"/>
      <c r="QNP106" s="136"/>
      <c r="QNQ106" s="136"/>
      <c r="QNR106" s="136"/>
      <c r="QNS106" s="136"/>
      <c r="QNT106" s="136"/>
      <c r="QNU106" s="136"/>
      <c r="QNV106" s="136"/>
      <c r="QNW106" s="136"/>
      <c r="QNX106" s="136"/>
      <c r="QNY106" s="136"/>
      <c r="QNZ106" s="136"/>
      <c r="QOA106" s="136"/>
      <c r="QOB106" s="136"/>
      <c r="QOC106" s="136"/>
      <c r="QOD106" s="136"/>
      <c r="QOE106" s="136"/>
      <c r="QOF106" s="136"/>
      <c r="QOG106" s="136"/>
      <c r="QOH106" s="136"/>
      <c r="QOI106" s="136"/>
      <c r="QOJ106" s="136"/>
      <c r="QOK106" s="136"/>
      <c r="QOL106" s="136"/>
      <c r="QOM106" s="136"/>
      <c r="QON106" s="136"/>
      <c r="QOO106" s="136"/>
      <c r="QOP106" s="136"/>
      <c r="QOQ106" s="136"/>
      <c r="QOR106" s="136"/>
      <c r="QOS106" s="136"/>
      <c r="QOT106" s="136"/>
      <c r="QOU106" s="136"/>
      <c r="QOV106" s="136"/>
      <c r="QOW106" s="136"/>
      <c r="QOX106" s="136"/>
      <c r="QOY106" s="136"/>
      <c r="QOZ106" s="136"/>
      <c r="QPA106" s="136"/>
      <c r="QPB106" s="136"/>
      <c r="QPC106" s="136"/>
      <c r="QPD106" s="136"/>
      <c r="QPE106" s="136"/>
      <c r="QPF106" s="136"/>
      <c r="QPG106" s="136"/>
      <c r="QPH106" s="136"/>
      <c r="QPI106" s="136"/>
      <c r="QPJ106" s="136"/>
      <c r="QPK106" s="136"/>
      <c r="QPL106" s="136"/>
      <c r="QPM106" s="136"/>
      <c r="QPN106" s="136"/>
      <c r="QPO106" s="136"/>
      <c r="QPP106" s="136"/>
      <c r="QPQ106" s="136"/>
      <c r="QPR106" s="136"/>
      <c r="QPS106" s="136"/>
      <c r="QPT106" s="136"/>
      <c r="QPU106" s="136"/>
      <c r="QPV106" s="136"/>
      <c r="QPW106" s="136"/>
      <c r="QPX106" s="136"/>
      <c r="QPY106" s="136"/>
      <c r="QPZ106" s="136"/>
      <c r="QQA106" s="136"/>
      <c r="QQB106" s="136"/>
      <c r="QQC106" s="136"/>
      <c r="QQD106" s="136"/>
      <c r="QQE106" s="136"/>
      <c r="QQF106" s="136"/>
      <c r="QQG106" s="136"/>
      <c r="QQH106" s="136"/>
      <c r="QQI106" s="136"/>
      <c r="QQJ106" s="136"/>
      <c r="QQK106" s="136"/>
      <c r="QQL106" s="136"/>
      <c r="QQM106" s="136"/>
      <c r="QQN106" s="136"/>
      <c r="QQO106" s="136"/>
      <c r="QQP106" s="136"/>
      <c r="QQQ106" s="136"/>
      <c r="QQR106" s="136"/>
      <c r="QQS106" s="136"/>
      <c r="QQT106" s="136"/>
      <c r="QQU106" s="136"/>
      <c r="QQV106" s="136"/>
      <c r="QQW106" s="136"/>
      <c r="QQX106" s="136"/>
      <c r="QQY106" s="136"/>
      <c r="QQZ106" s="136"/>
      <c r="QRA106" s="136"/>
      <c r="QRB106" s="136"/>
      <c r="QRC106" s="136"/>
      <c r="QRD106" s="136"/>
      <c r="QRE106" s="136"/>
      <c r="QRF106" s="136"/>
      <c r="QRG106" s="136"/>
      <c r="QRH106" s="136"/>
      <c r="QRI106" s="136"/>
      <c r="QRJ106" s="136"/>
      <c r="QRK106" s="136"/>
      <c r="QRL106" s="136"/>
      <c r="QRM106" s="136"/>
      <c r="QRN106" s="136"/>
      <c r="QRO106" s="136"/>
      <c r="QRP106" s="136"/>
      <c r="QRQ106" s="136"/>
      <c r="QRR106" s="136"/>
      <c r="QRS106" s="136"/>
      <c r="QRT106" s="136"/>
      <c r="QRU106" s="136"/>
      <c r="QRV106" s="136"/>
      <c r="QRW106" s="136"/>
      <c r="QRX106" s="136"/>
      <c r="QRY106" s="136"/>
      <c r="QRZ106" s="136"/>
      <c r="QSA106" s="136"/>
      <c r="QSB106" s="136"/>
      <c r="QSC106" s="136"/>
      <c r="QSD106" s="136"/>
      <c r="QSE106" s="136"/>
      <c r="QSF106" s="136"/>
      <c r="QSG106" s="136"/>
      <c r="QSH106" s="136"/>
      <c r="QSI106" s="136"/>
      <c r="QSJ106" s="136"/>
      <c r="QSK106" s="136"/>
      <c r="QSL106" s="136"/>
      <c r="QSM106" s="136"/>
      <c r="QSN106" s="136"/>
      <c r="QSO106" s="136"/>
      <c r="QSP106" s="136"/>
      <c r="QSQ106" s="136"/>
      <c r="QSR106" s="136"/>
      <c r="QSS106" s="136"/>
      <c r="QST106" s="136"/>
      <c r="QSU106" s="136"/>
      <c r="QSV106" s="136"/>
      <c r="QSW106" s="136"/>
      <c r="QSX106" s="136"/>
      <c r="QSY106" s="136"/>
      <c r="QSZ106" s="136"/>
      <c r="QTA106" s="136"/>
      <c r="QTB106" s="136"/>
      <c r="QTC106" s="136"/>
      <c r="QTD106" s="136"/>
      <c r="QTE106" s="136"/>
      <c r="QTF106" s="136"/>
      <c r="QTG106" s="136"/>
      <c r="QTH106" s="136"/>
      <c r="QTI106" s="136"/>
      <c r="QTJ106" s="136"/>
      <c r="QTK106" s="136"/>
      <c r="QTL106" s="136"/>
      <c r="QTM106" s="136"/>
      <c r="QTN106" s="136"/>
      <c r="QTO106" s="136"/>
      <c r="QTP106" s="136"/>
      <c r="QTQ106" s="136"/>
      <c r="QTR106" s="136"/>
      <c r="QTS106" s="136"/>
      <c r="QTT106" s="136"/>
      <c r="QTU106" s="136"/>
      <c r="QTV106" s="136"/>
      <c r="QTW106" s="136"/>
      <c r="QTX106" s="136"/>
      <c r="QTY106" s="136"/>
      <c r="QTZ106" s="136"/>
      <c r="QUA106" s="136"/>
      <c r="QUB106" s="136"/>
      <c r="QUC106" s="136"/>
      <c r="QUD106" s="136"/>
      <c r="QUE106" s="136"/>
      <c r="QUF106" s="136"/>
      <c r="QUG106" s="136"/>
      <c r="QUH106" s="136"/>
      <c r="QUI106" s="136"/>
      <c r="QUJ106" s="136"/>
      <c r="QUK106" s="136"/>
      <c r="QUL106" s="136"/>
      <c r="QUM106" s="136"/>
      <c r="QUN106" s="136"/>
      <c r="QUO106" s="136"/>
      <c r="QUP106" s="136"/>
      <c r="QUQ106" s="136"/>
      <c r="QUR106" s="136"/>
      <c r="QUS106" s="136"/>
      <c r="QUT106" s="136"/>
      <c r="QUU106" s="136"/>
      <c r="QUV106" s="136"/>
      <c r="QUW106" s="136"/>
      <c r="QUX106" s="136"/>
      <c r="QUY106" s="136"/>
      <c r="QUZ106" s="136"/>
      <c r="QVA106" s="136"/>
      <c r="QVB106" s="136"/>
      <c r="QVC106" s="136"/>
      <c r="QVD106" s="136"/>
      <c r="QVE106" s="136"/>
      <c r="QVF106" s="136"/>
      <c r="QVG106" s="136"/>
      <c r="QVH106" s="136"/>
      <c r="QVI106" s="136"/>
      <c r="QVJ106" s="136"/>
      <c r="QVK106" s="136"/>
      <c r="QVL106" s="136"/>
      <c r="QVM106" s="136"/>
      <c r="QVN106" s="136"/>
      <c r="QVO106" s="136"/>
      <c r="QVP106" s="136"/>
      <c r="QVQ106" s="136"/>
      <c r="QVR106" s="136"/>
      <c r="QVS106" s="136"/>
      <c r="QVT106" s="136"/>
      <c r="QVU106" s="136"/>
      <c r="QVV106" s="136"/>
      <c r="QVW106" s="136"/>
      <c r="QVX106" s="136"/>
      <c r="QVY106" s="136"/>
      <c r="QVZ106" s="136"/>
      <c r="QWA106" s="136"/>
      <c r="QWB106" s="136"/>
      <c r="QWC106" s="136"/>
      <c r="QWD106" s="136"/>
      <c r="QWE106" s="136"/>
      <c r="QWF106" s="136"/>
      <c r="QWG106" s="136"/>
      <c r="QWH106" s="136"/>
      <c r="QWI106" s="136"/>
      <c r="QWJ106" s="136"/>
      <c r="QWK106" s="136"/>
      <c r="QWL106" s="136"/>
      <c r="QWM106" s="136"/>
      <c r="QWN106" s="136"/>
      <c r="QWO106" s="136"/>
      <c r="QWP106" s="136"/>
      <c r="QWQ106" s="136"/>
      <c r="QWR106" s="136"/>
      <c r="QWS106" s="136"/>
      <c r="QWT106" s="136"/>
      <c r="QWU106" s="136"/>
      <c r="QWV106" s="136"/>
      <c r="QWW106" s="136"/>
      <c r="QWX106" s="136"/>
      <c r="QWY106" s="136"/>
      <c r="QWZ106" s="136"/>
      <c r="QXA106" s="136"/>
      <c r="QXB106" s="136"/>
      <c r="QXC106" s="136"/>
      <c r="QXD106" s="136"/>
      <c r="QXE106" s="136"/>
      <c r="QXF106" s="136"/>
      <c r="QXG106" s="136"/>
      <c r="QXH106" s="136"/>
      <c r="QXI106" s="136"/>
      <c r="QXJ106" s="136"/>
      <c r="QXK106" s="136"/>
      <c r="QXL106" s="136"/>
      <c r="QXM106" s="136"/>
      <c r="QXN106" s="136"/>
      <c r="QXO106" s="136"/>
      <c r="QXP106" s="136"/>
      <c r="QXQ106" s="136"/>
      <c r="QXR106" s="136"/>
      <c r="QXS106" s="136"/>
      <c r="QXT106" s="136"/>
      <c r="QXU106" s="136"/>
      <c r="QXV106" s="136"/>
      <c r="QXW106" s="136"/>
      <c r="QXX106" s="136"/>
      <c r="QXY106" s="136"/>
      <c r="QXZ106" s="136"/>
      <c r="QYA106" s="136"/>
      <c r="QYB106" s="136"/>
      <c r="QYC106" s="136"/>
      <c r="QYD106" s="136"/>
      <c r="QYE106" s="136"/>
      <c r="QYF106" s="136"/>
      <c r="QYG106" s="136"/>
      <c r="QYH106" s="136"/>
      <c r="QYI106" s="136"/>
      <c r="QYJ106" s="136"/>
      <c r="QYK106" s="136"/>
      <c r="QYL106" s="136"/>
      <c r="QYM106" s="136"/>
      <c r="QYN106" s="136"/>
      <c r="QYO106" s="136"/>
      <c r="QYP106" s="136"/>
      <c r="QYQ106" s="136"/>
      <c r="QYR106" s="136"/>
      <c r="QYS106" s="136"/>
      <c r="QYT106" s="136"/>
      <c r="QYU106" s="136"/>
      <c r="QYV106" s="136"/>
      <c r="QYW106" s="136"/>
      <c r="QYX106" s="136"/>
      <c r="QYY106" s="136"/>
      <c r="QYZ106" s="136"/>
      <c r="QZA106" s="136"/>
      <c r="QZB106" s="136"/>
      <c r="QZC106" s="136"/>
      <c r="QZD106" s="136"/>
      <c r="QZE106" s="136"/>
      <c r="QZF106" s="136"/>
      <c r="QZG106" s="136"/>
      <c r="QZH106" s="136"/>
      <c r="QZI106" s="136"/>
      <c r="QZJ106" s="136"/>
      <c r="QZK106" s="136"/>
      <c r="QZL106" s="136"/>
      <c r="QZM106" s="136"/>
      <c r="QZN106" s="136"/>
      <c r="QZO106" s="136"/>
      <c r="QZP106" s="136"/>
      <c r="QZQ106" s="136"/>
      <c r="QZR106" s="136"/>
      <c r="QZS106" s="136"/>
      <c r="QZT106" s="136"/>
      <c r="QZU106" s="136"/>
      <c r="QZV106" s="136"/>
      <c r="QZW106" s="136"/>
      <c r="QZX106" s="136"/>
      <c r="QZY106" s="136"/>
      <c r="QZZ106" s="136"/>
      <c r="RAA106" s="136"/>
      <c r="RAB106" s="136"/>
      <c r="RAC106" s="136"/>
      <c r="RAD106" s="136"/>
      <c r="RAE106" s="136"/>
      <c r="RAF106" s="136"/>
      <c r="RAG106" s="136"/>
      <c r="RAH106" s="136"/>
      <c r="RAI106" s="136"/>
      <c r="RAJ106" s="136"/>
      <c r="RAK106" s="136"/>
      <c r="RAL106" s="136"/>
      <c r="RAM106" s="136"/>
      <c r="RAN106" s="136"/>
      <c r="RAO106" s="136"/>
      <c r="RAP106" s="136"/>
      <c r="RAQ106" s="136"/>
      <c r="RAR106" s="136"/>
      <c r="RAS106" s="136"/>
      <c r="RAT106" s="136"/>
      <c r="RAU106" s="136"/>
      <c r="RAV106" s="136"/>
      <c r="RAW106" s="136"/>
      <c r="RAX106" s="136"/>
      <c r="RAY106" s="136"/>
      <c r="RAZ106" s="136"/>
      <c r="RBA106" s="136"/>
      <c r="RBB106" s="136"/>
      <c r="RBC106" s="136"/>
      <c r="RBD106" s="136"/>
      <c r="RBE106" s="136"/>
      <c r="RBF106" s="136"/>
      <c r="RBG106" s="136"/>
      <c r="RBH106" s="136"/>
      <c r="RBI106" s="136"/>
      <c r="RBJ106" s="136"/>
      <c r="RBK106" s="136"/>
      <c r="RBL106" s="136"/>
      <c r="RBM106" s="136"/>
      <c r="RBN106" s="136"/>
      <c r="RBO106" s="136"/>
      <c r="RBP106" s="136"/>
      <c r="RBQ106" s="136"/>
      <c r="RBR106" s="136"/>
      <c r="RBS106" s="136"/>
      <c r="RBT106" s="136"/>
      <c r="RBU106" s="136"/>
      <c r="RBV106" s="136"/>
      <c r="RBW106" s="136"/>
      <c r="RBX106" s="136"/>
      <c r="RBY106" s="136"/>
      <c r="RBZ106" s="136"/>
      <c r="RCA106" s="136"/>
      <c r="RCB106" s="136"/>
      <c r="RCC106" s="136"/>
      <c r="RCD106" s="136"/>
      <c r="RCE106" s="136"/>
      <c r="RCF106" s="136"/>
      <c r="RCG106" s="136"/>
      <c r="RCH106" s="136"/>
      <c r="RCI106" s="136"/>
      <c r="RCJ106" s="136"/>
      <c r="RCK106" s="136"/>
      <c r="RCL106" s="136"/>
      <c r="RCM106" s="136"/>
      <c r="RCN106" s="136"/>
      <c r="RCO106" s="136"/>
      <c r="RCP106" s="136"/>
      <c r="RCQ106" s="136"/>
      <c r="RCR106" s="136"/>
      <c r="RCS106" s="136"/>
      <c r="RCT106" s="136"/>
      <c r="RCU106" s="136"/>
      <c r="RCV106" s="136"/>
      <c r="RCW106" s="136"/>
      <c r="RCX106" s="136"/>
      <c r="RCY106" s="136"/>
      <c r="RCZ106" s="136"/>
      <c r="RDA106" s="136"/>
      <c r="RDB106" s="136"/>
      <c r="RDC106" s="136"/>
      <c r="RDD106" s="136"/>
      <c r="RDE106" s="136"/>
      <c r="RDF106" s="136"/>
      <c r="RDG106" s="136"/>
      <c r="RDH106" s="136"/>
      <c r="RDI106" s="136"/>
      <c r="RDJ106" s="136"/>
      <c r="RDK106" s="136"/>
      <c r="RDL106" s="136"/>
      <c r="RDM106" s="136"/>
      <c r="RDN106" s="136"/>
      <c r="RDO106" s="136"/>
      <c r="RDP106" s="136"/>
      <c r="RDQ106" s="136"/>
      <c r="RDR106" s="136"/>
      <c r="RDS106" s="136"/>
      <c r="RDT106" s="136"/>
      <c r="RDU106" s="136"/>
      <c r="RDV106" s="136"/>
      <c r="RDW106" s="136"/>
      <c r="RDX106" s="136"/>
      <c r="RDY106" s="136"/>
      <c r="RDZ106" s="136"/>
      <c r="REA106" s="136"/>
      <c r="REB106" s="136"/>
      <c r="REC106" s="136"/>
      <c r="RED106" s="136"/>
      <c r="REE106" s="136"/>
      <c r="REF106" s="136"/>
      <c r="REG106" s="136"/>
      <c r="REH106" s="136"/>
      <c r="REI106" s="136"/>
      <c r="REJ106" s="136"/>
      <c r="REK106" s="136"/>
      <c r="REL106" s="136"/>
      <c r="REM106" s="136"/>
      <c r="REN106" s="136"/>
      <c r="REO106" s="136"/>
      <c r="REP106" s="136"/>
      <c r="REQ106" s="136"/>
      <c r="RER106" s="136"/>
      <c r="RES106" s="136"/>
      <c r="RET106" s="136"/>
      <c r="REU106" s="136"/>
      <c r="REV106" s="136"/>
      <c r="REW106" s="136"/>
      <c r="REX106" s="136"/>
      <c r="REY106" s="136"/>
      <c r="REZ106" s="136"/>
      <c r="RFA106" s="136"/>
      <c r="RFB106" s="136"/>
      <c r="RFC106" s="136"/>
      <c r="RFD106" s="136"/>
      <c r="RFE106" s="136"/>
      <c r="RFF106" s="136"/>
      <c r="RFG106" s="136"/>
      <c r="RFH106" s="136"/>
      <c r="RFI106" s="136"/>
      <c r="RFJ106" s="136"/>
      <c r="RFK106" s="136"/>
      <c r="RFL106" s="136"/>
      <c r="RFM106" s="136"/>
      <c r="RFN106" s="136"/>
      <c r="RFO106" s="136"/>
      <c r="RFP106" s="136"/>
      <c r="RFQ106" s="136"/>
      <c r="RFR106" s="136"/>
      <c r="RFS106" s="136"/>
      <c r="RFT106" s="136"/>
      <c r="RFU106" s="136"/>
      <c r="RFV106" s="136"/>
      <c r="RFW106" s="136"/>
      <c r="RFX106" s="136"/>
      <c r="RFY106" s="136"/>
      <c r="RFZ106" s="136"/>
      <c r="RGA106" s="136"/>
      <c r="RGB106" s="136"/>
      <c r="RGC106" s="136"/>
      <c r="RGD106" s="136"/>
      <c r="RGE106" s="136"/>
      <c r="RGF106" s="136"/>
      <c r="RGG106" s="136"/>
      <c r="RGH106" s="136"/>
      <c r="RGI106" s="136"/>
      <c r="RGJ106" s="136"/>
      <c r="RGK106" s="136"/>
      <c r="RGL106" s="136"/>
      <c r="RGM106" s="136"/>
      <c r="RGN106" s="136"/>
      <c r="RGO106" s="136"/>
      <c r="RGP106" s="136"/>
      <c r="RGQ106" s="136"/>
      <c r="RGR106" s="136"/>
      <c r="RGS106" s="136"/>
      <c r="RGT106" s="136"/>
      <c r="RGU106" s="136"/>
      <c r="RGV106" s="136"/>
      <c r="RGW106" s="136"/>
      <c r="RGX106" s="136"/>
      <c r="RGY106" s="136"/>
      <c r="RGZ106" s="136"/>
      <c r="RHA106" s="136"/>
      <c r="RHB106" s="136"/>
      <c r="RHC106" s="136"/>
      <c r="RHD106" s="136"/>
      <c r="RHE106" s="136"/>
      <c r="RHF106" s="136"/>
      <c r="RHG106" s="136"/>
      <c r="RHH106" s="136"/>
      <c r="RHI106" s="136"/>
      <c r="RHJ106" s="136"/>
      <c r="RHK106" s="136"/>
      <c r="RHL106" s="136"/>
      <c r="RHM106" s="136"/>
      <c r="RHN106" s="136"/>
      <c r="RHO106" s="136"/>
      <c r="RHP106" s="136"/>
      <c r="RHQ106" s="136"/>
      <c r="RHR106" s="136"/>
      <c r="RHS106" s="136"/>
      <c r="RHT106" s="136"/>
      <c r="RHU106" s="136"/>
      <c r="RHV106" s="136"/>
      <c r="RHW106" s="136"/>
      <c r="RHX106" s="136"/>
      <c r="RHY106" s="136"/>
      <c r="RHZ106" s="136"/>
      <c r="RIA106" s="136"/>
      <c r="RIB106" s="136"/>
      <c r="RIC106" s="136"/>
      <c r="RID106" s="136"/>
      <c r="RIE106" s="136"/>
      <c r="RIF106" s="136"/>
      <c r="RIG106" s="136"/>
      <c r="RIH106" s="136"/>
      <c r="RII106" s="136"/>
      <c r="RIJ106" s="136"/>
      <c r="RIK106" s="136"/>
      <c r="RIL106" s="136"/>
      <c r="RIM106" s="136"/>
      <c r="RIN106" s="136"/>
      <c r="RIO106" s="136"/>
      <c r="RIP106" s="136"/>
      <c r="RIQ106" s="136"/>
      <c r="RIR106" s="136"/>
      <c r="RIS106" s="136"/>
      <c r="RIT106" s="136"/>
      <c r="RIU106" s="136"/>
      <c r="RIV106" s="136"/>
      <c r="RIW106" s="136"/>
      <c r="RIX106" s="136"/>
      <c r="RIY106" s="136"/>
      <c r="RIZ106" s="136"/>
      <c r="RJA106" s="136"/>
      <c r="RJB106" s="136"/>
      <c r="RJC106" s="136"/>
      <c r="RJD106" s="136"/>
      <c r="RJE106" s="136"/>
      <c r="RJF106" s="136"/>
      <c r="RJG106" s="136"/>
      <c r="RJH106" s="136"/>
      <c r="RJI106" s="136"/>
      <c r="RJJ106" s="136"/>
      <c r="RJK106" s="136"/>
      <c r="RJL106" s="136"/>
      <c r="RJM106" s="136"/>
      <c r="RJN106" s="136"/>
      <c r="RJO106" s="136"/>
      <c r="RJP106" s="136"/>
      <c r="RJQ106" s="136"/>
      <c r="RJR106" s="136"/>
      <c r="RJS106" s="136"/>
      <c r="RJT106" s="136"/>
      <c r="RJU106" s="136"/>
      <c r="RJV106" s="136"/>
      <c r="RJW106" s="136"/>
      <c r="RJX106" s="136"/>
      <c r="RJY106" s="136"/>
      <c r="RJZ106" s="136"/>
      <c r="RKA106" s="136"/>
      <c r="RKB106" s="136"/>
      <c r="RKC106" s="136"/>
      <c r="RKD106" s="136"/>
      <c r="RKE106" s="136"/>
      <c r="RKF106" s="136"/>
      <c r="RKG106" s="136"/>
      <c r="RKH106" s="136"/>
      <c r="RKI106" s="136"/>
      <c r="RKJ106" s="136"/>
      <c r="RKK106" s="136"/>
      <c r="RKL106" s="136"/>
      <c r="RKM106" s="136"/>
      <c r="RKN106" s="136"/>
      <c r="RKO106" s="136"/>
      <c r="RKP106" s="136"/>
      <c r="RKQ106" s="136"/>
      <c r="RKR106" s="136"/>
      <c r="RKS106" s="136"/>
      <c r="RKT106" s="136"/>
      <c r="RKU106" s="136"/>
      <c r="RKV106" s="136"/>
      <c r="RKW106" s="136"/>
      <c r="RKX106" s="136"/>
      <c r="RKY106" s="136"/>
      <c r="RKZ106" s="136"/>
      <c r="RLA106" s="136"/>
      <c r="RLB106" s="136"/>
      <c r="RLC106" s="136"/>
      <c r="RLD106" s="136"/>
      <c r="RLE106" s="136"/>
      <c r="RLF106" s="136"/>
      <c r="RLG106" s="136"/>
      <c r="RLH106" s="136"/>
      <c r="RLI106" s="136"/>
      <c r="RLJ106" s="136"/>
      <c r="RLK106" s="136"/>
      <c r="RLL106" s="136"/>
      <c r="RLM106" s="136"/>
      <c r="RLN106" s="136"/>
      <c r="RLO106" s="136"/>
      <c r="RLP106" s="136"/>
      <c r="RLQ106" s="136"/>
      <c r="RLR106" s="136"/>
      <c r="RLS106" s="136"/>
      <c r="RLT106" s="136"/>
      <c r="RLU106" s="136"/>
      <c r="RLV106" s="136"/>
      <c r="RLW106" s="136"/>
      <c r="RLX106" s="136"/>
      <c r="RLY106" s="136"/>
      <c r="RLZ106" s="136"/>
      <c r="RMA106" s="136"/>
      <c r="RMB106" s="136"/>
      <c r="RMC106" s="136"/>
      <c r="RMD106" s="136"/>
      <c r="RME106" s="136"/>
      <c r="RMF106" s="136"/>
      <c r="RMG106" s="136"/>
      <c r="RMH106" s="136"/>
      <c r="RMI106" s="136"/>
      <c r="RMJ106" s="136"/>
      <c r="RMK106" s="136"/>
      <c r="RML106" s="136"/>
      <c r="RMM106" s="136"/>
      <c r="RMN106" s="136"/>
      <c r="RMO106" s="136"/>
      <c r="RMP106" s="136"/>
      <c r="RMQ106" s="136"/>
      <c r="RMR106" s="136"/>
      <c r="RMS106" s="136"/>
      <c r="RMT106" s="136"/>
      <c r="RMU106" s="136"/>
      <c r="RMV106" s="136"/>
      <c r="RMW106" s="136"/>
      <c r="RMX106" s="136"/>
      <c r="RMY106" s="136"/>
      <c r="RMZ106" s="136"/>
      <c r="RNA106" s="136"/>
      <c r="RNB106" s="136"/>
      <c r="RNC106" s="136"/>
      <c r="RND106" s="136"/>
      <c r="RNE106" s="136"/>
      <c r="RNF106" s="136"/>
      <c r="RNG106" s="136"/>
      <c r="RNH106" s="136"/>
      <c r="RNI106" s="136"/>
      <c r="RNJ106" s="136"/>
      <c r="RNK106" s="136"/>
      <c r="RNL106" s="136"/>
      <c r="RNM106" s="136"/>
      <c r="RNN106" s="136"/>
      <c r="RNO106" s="136"/>
      <c r="RNP106" s="136"/>
      <c r="RNQ106" s="136"/>
      <c r="RNR106" s="136"/>
      <c r="RNS106" s="136"/>
      <c r="RNT106" s="136"/>
      <c r="RNU106" s="136"/>
      <c r="RNV106" s="136"/>
      <c r="RNW106" s="136"/>
      <c r="RNX106" s="136"/>
      <c r="RNY106" s="136"/>
      <c r="RNZ106" s="136"/>
      <c r="ROA106" s="136"/>
      <c r="ROB106" s="136"/>
      <c r="ROC106" s="136"/>
      <c r="ROD106" s="136"/>
      <c r="ROE106" s="136"/>
      <c r="ROF106" s="136"/>
      <c r="ROG106" s="136"/>
      <c r="ROH106" s="136"/>
      <c r="ROI106" s="136"/>
      <c r="ROJ106" s="136"/>
      <c r="ROK106" s="136"/>
      <c r="ROL106" s="136"/>
      <c r="ROM106" s="136"/>
      <c r="RON106" s="136"/>
      <c r="ROO106" s="136"/>
      <c r="ROP106" s="136"/>
      <c r="ROQ106" s="136"/>
      <c r="ROR106" s="136"/>
      <c r="ROS106" s="136"/>
      <c r="ROT106" s="136"/>
      <c r="ROU106" s="136"/>
      <c r="ROV106" s="136"/>
      <c r="ROW106" s="136"/>
      <c r="ROX106" s="136"/>
      <c r="ROY106" s="136"/>
      <c r="ROZ106" s="136"/>
      <c r="RPA106" s="136"/>
      <c r="RPB106" s="136"/>
      <c r="RPC106" s="136"/>
      <c r="RPD106" s="136"/>
      <c r="RPE106" s="136"/>
      <c r="RPF106" s="136"/>
      <c r="RPG106" s="136"/>
      <c r="RPH106" s="136"/>
      <c r="RPI106" s="136"/>
      <c r="RPJ106" s="136"/>
      <c r="RPK106" s="136"/>
      <c r="RPL106" s="136"/>
      <c r="RPM106" s="136"/>
      <c r="RPN106" s="136"/>
      <c r="RPO106" s="136"/>
      <c r="RPP106" s="136"/>
      <c r="RPQ106" s="136"/>
      <c r="RPR106" s="136"/>
      <c r="RPS106" s="136"/>
      <c r="RPT106" s="136"/>
      <c r="RPU106" s="136"/>
      <c r="RPV106" s="136"/>
      <c r="RPW106" s="136"/>
      <c r="RPX106" s="136"/>
      <c r="RPY106" s="136"/>
      <c r="RPZ106" s="136"/>
      <c r="RQA106" s="136"/>
      <c r="RQB106" s="136"/>
      <c r="RQC106" s="136"/>
      <c r="RQD106" s="136"/>
      <c r="RQE106" s="136"/>
      <c r="RQF106" s="136"/>
      <c r="RQG106" s="136"/>
      <c r="RQH106" s="136"/>
      <c r="RQI106" s="136"/>
      <c r="RQJ106" s="136"/>
      <c r="RQK106" s="136"/>
      <c r="RQL106" s="136"/>
      <c r="RQM106" s="136"/>
      <c r="RQN106" s="136"/>
      <c r="RQO106" s="136"/>
      <c r="RQP106" s="136"/>
      <c r="RQQ106" s="136"/>
      <c r="RQR106" s="136"/>
      <c r="RQS106" s="136"/>
      <c r="RQT106" s="136"/>
      <c r="RQU106" s="136"/>
      <c r="RQV106" s="136"/>
      <c r="RQW106" s="136"/>
      <c r="RQX106" s="136"/>
      <c r="RQY106" s="136"/>
      <c r="RQZ106" s="136"/>
      <c r="RRA106" s="136"/>
      <c r="RRB106" s="136"/>
      <c r="RRC106" s="136"/>
      <c r="RRD106" s="136"/>
      <c r="RRE106" s="136"/>
      <c r="RRF106" s="136"/>
      <c r="RRG106" s="136"/>
      <c r="RRH106" s="136"/>
      <c r="RRI106" s="136"/>
      <c r="RRJ106" s="136"/>
      <c r="RRK106" s="136"/>
      <c r="RRL106" s="136"/>
      <c r="RRM106" s="136"/>
      <c r="RRN106" s="136"/>
      <c r="RRO106" s="136"/>
      <c r="RRP106" s="136"/>
      <c r="RRQ106" s="136"/>
      <c r="RRR106" s="136"/>
      <c r="RRS106" s="136"/>
      <c r="RRT106" s="136"/>
      <c r="RRU106" s="136"/>
      <c r="RRV106" s="136"/>
      <c r="RRW106" s="136"/>
      <c r="RRX106" s="136"/>
      <c r="RRY106" s="136"/>
      <c r="RRZ106" s="136"/>
      <c r="RSA106" s="136"/>
      <c r="RSB106" s="136"/>
      <c r="RSC106" s="136"/>
      <c r="RSD106" s="136"/>
      <c r="RSE106" s="136"/>
      <c r="RSF106" s="136"/>
      <c r="RSG106" s="136"/>
      <c r="RSH106" s="136"/>
      <c r="RSI106" s="136"/>
      <c r="RSJ106" s="136"/>
      <c r="RSK106" s="136"/>
      <c r="RSL106" s="136"/>
      <c r="RSM106" s="136"/>
      <c r="RSN106" s="136"/>
      <c r="RSO106" s="136"/>
      <c r="RSP106" s="136"/>
      <c r="RSQ106" s="136"/>
      <c r="RSR106" s="136"/>
      <c r="RSS106" s="136"/>
      <c r="RST106" s="136"/>
      <c r="RSU106" s="136"/>
      <c r="RSV106" s="136"/>
      <c r="RSW106" s="136"/>
      <c r="RSX106" s="136"/>
      <c r="RSY106" s="136"/>
      <c r="RSZ106" s="136"/>
      <c r="RTA106" s="136"/>
      <c r="RTB106" s="136"/>
      <c r="RTC106" s="136"/>
      <c r="RTD106" s="136"/>
      <c r="RTE106" s="136"/>
      <c r="RTF106" s="136"/>
      <c r="RTG106" s="136"/>
      <c r="RTH106" s="136"/>
      <c r="RTI106" s="136"/>
      <c r="RTJ106" s="136"/>
      <c r="RTK106" s="136"/>
      <c r="RTL106" s="136"/>
      <c r="RTM106" s="136"/>
      <c r="RTN106" s="136"/>
      <c r="RTO106" s="136"/>
      <c r="RTP106" s="136"/>
      <c r="RTQ106" s="136"/>
      <c r="RTR106" s="136"/>
      <c r="RTS106" s="136"/>
      <c r="RTT106" s="136"/>
      <c r="RTU106" s="136"/>
      <c r="RTV106" s="136"/>
      <c r="RTW106" s="136"/>
      <c r="RTX106" s="136"/>
      <c r="RTY106" s="136"/>
      <c r="RTZ106" s="136"/>
      <c r="RUA106" s="136"/>
      <c r="RUB106" s="136"/>
      <c r="RUC106" s="136"/>
      <c r="RUD106" s="136"/>
      <c r="RUE106" s="136"/>
      <c r="RUF106" s="136"/>
      <c r="RUG106" s="136"/>
      <c r="RUH106" s="136"/>
      <c r="RUI106" s="136"/>
      <c r="RUJ106" s="136"/>
      <c r="RUK106" s="136"/>
      <c r="RUL106" s="136"/>
      <c r="RUM106" s="136"/>
      <c r="RUN106" s="136"/>
      <c r="RUO106" s="136"/>
      <c r="RUP106" s="136"/>
      <c r="RUQ106" s="136"/>
      <c r="RUR106" s="136"/>
      <c r="RUS106" s="136"/>
      <c r="RUT106" s="136"/>
      <c r="RUU106" s="136"/>
      <c r="RUV106" s="136"/>
      <c r="RUW106" s="136"/>
      <c r="RUX106" s="136"/>
      <c r="RUY106" s="136"/>
      <c r="RUZ106" s="136"/>
      <c r="RVA106" s="136"/>
      <c r="RVB106" s="136"/>
      <c r="RVC106" s="136"/>
      <c r="RVD106" s="136"/>
      <c r="RVE106" s="136"/>
      <c r="RVF106" s="136"/>
      <c r="RVG106" s="136"/>
      <c r="RVH106" s="136"/>
      <c r="RVI106" s="136"/>
      <c r="RVJ106" s="136"/>
      <c r="RVK106" s="136"/>
      <c r="RVL106" s="136"/>
      <c r="RVM106" s="136"/>
      <c r="RVN106" s="136"/>
      <c r="RVO106" s="136"/>
      <c r="RVP106" s="136"/>
      <c r="RVQ106" s="136"/>
      <c r="RVR106" s="136"/>
      <c r="RVS106" s="136"/>
      <c r="RVT106" s="136"/>
      <c r="RVU106" s="136"/>
      <c r="RVV106" s="136"/>
      <c r="RVW106" s="136"/>
      <c r="RVX106" s="136"/>
      <c r="RVY106" s="136"/>
      <c r="RVZ106" s="136"/>
      <c r="RWA106" s="136"/>
      <c r="RWB106" s="136"/>
      <c r="RWC106" s="136"/>
      <c r="RWD106" s="136"/>
      <c r="RWE106" s="136"/>
      <c r="RWF106" s="136"/>
      <c r="RWG106" s="136"/>
      <c r="RWH106" s="136"/>
      <c r="RWI106" s="136"/>
      <c r="RWJ106" s="136"/>
      <c r="RWK106" s="136"/>
      <c r="RWL106" s="136"/>
      <c r="RWM106" s="136"/>
      <c r="RWN106" s="136"/>
      <c r="RWO106" s="136"/>
      <c r="RWP106" s="136"/>
      <c r="RWQ106" s="136"/>
      <c r="RWR106" s="136"/>
      <c r="RWS106" s="136"/>
      <c r="RWT106" s="136"/>
      <c r="RWU106" s="136"/>
      <c r="RWV106" s="136"/>
      <c r="RWW106" s="136"/>
      <c r="RWX106" s="136"/>
      <c r="RWY106" s="136"/>
      <c r="RWZ106" s="136"/>
      <c r="RXA106" s="136"/>
      <c r="RXB106" s="136"/>
      <c r="RXC106" s="136"/>
      <c r="RXD106" s="136"/>
      <c r="RXE106" s="136"/>
      <c r="RXF106" s="136"/>
      <c r="RXG106" s="136"/>
      <c r="RXH106" s="136"/>
      <c r="RXI106" s="136"/>
      <c r="RXJ106" s="136"/>
      <c r="RXK106" s="136"/>
      <c r="RXL106" s="136"/>
      <c r="RXM106" s="136"/>
      <c r="RXN106" s="136"/>
      <c r="RXO106" s="136"/>
      <c r="RXP106" s="136"/>
      <c r="RXQ106" s="136"/>
      <c r="RXR106" s="136"/>
      <c r="RXS106" s="136"/>
      <c r="RXT106" s="136"/>
      <c r="RXU106" s="136"/>
      <c r="RXV106" s="136"/>
      <c r="RXW106" s="136"/>
      <c r="RXX106" s="136"/>
      <c r="RXY106" s="136"/>
      <c r="RXZ106" s="136"/>
      <c r="RYA106" s="136"/>
      <c r="RYB106" s="136"/>
      <c r="RYC106" s="136"/>
      <c r="RYD106" s="136"/>
      <c r="RYE106" s="136"/>
      <c r="RYF106" s="136"/>
      <c r="RYG106" s="136"/>
      <c r="RYH106" s="136"/>
      <c r="RYI106" s="136"/>
      <c r="RYJ106" s="136"/>
      <c r="RYK106" s="136"/>
      <c r="RYL106" s="136"/>
      <c r="RYM106" s="136"/>
      <c r="RYN106" s="136"/>
      <c r="RYO106" s="136"/>
      <c r="RYP106" s="136"/>
      <c r="RYQ106" s="136"/>
      <c r="RYR106" s="136"/>
      <c r="RYS106" s="136"/>
      <c r="RYT106" s="136"/>
      <c r="RYU106" s="136"/>
      <c r="RYV106" s="136"/>
      <c r="RYW106" s="136"/>
      <c r="RYX106" s="136"/>
      <c r="RYY106" s="136"/>
      <c r="RYZ106" s="136"/>
      <c r="RZA106" s="136"/>
      <c r="RZB106" s="136"/>
      <c r="RZC106" s="136"/>
      <c r="RZD106" s="136"/>
      <c r="RZE106" s="136"/>
      <c r="RZF106" s="136"/>
      <c r="RZG106" s="136"/>
      <c r="RZH106" s="136"/>
      <c r="RZI106" s="136"/>
      <c r="RZJ106" s="136"/>
      <c r="RZK106" s="136"/>
      <c r="RZL106" s="136"/>
      <c r="RZM106" s="136"/>
      <c r="RZN106" s="136"/>
      <c r="RZO106" s="136"/>
      <c r="RZP106" s="136"/>
      <c r="RZQ106" s="136"/>
      <c r="RZR106" s="136"/>
      <c r="RZS106" s="136"/>
      <c r="RZT106" s="136"/>
      <c r="RZU106" s="136"/>
      <c r="RZV106" s="136"/>
      <c r="RZW106" s="136"/>
      <c r="RZX106" s="136"/>
      <c r="RZY106" s="136"/>
      <c r="RZZ106" s="136"/>
      <c r="SAA106" s="136"/>
      <c r="SAB106" s="136"/>
      <c r="SAC106" s="136"/>
      <c r="SAD106" s="136"/>
      <c r="SAE106" s="136"/>
      <c r="SAF106" s="136"/>
      <c r="SAG106" s="136"/>
      <c r="SAH106" s="136"/>
      <c r="SAI106" s="136"/>
      <c r="SAJ106" s="136"/>
      <c r="SAK106" s="136"/>
      <c r="SAL106" s="136"/>
      <c r="SAM106" s="136"/>
      <c r="SAN106" s="136"/>
      <c r="SAO106" s="136"/>
      <c r="SAP106" s="136"/>
      <c r="SAQ106" s="136"/>
      <c r="SAR106" s="136"/>
      <c r="SAS106" s="136"/>
      <c r="SAT106" s="136"/>
      <c r="SAU106" s="136"/>
      <c r="SAV106" s="136"/>
      <c r="SAW106" s="136"/>
      <c r="SAX106" s="136"/>
      <c r="SAY106" s="136"/>
      <c r="SAZ106" s="136"/>
      <c r="SBA106" s="136"/>
      <c r="SBB106" s="136"/>
      <c r="SBC106" s="136"/>
      <c r="SBD106" s="136"/>
      <c r="SBE106" s="136"/>
      <c r="SBF106" s="136"/>
      <c r="SBG106" s="136"/>
      <c r="SBH106" s="136"/>
      <c r="SBI106" s="136"/>
      <c r="SBJ106" s="136"/>
      <c r="SBK106" s="136"/>
      <c r="SBL106" s="136"/>
      <c r="SBM106" s="136"/>
      <c r="SBN106" s="136"/>
      <c r="SBO106" s="136"/>
      <c r="SBP106" s="136"/>
      <c r="SBQ106" s="136"/>
      <c r="SBR106" s="136"/>
      <c r="SBS106" s="136"/>
      <c r="SBT106" s="136"/>
      <c r="SBU106" s="136"/>
      <c r="SBV106" s="136"/>
      <c r="SBW106" s="136"/>
      <c r="SBX106" s="136"/>
      <c r="SBY106" s="136"/>
      <c r="SBZ106" s="136"/>
      <c r="SCA106" s="136"/>
      <c r="SCB106" s="136"/>
      <c r="SCC106" s="136"/>
      <c r="SCD106" s="136"/>
      <c r="SCE106" s="136"/>
      <c r="SCF106" s="136"/>
      <c r="SCG106" s="136"/>
      <c r="SCH106" s="136"/>
      <c r="SCI106" s="136"/>
      <c r="SCJ106" s="136"/>
      <c r="SCK106" s="136"/>
      <c r="SCL106" s="136"/>
      <c r="SCM106" s="136"/>
      <c r="SCN106" s="136"/>
      <c r="SCO106" s="136"/>
      <c r="SCP106" s="136"/>
      <c r="SCQ106" s="136"/>
      <c r="SCR106" s="136"/>
      <c r="SCS106" s="136"/>
      <c r="SCT106" s="136"/>
      <c r="SCU106" s="136"/>
      <c r="SCV106" s="136"/>
      <c r="SCW106" s="136"/>
      <c r="SCX106" s="136"/>
      <c r="SCY106" s="136"/>
      <c r="SCZ106" s="136"/>
      <c r="SDA106" s="136"/>
      <c r="SDB106" s="136"/>
      <c r="SDC106" s="136"/>
      <c r="SDD106" s="136"/>
      <c r="SDE106" s="136"/>
      <c r="SDF106" s="136"/>
      <c r="SDG106" s="136"/>
      <c r="SDH106" s="136"/>
      <c r="SDI106" s="136"/>
      <c r="SDJ106" s="136"/>
      <c r="SDK106" s="136"/>
      <c r="SDL106" s="136"/>
      <c r="SDM106" s="136"/>
      <c r="SDN106" s="136"/>
      <c r="SDO106" s="136"/>
      <c r="SDP106" s="136"/>
      <c r="SDQ106" s="136"/>
      <c r="SDR106" s="136"/>
      <c r="SDS106" s="136"/>
      <c r="SDT106" s="136"/>
      <c r="SDU106" s="136"/>
      <c r="SDV106" s="136"/>
      <c r="SDW106" s="136"/>
      <c r="SDX106" s="136"/>
      <c r="SDY106" s="136"/>
      <c r="SDZ106" s="136"/>
      <c r="SEA106" s="136"/>
      <c r="SEB106" s="136"/>
      <c r="SEC106" s="136"/>
      <c r="SED106" s="136"/>
      <c r="SEE106" s="136"/>
      <c r="SEF106" s="136"/>
      <c r="SEG106" s="136"/>
      <c r="SEH106" s="136"/>
      <c r="SEI106" s="136"/>
      <c r="SEJ106" s="136"/>
      <c r="SEK106" s="136"/>
      <c r="SEL106" s="136"/>
      <c r="SEM106" s="136"/>
      <c r="SEN106" s="136"/>
      <c r="SEO106" s="136"/>
      <c r="SEP106" s="136"/>
      <c r="SEQ106" s="136"/>
      <c r="SER106" s="136"/>
      <c r="SES106" s="136"/>
      <c r="SET106" s="136"/>
      <c r="SEU106" s="136"/>
      <c r="SEV106" s="136"/>
      <c r="SEW106" s="136"/>
      <c r="SEX106" s="136"/>
      <c r="SEY106" s="136"/>
      <c r="SEZ106" s="136"/>
      <c r="SFA106" s="136"/>
      <c r="SFB106" s="136"/>
      <c r="SFC106" s="136"/>
      <c r="SFD106" s="136"/>
      <c r="SFE106" s="136"/>
      <c r="SFF106" s="136"/>
      <c r="SFG106" s="136"/>
      <c r="SFH106" s="136"/>
      <c r="SFI106" s="136"/>
      <c r="SFJ106" s="136"/>
      <c r="SFK106" s="136"/>
      <c r="SFL106" s="136"/>
      <c r="SFM106" s="136"/>
      <c r="SFN106" s="136"/>
      <c r="SFO106" s="136"/>
      <c r="SFP106" s="136"/>
      <c r="SFQ106" s="136"/>
      <c r="SFR106" s="136"/>
      <c r="SFS106" s="136"/>
      <c r="SFT106" s="136"/>
      <c r="SFU106" s="136"/>
      <c r="SFV106" s="136"/>
      <c r="SFW106" s="136"/>
      <c r="SFX106" s="136"/>
      <c r="SFY106" s="136"/>
      <c r="SFZ106" s="136"/>
      <c r="SGA106" s="136"/>
      <c r="SGB106" s="136"/>
      <c r="SGC106" s="136"/>
      <c r="SGD106" s="136"/>
      <c r="SGE106" s="136"/>
      <c r="SGF106" s="136"/>
      <c r="SGG106" s="136"/>
      <c r="SGH106" s="136"/>
      <c r="SGI106" s="136"/>
      <c r="SGJ106" s="136"/>
      <c r="SGK106" s="136"/>
      <c r="SGL106" s="136"/>
      <c r="SGM106" s="136"/>
      <c r="SGN106" s="136"/>
      <c r="SGO106" s="136"/>
      <c r="SGP106" s="136"/>
      <c r="SGQ106" s="136"/>
      <c r="SGR106" s="136"/>
      <c r="SGS106" s="136"/>
      <c r="SGT106" s="136"/>
      <c r="SGU106" s="136"/>
      <c r="SGV106" s="136"/>
      <c r="SGW106" s="136"/>
      <c r="SGX106" s="136"/>
      <c r="SGY106" s="136"/>
      <c r="SGZ106" s="136"/>
      <c r="SHA106" s="136"/>
      <c r="SHB106" s="136"/>
      <c r="SHC106" s="136"/>
      <c r="SHD106" s="136"/>
      <c r="SHE106" s="136"/>
      <c r="SHF106" s="136"/>
      <c r="SHG106" s="136"/>
      <c r="SHH106" s="136"/>
      <c r="SHI106" s="136"/>
      <c r="SHJ106" s="136"/>
      <c r="SHK106" s="136"/>
      <c r="SHL106" s="136"/>
      <c r="SHM106" s="136"/>
      <c r="SHN106" s="136"/>
      <c r="SHO106" s="136"/>
      <c r="SHP106" s="136"/>
      <c r="SHQ106" s="136"/>
      <c r="SHR106" s="136"/>
      <c r="SHS106" s="136"/>
      <c r="SHT106" s="136"/>
      <c r="SHU106" s="136"/>
      <c r="SHV106" s="136"/>
      <c r="SHW106" s="136"/>
      <c r="SHX106" s="136"/>
      <c r="SHY106" s="136"/>
      <c r="SHZ106" s="136"/>
      <c r="SIA106" s="136"/>
      <c r="SIB106" s="136"/>
      <c r="SIC106" s="136"/>
      <c r="SID106" s="136"/>
      <c r="SIE106" s="136"/>
      <c r="SIF106" s="136"/>
      <c r="SIG106" s="136"/>
      <c r="SIH106" s="136"/>
      <c r="SII106" s="136"/>
      <c r="SIJ106" s="136"/>
      <c r="SIK106" s="136"/>
      <c r="SIL106" s="136"/>
      <c r="SIM106" s="136"/>
      <c r="SIN106" s="136"/>
      <c r="SIO106" s="136"/>
      <c r="SIP106" s="136"/>
      <c r="SIQ106" s="136"/>
      <c r="SIR106" s="136"/>
      <c r="SIS106" s="136"/>
      <c r="SIT106" s="136"/>
      <c r="SIU106" s="136"/>
      <c r="SIV106" s="136"/>
      <c r="SIW106" s="136"/>
      <c r="SIX106" s="136"/>
      <c r="SIY106" s="136"/>
      <c r="SIZ106" s="136"/>
      <c r="SJA106" s="136"/>
      <c r="SJB106" s="136"/>
      <c r="SJC106" s="136"/>
      <c r="SJD106" s="136"/>
      <c r="SJE106" s="136"/>
      <c r="SJF106" s="136"/>
      <c r="SJG106" s="136"/>
      <c r="SJH106" s="136"/>
      <c r="SJI106" s="136"/>
      <c r="SJJ106" s="136"/>
      <c r="SJK106" s="136"/>
      <c r="SJL106" s="136"/>
      <c r="SJM106" s="136"/>
      <c r="SJN106" s="136"/>
      <c r="SJO106" s="136"/>
      <c r="SJP106" s="136"/>
      <c r="SJQ106" s="136"/>
      <c r="SJR106" s="136"/>
      <c r="SJS106" s="136"/>
      <c r="SJT106" s="136"/>
      <c r="SJU106" s="136"/>
      <c r="SJV106" s="136"/>
      <c r="SJW106" s="136"/>
      <c r="SJX106" s="136"/>
      <c r="SJY106" s="136"/>
      <c r="SJZ106" s="136"/>
      <c r="SKA106" s="136"/>
      <c r="SKB106" s="136"/>
      <c r="SKC106" s="136"/>
      <c r="SKD106" s="136"/>
      <c r="SKE106" s="136"/>
      <c r="SKF106" s="136"/>
      <c r="SKG106" s="136"/>
      <c r="SKH106" s="136"/>
      <c r="SKI106" s="136"/>
      <c r="SKJ106" s="136"/>
      <c r="SKK106" s="136"/>
      <c r="SKL106" s="136"/>
      <c r="SKM106" s="136"/>
      <c r="SKN106" s="136"/>
      <c r="SKO106" s="136"/>
      <c r="SKP106" s="136"/>
      <c r="SKQ106" s="136"/>
      <c r="SKR106" s="136"/>
      <c r="SKS106" s="136"/>
      <c r="SKT106" s="136"/>
      <c r="SKU106" s="136"/>
      <c r="SKV106" s="136"/>
      <c r="SKW106" s="136"/>
      <c r="SKX106" s="136"/>
      <c r="SKY106" s="136"/>
      <c r="SKZ106" s="136"/>
      <c r="SLA106" s="136"/>
      <c r="SLB106" s="136"/>
      <c r="SLC106" s="136"/>
      <c r="SLD106" s="136"/>
      <c r="SLE106" s="136"/>
      <c r="SLF106" s="136"/>
      <c r="SLG106" s="136"/>
      <c r="SLH106" s="136"/>
      <c r="SLI106" s="136"/>
      <c r="SLJ106" s="136"/>
      <c r="SLK106" s="136"/>
      <c r="SLL106" s="136"/>
      <c r="SLM106" s="136"/>
      <c r="SLN106" s="136"/>
      <c r="SLO106" s="136"/>
      <c r="SLP106" s="136"/>
      <c r="SLQ106" s="136"/>
      <c r="SLR106" s="136"/>
      <c r="SLS106" s="136"/>
      <c r="SLT106" s="136"/>
      <c r="SLU106" s="136"/>
      <c r="SLV106" s="136"/>
      <c r="SLW106" s="136"/>
      <c r="SLX106" s="136"/>
      <c r="SLY106" s="136"/>
      <c r="SLZ106" s="136"/>
      <c r="SMA106" s="136"/>
      <c r="SMB106" s="136"/>
      <c r="SMC106" s="136"/>
      <c r="SMD106" s="136"/>
      <c r="SME106" s="136"/>
      <c r="SMF106" s="136"/>
      <c r="SMG106" s="136"/>
      <c r="SMH106" s="136"/>
      <c r="SMI106" s="136"/>
      <c r="SMJ106" s="136"/>
      <c r="SMK106" s="136"/>
      <c r="SML106" s="136"/>
      <c r="SMM106" s="136"/>
      <c r="SMN106" s="136"/>
      <c r="SMO106" s="136"/>
      <c r="SMP106" s="136"/>
      <c r="SMQ106" s="136"/>
      <c r="SMR106" s="136"/>
      <c r="SMS106" s="136"/>
      <c r="SMT106" s="136"/>
      <c r="SMU106" s="136"/>
      <c r="SMV106" s="136"/>
      <c r="SMW106" s="136"/>
      <c r="SMX106" s="136"/>
      <c r="SMY106" s="136"/>
      <c r="SMZ106" s="136"/>
      <c r="SNA106" s="136"/>
      <c r="SNB106" s="136"/>
      <c r="SNC106" s="136"/>
      <c r="SND106" s="136"/>
      <c r="SNE106" s="136"/>
      <c r="SNF106" s="136"/>
      <c r="SNG106" s="136"/>
      <c r="SNH106" s="136"/>
      <c r="SNI106" s="136"/>
      <c r="SNJ106" s="136"/>
      <c r="SNK106" s="136"/>
      <c r="SNL106" s="136"/>
      <c r="SNM106" s="136"/>
      <c r="SNN106" s="136"/>
      <c r="SNO106" s="136"/>
      <c r="SNP106" s="136"/>
      <c r="SNQ106" s="136"/>
      <c r="SNR106" s="136"/>
      <c r="SNS106" s="136"/>
      <c r="SNT106" s="136"/>
      <c r="SNU106" s="136"/>
      <c r="SNV106" s="136"/>
      <c r="SNW106" s="136"/>
      <c r="SNX106" s="136"/>
      <c r="SNY106" s="136"/>
      <c r="SNZ106" s="136"/>
      <c r="SOA106" s="136"/>
      <c r="SOB106" s="136"/>
      <c r="SOC106" s="136"/>
      <c r="SOD106" s="136"/>
      <c r="SOE106" s="136"/>
      <c r="SOF106" s="136"/>
      <c r="SOG106" s="136"/>
      <c r="SOH106" s="136"/>
      <c r="SOI106" s="136"/>
      <c r="SOJ106" s="136"/>
      <c r="SOK106" s="136"/>
      <c r="SOL106" s="136"/>
      <c r="SOM106" s="136"/>
      <c r="SON106" s="136"/>
      <c r="SOO106" s="136"/>
      <c r="SOP106" s="136"/>
      <c r="SOQ106" s="136"/>
      <c r="SOR106" s="136"/>
      <c r="SOS106" s="136"/>
      <c r="SOT106" s="136"/>
      <c r="SOU106" s="136"/>
      <c r="SOV106" s="136"/>
      <c r="SOW106" s="136"/>
      <c r="SOX106" s="136"/>
      <c r="SOY106" s="136"/>
      <c r="SOZ106" s="136"/>
      <c r="SPA106" s="136"/>
      <c r="SPB106" s="136"/>
      <c r="SPC106" s="136"/>
      <c r="SPD106" s="136"/>
      <c r="SPE106" s="136"/>
      <c r="SPF106" s="136"/>
      <c r="SPG106" s="136"/>
      <c r="SPH106" s="136"/>
      <c r="SPI106" s="136"/>
      <c r="SPJ106" s="136"/>
      <c r="SPK106" s="136"/>
      <c r="SPL106" s="136"/>
      <c r="SPM106" s="136"/>
      <c r="SPN106" s="136"/>
      <c r="SPO106" s="136"/>
      <c r="SPP106" s="136"/>
      <c r="SPQ106" s="136"/>
      <c r="SPR106" s="136"/>
      <c r="SPS106" s="136"/>
      <c r="SPT106" s="136"/>
      <c r="SPU106" s="136"/>
      <c r="SPV106" s="136"/>
      <c r="SPW106" s="136"/>
      <c r="SPX106" s="136"/>
      <c r="SPY106" s="136"/>
      <c r="SPZ106" s="136"/>
      <c r="SQA106" s="136"/>
      <c r="SQB106" s="136"/>
      <c r="SQC106" s="136"/>
      <c r="SQD106" s="136"/>
      <c r="SQE106" s="136"/>
      <c r="SQF106" s="136"/>
      <c r="SQG106" s="136"/>
      <c r="SQH106" s="136"/>
      <c r="SQI106" s="136"/>
      <c r="SQJ106" s="136"/>
      <c r="SQK106" s="136"/>
      <c r="SQL106" s="136"/>
      <c r="SQM106" s="136"/>
      <c r="SQN106" s="136"/>
      <c r="SQO106" s="136"/>
      <c r="SQP106" s="136"/>
      <c r="SQQ106" s="136"/>
      <c r="SQR106" s="136"/>
      <c r="SQS106" s="136"/>
      <c r="SQT106" s="136"/>
      <c r="SQU106" s="136"/>
      <c r="SQV106" s="136"/>
      <c r="SQW106" s="136"/>
      <c r="SQX106" s="136"/>
      <c r="SQY106" s="136"/>
      <c r="SQZ106" s="136"/>
      <c r="SRA106" s="136"/>
      <c r="SRB106" s="136"/>
      <c r="SRC106" s="136"/>
      <c r="SRD106" s="136"/>
      <c r="SRE106" s="136"/>
      <c r="SRF106" s="136"/>
      <c r="SRG106" s="136"/>
      <c r="SRH106" s="136"/>
      <c r="SRI106" s="136"/>
      <c r="SRJ106" s="136"/>
      <c r="SRK106" s="136"/>
      <c r="SRL106" s="136"/>
      <c r="SRM106" s="136"/>
      <c r="SRN106" s="136"/>
      <c r="SRO106" s="136"/>
      <c r="SRP106" s="136"/>
      <c r="SRQ106" s="136"/>
      <c r="SRR106" s="136"/>
      <c r="SRS106" s="136"/>
      <c r="SRT106" s="136"/>
      <c r="SRU106" s="136"/>
      <c r="SRV106" s="136"/>
      <c r="SRW106" s="136"/>
      <c r="SRX106" s="136"/>
      <c r="SRY106" s="136"/>
      <c r="SRZ106" s="136"/>
      <c r="SSA106" s="136"/>
      <c r="SSB106" s="136"/>
      <c r="SSC106" s="136"/>
      <c r="SSD106" s="136"/>
      <c r="SSE106" s="136"/>
      <c r="SSF106" s="136"/>
      <c r="SSG106" s="136"/>
      <c r="SSH106" s="136"/>
      <c r="SSI106" s="136"/>
      <c r="SSJ106" s="136"/>
      <c r="SSK106" s="136"/>
      <c r="SSL106" s="136"/>
      <c r="SSM106" s="136"/>
      <c r="SSN106" s="136"/>
      <c r="SSO106" s="136"/>
      <c r="SSP106" s="136"/>
      <c r="SSQ106" s="136"/>
      <c r="SSR106" s="136"/>
      <c r="SSS106" s="136"/>
      <c r="SST106" s="136"/>
      <c r="SSU106" s="136"/>
      <c r="SSV106" s="136"/>
      <c r="SSW106" s="136"/>
      <c r="SSX106" s="136"/>
      <c r="SSY106" s="136"/>
      <c r="SSZ106" s="136"/>
      <c r="STA106" s="136"/>
      <c r="STB106" s="136"/>
      <c r="STC106" s="136"/>
      <c r="STD106" s="136"/>
      <c r="STE106" s="136"/>
      <c r="STF106" s="136"/>
      <c r="STG106" s="136"/>
      <c r="STH106" s="136"/>
      <c r="STI106" s="136"/>
      <c r="STJ106" s="136"/>
      <c r="STK106" s="136"/>
      <c r="STL106" s="136"/>
      <c r="STM106" s="136"/>
      <c r="STN106" s="136"/>
      <c r="STO106" s="136"/>
      <c r="STP106" s="136"/>
      <c r="STQ106" s="136"/>
      <c r="STR106" s="136"/>
      <c r="STS106" s="136"/>
      <c r="STT106" s="136"/>
      <c r="STU106" s="136"/>
      <c r="STV106" s="136"/>
      <c r="STW106" s="136"/>
      <c r="STX106" s="136"/>
      <c r="STY106" s="136"/>
      <c r="STZ106" s="136"/>
      <c r="SUA106" s="136"/>
      <c r="SUB106" s="136"/>
      <c r="SUC106" s="136"/>
      <c r="SUD106" s="136"/>
      <c r="SUE106" s="136"/>
      <c r="SUF106" s="136"/>
      <c r="SUG106" s="136"/>
      <c r="SUH106" s="136"/>
      <c r="SUI106" s="136"/>
      <c r="SUJ106" s="136"/>
      <c r="SUK106" s="136"/>
      <c r="SUL106" s="136"/>
      <c r="SUM106" s="136"/>
      <c r="SUN106" s="136"/>
      <c r="SUO106" s="136"/>
      <c r="SUP106" s="136"/>
      <c r="SUQ106" s="136"/>
      <c r="SUR106" s="136"/>
      <c r="SUS106" s="136"/>
      <c r="SUT106" s="136"/>
      <c r="SUU106" s="136"/>
      <c r="SUV106" s="136"/>
      <c r="SUW106" s="136"/>
      <c r="SUX106" s="136"/>
      <c r="SUY106" s="136"/>
      <c r="SUZ106" s="136"/>
      <c r="SVA106" s="136"/>
      <c r="SVB106" s="136"/>
      <c r="SVC106" s="136"/>
      <c r="SVD106" s="136"/>
      <c r="SVE106" s="136"/>
      <c r="SVF106" s="136"/>
      <c r="SVG106" s="136"/>
      <c r="SVH106" s="136"/>
      <c r="SVI106" s="136"/>
      <c r="SVJ106" s="136"/>
      <c r="SVK106" s="136"/>
      <c r="SVL106" s="136"/>
      <c r="SVM106" s="136"/>
      <c r="SVN106" s="136"/>
      <c r="SVO106" s="136"/>
      <c r="SVP106" s="136"/>
      <c r="SVQ106" s="136"/>
      <c r="SVR106" s="136"/>
      <c r="SVS106" s="136"/>
      <c r="SVT106" s="136"/>
      <c r="SVU106" s="136"/>
      <c r="SVV106" s="136"/>
      <c r="SVW106" s="136"/>
      <c r="SVX106" s="136"/>
      <c r="SVY106" s="136"/>
      <c r="SVZ106" s="136"/>
      <c r="SWA106" s="136"/>
      <c r="SWB106" s="136"/>
      <c r="SWC106" s="136"/>
      <c r="SWD106" s="136"/>
      <c r="SWE106" s="136"/>
      <c r="SWF106" s="136"/>
      <c r="SWG106" s="136"/>
      <c r="SWH106" s="136"/>
      <c r="SWI106" s="136"/>
      <c r="SWJ106" s="136"/>
      <c r="SWK106" s="136"/>
      <c r="SWL106" s="136"/>
      <c r="SWM106" s="136"/>
      <c r="SWN106" s="136"/>
      <c r="SWO106" s="136"/>
      <c r="SWP106" s="136"/>
      <c r="SWQ106" s="136"/>
      <c r="SWR106" s="136"/>
      <c r="SWS106" s="136"/>
      <c r="SWT106" s="136"/>
      <c r="SWU106" s="136"/>
      <c r="SWV106" s="136"/>
      <c r="SWW106" s="136"/>
      <c r="SWX106" s="136"/>
      <c r="SWY106" s="136"/>
      <c r="SWZ106" s="136"/>
      <c r="SXA106" s="136"/>
      <c r="SXB106" s="136"/>
      <c r="SXC106" s="136"/>
      <c r="SXD106" s="136"/>
      <c r="SXE106" s="136"/>
      <c r="SXF106" s="136"/>
      <c r="SXG106" s="136"/>
      <c r="SXH106" s="136"/>
      <c r="SXI106" s="136"/>
      <c r="SXJ106" s="136"/>
      <c r="SXK106" s="136"/>
      <c r="SXL106" s="136"/>
      <c r="SXM106" s="136"/>
      <c r="SXN106" s="136"/>
      <c r="SXO106" s="136"/>
      <c r="SXP106" s="136"/>
      <c r="SXQ106" s="136"/>
      <c r="SXR106" s="136"/>
      <c r="SXS106" s="136"/>
      <c r="SXT106" s="136"/>
      <c r="SXU106" s="136"/>
      <c r="SXV106" s="136"/>
      <c r="SXW106" s="136"/>
      <c r="SXX106" s="136"/>
      <c r="SXY106" s="136"/>
      <c r="SXZ106" s="136"/>
      <c r="SYA106" s="136"/>
      <c r="SYB106" s="136"/>
      <c r="SYC106" s="136"/>
      <c r="SYD106" s="136"/>
      <c r="SYE106" s="136"/>
      <c r="SYF106" s="136"/>
      <c r="SYG106" s="136"/>
      <c r="SYH106" s="136"/>
      <c r="SYI106" s="136"/>
      <c r="SYJ106" s="136"/>
      <c r="SYK106" s="136"/>
      <c r="SYL106" s="136"/>
      <c r="SYM106" s="136"/>
      <c r="SYN106" s="136"/>
      <c r="SYO106" s="136"/>
      <c r="SYP106" s="136"/>
      <c r="SYQ106" s="136"/>
      <c r="SYR106" s="136"/>
      <c r="SYS106" s="136"/>
      <c r="SYT106" s="136"/>
      <c r="SYU106" s="136"/>
      <c r="SYV106" s="136"/>
      <c r="SYW106" s="136"/>
      <c r="SYX106" s="136"/>
      <c r="SYY106" s="136"/>
      <c r="SYZ106" s="136"/>
      <c r="SZA106" s="136"/>
      <c r="SZB106" s="136"/>
      <c r="SZC106" s="136"/>
      <c r="SZD106" s="136"/>
      <c r="SZE106" s="136"/>
      <c r="SZF106" s="136"/>
      <c r="SZG106" s="136"/>
      <c r="SZH106" s="136"/>
      <c r="SZI106" s="136"/>
      <c r="SZJ106" s="136"/>
      <c r="SZK106" s="136"/>
      <c r="SZL106" s="136"/>
      <c r="SZM106" s="136"/>
      <c r="SZN106" s="136"/>
      <c r="SZO106" s="136"/>
      <c r="SZP106" s="136"/>
      <c r="SZQ106" s="136"/>
      <c r="SZR106" s="136"/>
      <c r="SZS106" s="136"/>
      <c r="SZT106" s="136"/>
      <c r="SZU106" s="136"/>
      <c r="SZV106" s="136"/>
      <c r="SZW106" s="136"/>
      <c r="SZX106" s="136"/>
      <c r="SZY106" s="136"/>
      <c r="SZZ106" s="136"/>
      <c r="TAA106" s="136"/>
      <c r="TAB106" s="136"/>
      <c r="TAC106" s="136"/>
      <c r="TAD106" s="136"/>
      <c r="TAE106" s="136"/>
      <c r="TAF106" s="136"/>
      <c r="TAG106" s="136"/>
      <c r="TAH106" s="136"/>
      <c r="TAI106" s="136"/>
      <c r="TAJ106" s="136"/>
      <c r="TAK106" s="136"/>
      <c r="TAL106" s="136"/>
      <c r="TAM106" s="136"/>
      <c r="TAN106" s="136"/>
      <c r="TAO106" s="136"/>
      <c r="TAP106" s="136"/>
      <c r="TAQ106" s="136"/>
      <c r="TAR106" s="136"/>
      <c r="TAS106" s="136"/>
      <c r="TAT106" s="136"/>
      <c r="TAU106" s="136"/>
      <c r="TAV106" s="136"/>
      <c r="TAW106" s="136"/>
      <c r="TAX106" s="136"/>
      <c r="TAY106" s="136"/>
      <c r="TAZ106" s="136"/>
      <c r="TBA106" s="136"/>
      <c r="TBB106" s="136"/>
      <c r="TBC106" s="136"/>
      <c r="TBD106" s="136"/>
      <c r="TBE106" s="136"/>
      <c r="TBF106" s="136"/>
      <c r="TBG106" s="136"/>
      <c r="TBH106" s="136"/>
      <c r="TBI106" s="136"/>
      <c r="TBJ106" s="136"/>
      <c r="TBK106" s="136"/>
      <c r="TBL106" s="136"/>
      <c r="TBM106" s="136"/>
      <c r="TBN106" s="136"/>
      <c r="TBO106" s="136"/>
      <c r="TBP106" s="136"/>
      <c r="TBQ106" s="136"/>
      <c r="TBR106" s="136"/>
      <c r="TBS106" s="136"/>
      <c r="TBT106" s="136"/>
      <c r="TBU106" s="136"/>
      <c r="TBV106" s="136"/>
      <c r="TBW106" s="136"/>
      <c r="TBX106" s="136"/>
      <c r="TBY106" s="136"/>
      <c r="TBZ106" s="136"/>
      <c r="TCA106" s="136"/>
      <c r="TCB106" s="136"/>
      <c r="TCC106" s="136"/>
      <c r="TCD106" s="136"/>
      <c r="TCE106" s="136"/>
      <c r="TCF106" s="136"/>
      <c r="TCG106" s="136"/>
      <c r="TCH106" s="136"/>
      <c r="TCI106" s="136"/>
      <c r="TCJ106" s="136"/>
      <c r="TCK106" s="136"/>
      <c r="TCL106" s="136"/>
      <c r="TCM106" s="136"/>
      <c r="TCN106" s="136"/>
      <c r="TCO106" s="136"/>
      <c r="TCP106" s="136"/>
      <c r="TCQ106" s="136"/>
      <c r="TCR106" s="136"/>
      <c r="TCS106" s="136"/>
      <c r="TCT106" s="136"/>
      <c r="TCU106" s="136"/>
      <c r="TCV106" s="136"/>
      <c r="TCW106" s="136"/>
      <c r="TCX106" s="136"/>
      <c r="TCY106" s="136"/>
      <c r="TCZ106" s="136"/>
      <c r="TDA106" s="136"/>
      <c r="TDB106" s="136"/>
      <c r="TDC106" s="136"/>
      <c r="TDD106" s="136"/>
      <c r="TDE106" s="136"/>
      <c r="TDF106" s="136"/>
      <c r="TDG106" s="136"/>
      <c r="TDH106" s="136"/>
      <c r="TDI106" s="136"/>
      <c r="TDJ106" s="136"/>
      <c r="TDK106" s="136"/>
      <c r="TDL106" s="136"/>
      <c r="TDM106" s="136"/>
      <c r="TDN106" s="136"/>
      <c r="TDO106" s="136"/>
      <c r="TDP106" s="136"/>
      <c r="TDQ106" s="136"/>
      <c r="TDR106" s="136"/>
      <c r="TDS106" s="136"/>
      <c r="TDT106" s="136"/>
      <c r="TDU106" s="136"/>
      <c r="TDV106" s="136"/>
      <c r="TDW106" s="136"/>
      <c r="TDX106" s="136"/>
      <c r="TDY106" s="136"/>
      <c r="TDZ106" s="136"/>
      <c r="TEA106" s="136"/>
      <c r="TEB106" s="136"/>
      <c r="TEC106" s="136"/>
      <c r="TED106" s="136"/>
      <c r="TEE106" s="136"/>
      <c r="TEF106" s="136"/>
      <c r="TEG106" s="136"/>
      <c r="TEH106" s="136"/>
      <c r="TEI106" s="136"/>
      <c r="TEJ106" s="136"/>
      <c r="TEK106" s="136"/>
      <c r="TEL106" s="136"/>
      <c r="TEM106" s="136"/>
      <c r="TEN106" s="136"/>
      <c r="TEO106" s="136"/>
      <c r="TEP106" s="136"/>
      <c r="TEQ106" s="136"/>
      <c r="TER106" s="136"/>
      <c r="TES106" s="136"/>
      <c r="TET106" s="136"/>
      <c r="TEU106" s="136"/>
      <c r="TEV106" s="136"/>
      <c r="TEW106" s="136"/>
      <c r="TEX106" s="136"/>
      <c r="TEY106" s="136"/>
      <c r="TEZ106" s="136"/>
      <c r="TFA106" s="136"/>
      <c r="TFB106" s="136"/>
      <c r="TFC106" s="136"/>
      <c r="TFD106" s="136"/>
      <c r="TFE106" s="136"/>
      <c r="TFF106" s="136"/>
      <c r="TFG106" s="136"/>
      <c r="TFH106" s="136"/>
      <c r="TFI106" s="136"/>
      <c r="TFJ106" s="136"/>
      <c r="TFK106" s="136"/>
      <c r="TFL106" s="136"/>
      <c r="TFM106" s="136"/>
      <c r="TFN106" s="136"/>
      <c r="TFO106" s="136"/>
      <c r="TFP106" s="136"/>
      <c r="TFQ106" s="136"/>
      <c r="TFR106" s="136"/>
      <c r="TFS106" s="136"/>
      <c r="TFT106" s="136"/>
      <c r="TFU106" s="136"/>
      <c r="TFV106" s="136"/>
      <c r="TFW106" s="136"/>
      <c r="TFX106" s="136"/>
      <c r="TFY106" s="136"/>
      <c r="TFZ106" s="136"/>
      <c r="TGA106" s="136"/>
      <c r="TGB106" s="136"/>
      <c r="TGC106" s="136"/>
      <c r="TGD106" s="136"/>
      <c r="TGE106" s="136"/>
      <c r="TGF106" s="136"/>
      <c r="TGG106" s="136"/>
      <c r="TGH106" s="136"/>
      <c r="TGI106" s="136"/>
      <c r="TGJ106" s="136"/>
      <c r="TGK106" s="136"/>
      <c r="TGL106" s="136"/>
      <c r="TGM106" s="136"/>
      <c r="TGN106" s="136"/>
      <c r="TGO106" s="136"/>
      <c r="TGP106" s="136"/>
      <c r="TGQ106" s="136"/>
      <c r="TGR106" s="136"/>
      <c r="TGS106" s="136"/>
      <c r="TGT106" s="136"/>
      <c r="TGU106" s="136"/>
      <c r="TGV106" s="136"/>
      <c r="TGW106" s="136"/>
      <c r="TGX106" s="136"/>
      <c r="TGY106" s="136"/>
      <c r="TGZ106" s="136"/>
      <c r="THA106" s="136"/>
      <c r="THB106" s="136"/>
      <c r="THC106" s="136"/>
      <c r="THD106" s="136"/>
      <c r="THE106" s="136"/>
      <c r="THF106" s="136"/>
      <c r="THG106" s="136"/>
      <c r="THH106" s="136"/>
      <c r="THI106" s="136"/>
      <c r="THJ106" s="136"/>
      <c r="THK106" s="136"/>
      <c r="THL106" s="136"/>
      <c r="THM106" s="136"/>
      <c r="THN106" s="136"/>
      <c r="THO106" s="136"/>
      <c r="THP106" s="136"/>
      <c r="THQ106" s="136"/>
      <c r="THR106" s="136"/>
      <c r="THS106" s="136"/>
      <c r="THT106" s="136"/>
      <c r="THU106" s="136"/>
      <c r="THV106" s="136"/>
      <c r="THW106" s="136"/>
      <c r="THX106" s="136"/>
      <c r="THY106" s="136"/>
      <c r="THZ106" s="136"/>
      <c r="TIA106" s="136"/>
      <c r="TIB106" s="136"/>
      <c r="TIC106" s="136"/>
      <c r="TID106" s="136"/>
      <c r="TIE106" s="136"/>
      <c r="TIF106" s="136"/>
      <c r="TIG106" s="136"/>
      <c r="TIH106" s="136"/>
      <c r="TII106" s="136"/>
      <c r="TIJ106" s="136"/>
      <c r="TIK106" s="136"/>
      <c r="TIL106" s="136"/>
      <c r="TIM106" s="136"/>
      <c r="TIN106" s="136"/>
      <c r="TIO106" s="136"/>
      <c r="TIP106" s="136"/>
      <c r="TIQ106" s="136"/>
      <c r="TIR106" s="136"/>
      <c r="TIS106" s="136"/>
      <c r="TIT106" s="136"/>
      <c r="TIU106" s="136"/>
      <c r="TIV106" s="136"/>
      <c r="TIW106" s="136"/>
      <c r="TIX106" s="136"/>
      <c r="TIY106" s="136"/>
      <c r="TIZ106" s="136"/>
      <c r="TJA106" s="136"/>
      <c r="TJB106" s="136"/>
      <c r="TJC106" s="136"/>
      <c r="TJD106" s="136"/>
      <c r="TJE106" s="136"/>
      <c r="TJF106" s="136"/>
      <c r="TJG106" s="136"/>
      <c r="TJH106" s="136"/>
      <c r="TJI106" s="136"/>
      <c r="TJJ106" s="136"/>
      <c r="TJK106" s="136"/>
      <c r="TJL106" s="136"/>
      <c r="TJM106" s="136"/>
      <c r="TJN106" s="136"/>
      <c r="TJO106" s="136"/>
      <c r="TJP106" s="136"/>
      <c r="TJQ106" s="136"/>
      <c r="TJR106" s="136"/>
      <c r="TJS106" s="136"/>
      <c r="TJT106" s="136"/>
      <c r="TJU106" s="136"/>
      <c r="TJV106" s="136"/>
      <c r="TJW106" s="136"/>
      <c r="TJX106" s="136"/>
      <c r="TJY106" s="136"/>
      <c r="TJZ106" s="136"/>
      <c r="TKA106" s="136"/>
      <c r="TKB106" s="136"/>
      <c r="TKC106" s="136"/>
      <c r="TKD106" s="136"/>
      <c r="TKE106" s="136"/>
      <c r="TKF106" s="136"/>
      <c r="TKG106" s="136"/>
      <c r="TKH106" s="136"/>
      <c r="TKI106" s="136"/>
      <c r="TKJ106" s="136"/>
      <c r="TKK106" s="136"/>
      <c r="TKL106" s="136"/>
      <c r="TKM106" s="136"/>
      <c r="TKN106" s="136"/>
      <c r="TKO106" s="136"/>
      <c r="TKP106" s="136"/>
      <c r="TKQ106" s="136"/>
      <c r="TKR106" s="136"/>
      <c r="TKS106" s="136"/>
      <c r="TKT106" s="136"/>
      <c r="TKU106" s="136"/>
      <c r="TKV106" s="136"/>
      <c r="TKW106" s="136"/>
      <c r="TKX106" s="136"/>
      <c r="TKY106" s="136"/>
      <c r="TKZ106" s="136"/>
      <c r="TLA106" s="136"/>
      <c r="TLB106" s="136"/>
      <c r="TLC106" s="136"/>
      <c r="TLD106" s="136"/>
      <c r="TLE106" s="136"/>
      <c r="TLF106" s="136"/>
      <c r="TLG106" s="136"/>
      <c r="TLH106" s="136"/>
      <c r="TLI106" s="136"/>
      <c r="TLJ106" s="136"/>
      <c r="TLK106" s="136"/>
      <c r="TLL106" s="136"/>
      <c r="TLM106" s="136"/>
      <c r="TLN106" s="136"/>
      <c r="TLO106" s="136"/>
      <c r="TLP106" s="136"/>
      <c r="TLQ106" s="136"/>
      <c r="TLR106" s="136"/>
      <c r="TLS106" s="136"/>
      <c r="TLT106" s="136"/>
      <c r="TLU106" s="136"/>
      <c r="TLV106" s="136"/>
      <c r="TLW106" s="136"/>
      <c r="TLX106" s="136"/>
      <c r="TLY106" s="136"/>
      <c r="TLZ106" s="136"/>
      <c r="TMA106" s="136"/>
      <c r="TMB106" s="136"/>
      <c r="TMC106" s="136"/>
      <c r="TMD106" s="136"/>
      <c r="TME106" s="136"/>
      <c r="TMF106" s="136"/>
      <c r="TMG106" s="136"/>
      <c r="TMH106" s="136"/>
      <c r="TMI106" s="136"/>
      <c r="TMJ106" s="136"/>
      <c r="TMK106" s="136"/>
      <c r="TML106" s="136"/>
      <c r="TMM106" s="136"/>
      <c r="TMN106" s="136"/>
      <c r="TMO106" s="136"/>
      <c r="TMP106" s="136"/>
      <c r="TMQ106" s="136"/>
      <c r="TMR106" s="136"/>
      <c r="TMS106" s="136"/>
      <c r="TMT106" s="136"/>
      <c r="TMU106" s="136"/>
      <c r="TMV106" s="136"/>
      <c r="TMW106" s="136"/>
      <c r="TMX106" s="136"/>
      <c r="TMY106" s="136"/>
      <c r="TMZ106" s="136"/>
      <c r="TNA106" s="136"/>
      <c r="TNB106" s="136"/>
      <c r="TNC106" s="136"/>
      <c r="TND106" s="136"/>
      <c r="TNE106" s="136"/>
      <c r="TNF106" s="136"/>
      <c r="TNG106" s="136"/>
      <c r="TNH106" s="136"/>
      <c r="TNI106" s="136"/>
      <c r="TNJ106" s="136"/>
      <c r="TNK106" s="136"/>
      <c r="TNL106" s="136"/>
      <c r="TNM106" s="136"/>
      <c r="TNN106" s="136"/>
      <c r="TNO106" s="136"/>
      <c r="TNP106" s="136"/>
      <c r="TNQ106" s="136"/>
      <c r="TNR106" s="136"/>
      <c r="TNS106" s="136"/>
      <c r="TNT106" s="136"/>
      <c r="TNU106" s="136"/>
      <c r="TNV106" s="136"/>
      <c r="TNW106" s="136"/>
      <c r="TNX106" s="136"/>
      <c r="TNY106" s="136"/>
      <c r="TNZ106" s="136"/>
      <c r="TOA106" s="136"/>
      <c r="TOB106" s="136"/>
      <c r="TOC106" s="136"/>
      <c r="TOD106" s="136"/>
      <c r="TOE106" s="136"/>
      <c r="TOF106" s="136"/>
      <c r="TOG106" s="136"/>
      <c r="TOH106" s="136"/>
      <c r="TOI106" s="136"/>
      <c r="TOJ106" s="136"/>
      <c r="TOK106" s="136"/>
      <c r="TOL106" s="136"/>
      <c r="TOM106" s="136"/>
      <c r="TON106" s="136"/>
      <c r="TOO106" s="136"/>
      <c r="TOP106" s="136"/>
      <c r="TOQ106" s="136"/>
      <c r="TOR106" s="136"/>
      <c r="TOS106" s="136"/>
      <c r="TOT106" s="136"/>
      <c r="TOU106" s="136"/>
      <c r="TOV106" s="136"/>
      <c r="TOW106" s="136"/>
      <c r="TOX106" s="136"/>
      <c r="TOY106" s="136"/>
      <c r="TOZ106" s="136"/>
      <c r="TPA106" s="136"/>
      <c r="TPB106" s="136"/>
      <c r="TPC106" s="136"/>
      <c r="TPD106" s="136"/>
      <c r="TPE106" s="136"/>
      <c r="TPF106" s="136"/>
      <c r="TPG106" s="136"/>
      <c r="TPH106" s="136"/>
      <c r="TPI106" s="136"/>
      <c r="TPJ106" s="136"/>
      <c r="TPK106" s="136"/>
      <c r="TPL106" s="136"/>
      <c r="TPM106" s="136"/>
      <c r="TPN106" s="136"/>
      <c r="TPO106" s="136"/>
      <c r="TPP106" s="136"/>
      <c r="TPQ106" s="136"/>
      <c r="TPR106" s="136"/>
      <c r="TPS106" s="136"/>
      <c r="TPT106" s="136"/>
      <c r="TPU106" s="136"/>
      <c r="TPV106" s="136"/>
      <c r="TPW106" s="136"/>
      <c r="TPX106" s="136"/>
      <c r="TPY106" s="136"/>
      <c r="TPZ106" s="136"/>
      <c r="TQA106" s="136"/>
      <c r="TQB106" s="136"/>
      <c r="TQC106" s="136"/>
      <c r="TQD106" s="136"/>
      <c r="TQE106" s="136"/>
      <c r="TQF106" s="136"/>
      <c r="TQG106" s="136"/>
      <c r="TQH106" s="136"/>
      <c r="TQI106" s="136"/>
      <c r="TQJ106" s="136"/>
      <c r="TQK106" s="136"/>
      <c r="TQL106" s="136"/>
      <c r="TQM106" s="136"/>
      <c r="TQN106" s="136"/>
      <c r="TQO106" s="136"/>
      <c r="TQP106" s="136"/>
      <c r="TQQ106" s="136"/>
      <c r="TQR106" s="136"/>
      <c r="TQS106" s="136"/>
      <c r="TQT106" s="136"/>
      <c r="TQU106" s="136"/>
      <c r="TQV106" s="136"/>
      <c r="TQW106" s="136"/>
      <c r="TQX106" s="136"/>
      <c r="TQY106" s="136"/>
      <c r="TQZ106" s="136"/>
      <c r="TRA106" s="136"/>
      <c r="TRB106" s="136"/>
      <c r="TRC106" s="136"/>
      <c r="TRD106" s="136"/>
      <c r="TRE106" s="136"/>
      <c r="TRF106" s="136"/>
      <c r="TRG106" s="136"/>
      <c r="TRH106" s="136"/>
      <c r="TRI106" s="136"/>
      <c r="TRJ106" s="136"/>
      <c r="TRK106" s="136"/>
      <c r="TRL106" s="136"/>
      <c r="TRM106" s="136"/>
      <c r="TRN106" s="136"/>
      <c r="TRO106" s="136"/>
      <c r="TRP106" s="136"/>
      <c r="TRQ106" s="136"/>
      <c r="TRR106" s="136"/>
      <c r="TRS106" s="136"/>
      <c r="TRT106" s="136"/>
      <c r="TRU106" s="136"/>
      <c r="TRV106" s="136"/>
      <c r="TRW106" s="136"/>
      <c r="TRX106" s="136"/>
      <c r="TRY106" s="136"/>
      <c r="TRZ106" s="136"/>
      <c r="TSA106" s="136"/>
      <c r="TSB106" s="136"/>
      <c r="TSC106" s="136"/>
      <c r="TSD106" s="136"/>
      <c r="TSE106" s="136"/>
      <c r="TSF106" s="136"/>
      <c r="TSG106" s="136"/>
      <c r="TSH106" s="136"/>
      <c r="TSI106" s="136"/>
      <c r="TSJ106" s="136"/>
      <c r="TSK106" s="136"/>
      <c r="TSL106" s="136"/>
      <c r="TSM106" s="136"/>
      <c r="TSN106" s="136"/>
      <c r="TSO106" s="136"/>
      <c r="TSP106" s="136"/>
      <c r="TSQ106" s="136"/>
      <c r="TSR106" s="136"/>
      <c r="TSS106" s="136"/>
      <c r="TST106" s="136"/>
      <c r="TSU106" s="136"/>
      <c r="TSV106" s="136"/>
      <c r="TSW106" s="136"/>
      <c r="TSX106" s="136"/>
      <c r="TSY106" s="136"/>
      <c r="TSZ106" s="136"/>
      <c r="TTA106" s="136"/>
      <c r="TTB106" s="136"/>
      <c r="TTC106" s="136"/>
      <c r="TTD106" s="136"/>
      <c r="TTE106" s="136"/>
      <c r="TTF106" s="136"/>
      <c r="TTG106" s="136"/>
      <c r="TTH106" s="136"/>
      <c r="TTI106" s="136"/>
      <c r="TTJ106" s="136"/>
      <c r="TTK106" s="136"/>
      <c r="TTL106" s="136"/>
      <c r="TTM106" s="136"/>
      <c r="TTN106" s="136"/>
      <c r="TTO106" s="136"/>
      <c r="TTP106" s="136"/>
      <c r="TTQ106" s="136"/>
      <c r="TTR106" s="136"/>
      <c r="TTS106" s="136"/>
      <c r="TTT106" s="136"/>
      <c r="TTU106" s="136"/>
      <c r="TTV106" s="136"/>
      <c r="TTW106" s="136"/>
      <c r="TTX106" s="136"/>
      <c r="TTY106" s="136"/>
      <c r="TTZ106" s="136"/>
      <c r="TUA106" s="136"/>
      <c r="TUB106" s="136"/>
      <c r="TUC106" s="136"/>
      <c r="TUD106" s="136"/>
      <c r="TUE106" s="136"/>
      <c r="TUF106" s="136"/>
      <c r="TUG106" s="136"/>
      <c r="TUH106" s="136"/>
      <c r="TUI106" s="136"/>
      <c r="TUJ106" s="136"/>
      <c r="TUK106" s="136"/>
      <c r="TUL106" s="136"/>
      <c r="TUM106" s="136"/>
      <c r="TUN106" s="136"/>
      <c r="TUO106" s="136"/>
      <c r="TUP106" s="136"/>
      <c r="TUQ106" s="136"/>
      <c r="TUR106" s="136"/>
      <c r="TUS106" s="136"/>
      <c r="TUT106" s="136"/>
      <c r="TUU106" s="136"/>
      <c r="TUV106" s="136"/>
      <c r="TUW106" s="136"/>
      <c r="TUX106" s="136"/>
      <c r="TUY106" s="136"/>
      <c r="TUZ106" s="136"/>
      <c r="TVA106" s="136"/>
      <c r="TVB106" s="136"/>
      <c r="TVC106" s="136"/>
      <c r="TVD106" s="136"/>
      <c r="TVE106" s="136"/>
      <c r="TVF106" s="136"/>
      <c r="TVG106" s="136"/>
      <c r="TVH106" s="136"/>
      <c r="TVI106" s="136"/>
      <c r="TVJ106" s="136"/>
      <c r="TVK106" s="136"/>
      <c r="TVL106" s="136"/>
      <c r="TVM106" s="136"/>
      <c r="TVN106" s="136"/>
      <c r="TVO106" s="136"/>
      <c r="TVP106" s="136"/>
      <c r="TVQ106" s="136"/>
      <c r="TVR106" s="136"/>
      <c r="TVS106" s="136"/>
      <c r="TVT106" s="136"/>
      <c r="TVU106" s="136"/>
      <c r="TVV106" s="136"/>
      <c r="TVW106" s="136"/>
      <c r="TVX106" s="136"/>
      <c r="TVY106" s="136"/>
      <c r="TVZ106" s="136"/>
      <c r="TWA106" s="136"/>
      <c r="TWB106" s="136"/>
      <c r="TWC106" s="136"/>
      <c r="TWD106" s="136"/>
      <c r="TWE106" s="136"/>
      <c r="TWF106" s="136"/>
      <c r="TWG106" s="136"/>
      <c r="TWH106" s="136"/>
      <c r="TWI106" s="136"/>
      <c r="TWJ106" s="136"/>
      <c r="TWK106" s="136"/>
      <c r="TWL106" s="136"/>
      <c r="TWM106" s="136"/>
      <c r="TWN106" s="136"/>
      <c r="TWO106" s="136"/>
      <c r="TWP106" s="136"/>
      <c r="TWQ106" s="136"/>
      <c r="TWR106" s="136"/>
      <c r="TWS106" s="136"/>
      <c r="TWT106" s="136"/>
      <c r="TWU106" s="136"/>
      <c r="TWV106" s="136"/>
      <c r="TWW106" s="136"/>
      <c r="TWX106" s="136"/>
      <c r="TWY106" s="136"/>
      <c r="TWZ106" s="136"/>
      <c r="TXA106" s="136"/>
      <c r="TXB106" s="136"/>
      <c r="TXC106" s="136"/>
      <c r="TXD106" s="136"/>
      <c r="TXE106" s="136"/>
      <c r="TXF106" s="136"/>
      <c r="TXG106" s="136"/>
      <c r="TXH106" s="136"/>
      <c r="TXI106" s="136"/>
      <c r="TXJ106" s="136"/>
      <c r="TXK106" s="136"/>
      <c r="TXL106" s="136"/>
      <c r="TXM106" s="136"/>
      <c r="TXN106" s="136"/>
      <c r="TXO106" s="136"/>
      <c r="TXP106" s="136"/>
      <c r="TXQ106" s="136"/>
      <c r="TXR106" s="136"/>
      <c r="TXS106" s="136"/>
      <c r="TXT106" s="136"/>
      <c r="TXU106" s="136"/>
      <c r="TXV106" s="136"/>
      <c r="TXW106" s="136"/>
      <c r="TXX106" s="136"/>
      <c r="TXY106" s="136"/>
      <c r="TXZ106" s="136"/>
      <c r="TYA106" s="136"/>
      <c r="TYB106" s="136"/>
      <c r="TYC106" s="136"/>
      <c r="TYD106" s="136"/>
      <c r="TYE106" s="136"/>
      <c r="TYF106" s="136"/>
      <c r="TYG106" s="136"/>
      <c r="TYH106" s="136"/>
      <c r="TYI106" s="136"/>
      <c r="TYJ106" s="136"/>
      <c r="TYK106" s="136"/>
      <c r="TYL106" s="136"/>
      <c r="TYM106" s="136"/>
      <c r="TYN106" s="136"/>
      <c r="TYO106" s="136"/>
      <c r="TYP106" s="136"/>
      <c r="TYQ106" s="136"/>
      <c r="TYR106" s="136"/>
      <c r="TYS106" s="136"/>
      <c r="TYT106" s="136"/>
      <c r="TYU106" s="136"/>
      <c r="TYV106" s="136"/>
      <c r="TYW106" s="136"/>
      <c r="TYX106" s="136"/>
      <c r="TYY106" s="136"/>
      <c r="TYZ106" s="136"/>
      <c r="TZA106" s="136"/>
      <c r="TZB106" s="136"/>
      <c r="TZC106" s="136"/>
      <c r="TZD106" s="136"/>
      <c r="TZE106" s="136"/>
      <c r="TZF106" s="136"/>
      <c r="TZG106" s="136"/>
      <c r="TZH106" s="136"/>
      <c r="TZI106" s="136"/>
      <c r="TZJ106" s="136"/>
      <c r="TZK106" s="136"/>
      <c r="TZL106" s="136"/>
      <c r="TZM106" s="136"/>
      <c r="TZN106" s="136"/>
      <c r="TZO106" s="136"/>
      <c r="TZP106" s="136"/>
      <c r="TZQ106" s="136"/>
      <c r="TZR106" s="136"/>
      <c r="TZS106" s="136"/>
      <c r="TZT106" s="136"/>
      <c r="TZU106" s="136"/>
      <c r="TZV106" s="136"/>
      <c r="TZW106" s="136"/>
      <c r="TZX106" s="136"/>
      <c r="TZY106" s="136"/>
      <c r="TZZ106" s="136"/>
      <c r="UAA106" s="136"/>
      <c r="UAB106" s="136"/>
      <c r="UAC106" s="136"/>
      <c r="UAD106" s="136"/>
      <c r="UAE106" s="136"/>
      <c r="UAF106" s="136"/>
      <c r="UAG106" s="136"/>
      <c r="UAH106" s="136"/>
      <c r="UAI106" s="136"/>
      <c r="UAJ106" s="136"/>
      <c r="UAK106" s="136"/>
      <c r="UAL106" s="136"/>
      <c r="UAM106" s="136"/>
      <c r="UAN106" s="136"/>
      <c r="UAO106" s="136"/>
      <c r="UAP106" s="136"/>
      <c r="UAQ106" s="136"/>
      <c r="UAR106" s="136"/>
      <c r="UAS106" s="136"/>
      <c r="UAT106" s="136"/>
      <c r="UAU106" s="136"/>
      <c r="UAV106" s="136"/>
      <c r="UAW106" s="136"/>
      <c r="UAX106" s="136"/>
      <c r="UAY106" s="136"/>
      <c r="UAZ106" s="136"/>
      <c r="UBA106" s="136"/>
      <c r="UBB106" s="136"/>
      <c r="UBC106" s="136"/>
      <c r="UBD106" s="136"/>
      <c r="UBE106" s="136"/>
      <c r="UBF106" s="136"/>
      <c r="UBG106" s="136"/>
      <c r="UBH106" s="136"/>
      <c r="UBI106" s="136"/>
      <c r="UBJ106" s="136"/>
      <c r="UBK106" s="136"/>
      <c r="UBL106" s="136"/>
      <c r="UBM106" s="136"/>
      <c r="UBN106" s="136"/>
      <c r="UBO106" s="136"/>
      <c r="UBP106" s="136"/>
      <c r="UBQ106" s="136"/>
      <c r="UBR106" s="136"/>
      <c r="UBS106" s="136"/>
      <c r="UBT106" s="136"/>
      <c r="UBU106" s="136"/>
      <c r="UBV106" s="136"/>
      <c r="UBW106" s="136"/>
      <c r="UBX106" s="136"/>
      <c r="UBY106" s="136"/>
      <c r="UBZ106" s="136"/>
      <c r="UCA106" s="136"/>
      <c r="UCB106" s="136"/>
      <c r="UCC106" s="136"/>
      <c r="UCD106" s="136"/>
      <c r="UCE106" s="136"/>
      <c r="UCF106" s="136"/>
      <c r="UCG106" s="136"/>
      <c r="UCH106" s="136"/>
      <c r="UCI106" s="136"/>
      <c r="UCJ106" s="136"/>
      <c r="UCK106" s="136"/>
      <c r="UCL106" s="136"/>
      <c r="UCM106" s="136"/>
      <c r="UCN106" s="136"/>
      <c r="UCO106" s="136"/>
      <c r="UCP106" s="136"/>
      <c r="UCQ106" s="136"/>
      <c r="UCR106" s="136"/>
      <c r="UCS106" s="136"/>
      <c r="UCT106" s="136"/>
      <c r="UCU106" s="136"/>
      <c r="UCV106" s="136"/>
      <c r="UCW106" s="136"/>
      <c r="UCX106" s="136"/>
      <c r="UCY106" s="136"/>
      <c r="UCZ106" s="136"/>
      <c r="UDA106" s="136"/>
      <c r="UDB106" s="136"/>
      <c r="UDC106" s="136"/>
      <c r="UDD106" s="136"/>
      <c r="UDE106" s="136"/>
      <c r="UDF106" s="136"/>
      <c r="UDG106" s="136"/>
      <c r="UDH106" s="136"/>
      <c r="UDI106" s="136"/>
      <c r="UDJ106" s="136"/>
      <c r="UDK106" s="136"/>
      <c r="UDL106" s="136"/>
      <c r="UDM106" s="136"/>
      <c r="UDN106" s="136"/>
      <c r="UDO106" s="136"/>
      <c r="UDP106" s="136"/>
      <c r="UDQ106" s="136"/>
      <c r="UDR106" s="136"/>
      <c r="UDS106" s="136"/>
      <c r="UDT106" s="136"/>
      <c r="UDU106" s="136"/>
      <c r="UDV106" s="136"/>
      <c r="UDW106" s="136"/>
      <c r="UDX106" s="136"/>
      <c r="UDY106" s="136"/>
      <c r="UDZ106" s="136"/>
      <c r="UEA106" s="136"/>
      <c r="UEB106" s="136"/>
      <c r="UEC106" s="136"/>
      <c r="UED106" s="136"/>
      <c r="UEE106" s="136"/>
      <c r="UEF106" s="136"/>
      <c r="UEG106" s="136"/>
      <c r="UEH106" s="136"/>
      <c r="UEI106" s="136"/>
      <c r="UEJ106" s="136"/>
      <c r="UEK106" s="136"/>
      <c r="UEL106" s="136"/>
      <c r="UEM106" s="136"/>
      <c r="UEN106" s="136"/>
      <c r="UEO106" s="136"/>
      <c r="UEP106" s="136"/>
      <c r="UEQ106" s="136"/>
      <c r="UER106" s="136"/>
      <c r="UES106" s="136"/>
      <c r="UET106" s="136"/>
      <c r="UEU106" s="136"/>
      <c r="UEV106" s="136"/>
      <c r="UEW106" s="136"/>
      <c r="UEX106" s="136"/>
      <c r="UEY106" s="136"/>
      <c r="UEZ106" s="136"/>
      <c r="UFA106" s="136"/>
      <c r="UFB106" s="136"/>
      <c r="UFC106" s="136"/>
      <c r="UFD106" s="136"/>
      <c r="UFE106" s="136"/>
      <c r="UFF106" s="136"/>
      <c r="UFG106" s="136"/>
      <c r="UFH106" s="136"/>
      <c r="UFI106" s="136"/>
      <c r="UFJ106" s="136"/>
      <c r="UFK106" s="136"/>
      <c r="UFL106" s="136"/>
      <c r="UFM106" s="136"/>
      <c r="UFN106" s="136"/>
      <c r="UFO106" s="136"/>
      <c r="UFP106" s="136"/>
      <c r="UFQ106" s="136"/>
      <c r="UFR106" s="136"/>
      <c r="UFS106" s="136"/>
      <c r="UFT106" s="136"/>
      <c r="UFU106" s="136"/>
      <c r="UFV106" s="136"/>
      <c r="UFW106" s="136"/>
      <c r="UFX106" s="136"/>
      <c r="UFY106" s="136"/>
      <c r="UFZ106" s="136"/>
      <c r="UGA106" s="136"/>
      <c r="UGB106" s="136"/>
      <c r="UGC106" s="136"/>
      <c r="UGD106" s="136"/>
      <c r="UGE106" s="136"/>
      <c r="UGF106" s="136"/>
      <c r="UGG106" s="136"/>
      <c r="UGH106" s="136"/>
      <c r="UGI106" s="136"/>
      <c r="UGJ106" s="136"/>
      <c r="UGK106" s="136"/>
      <c r="UGL106" s="136"/>
      <c r="UGM106" s="136"/>
      <c r="UGN106" s="136"/>
      <c r="UGO106" s="136"/>
      <c r="UGP106" s="136"/>
      <c r="UGQ106" s="136"/>
      <c r="UGR106" s="136"/>
      <c r="UGS106" s="136"/>
      <c r="UGT106" s="136"/>
      <c r="UGU106" s="136"/>
      <c r="UGV106" s="136"/>
      <c r="UGW106" s="136"/>
      <c r="UGX106" s="136"/>
      <c r="UGY106" s="136"/>
      <c r="UGZ106" s="136"/>
      <c r="UHA106" s="136"/>
      <c r="UHB106" s="136"/>
      <c r="UHC106" s="136"/>
      <c r="UHD106" s="136"/>
      <c r="UHE106" s="136"/>
      <c r="UHF106" s="136"/>
      <c r="UHG106" s="136"/>
      <c r="UHH106" s="136"/>
      <c r="UHI106" s="136"/>
      <c r="UHJ106" s="136"/>
      <c r="UHK106" s="136"/>
      <c r="UHL106" s="136"/>
      <c r="UHM106" s="136"/>
      <c r="UHN106" s="136"/>
      <c r="UHO106" s="136"/>
      <c r="UHP106" s="136"/>
      <c r="UHQ106" s="136"/>
      <c r="UHR106" s="136"/>
      <c r="UHS106" s="136"/>
      <c r="UHT106" s="136"/>
      <c r="UHU106" s="136"/>
      <c r="UHV106" s="136"/>
      <c r="UHW106" s="136"/>
      <c r="UHX106" s="136"/>
      <c r="UHY106" s="136"/>
      <c r="UHZ106" s="136"/>
      <c r="UIA106" s="136"/>
      <c r="UIB106" s="136"/>
      <c r="UIC106" s="136"/>
      <c r="UID106" s="136"/>
      <c r="UIE106" s="136"/>
      <c r="UIF106" s="136"/>
      <c r="UIG106" s="136"/>
      <c r="UIH106" s="136"/>
      <c r="UII106" s="136"/>
      <c r="UIJ106" s="136"/>
      <c r="UIK106" s="136"/>
      <c r="UIL106" s="136"/>
      <c r="UIM106" s="136"/>
      <c r="UIN106" s="136"/>
      <c r="UIO106" s="136"/>
      <c r="UIP106" s="136"/>
      <c r="UIQ106" s="136"/>
      <c r="UIR106" s="136"/>
      <c r="UIS106" s="136"/>
      <c r="UIT106" s="136"/>
      <c r="UIU106" s="136"/>
      <c r="UIV106" s="136"/>
      <c r="UIW106" s="136"/>
      <c r="UIX106" s="136"/>
      <c r="UIY106" s="136"/>
      <c r="UIZ106" s="136"/>
      <c r="UJA106" s="136"/>
      <c r="UJB106" s="136"/>
      <c r="UJC106" s="136"/>
      <c r="UJD106" s="136"/>
      <c r="UJE106" s="136"/>
      <c r="UJF106" s="136"/>
      <c r="UJG106" s="136"/>
      <c r="UJH106" s="136"/>
      <c r="UJI106" s="136"/>
      <c r="UJJ106" s="136"/>
      <c r="UJK106" s="136"/>
      <c r="UJL106" s="136"/>
      <c r="UJM106" s="136"/>
      <c r="UJN106" s="136"/>
      <c r="UJO106" s="136"/>
      <c r="UJP106" s="136"/>
      <c r="UJQ106" s="136"/>
      <c r="UJR106" s="136"/>
      <c r="UJS106" s="136"/>
      <c r="UJT106" s="136"/>
      <c r="UJU106" s="136"/>
      <c r="UJV106" s="136"/>
      <c r="UJW106" s="136"/>
      <c r="UJX106" s="136"/>
      <c r="UJY106" s="136"/>
      <c r="UJZ106" s="136"/>
      <c r="UKA106" s="136"/>
      <c r="UKB106" s="136"/>
      <c r="UKC106" s="136"/>
      <c r="UKD106" s="136"/>
      <c r="UKE106" s="136"/>
      <c r="UKF106" s="136"/>
      <c r="UKG106" s="136"/>
      <c r="UKH106" s="136"/>
      <c r="UKI106" s="136"/>
      <c r="UKJ106" s="136"/>
      <c r="UKK106" s="136"/>
      <c r="UKL106" s="136"/>
      <c r="UKM106" s="136"/>
      <c r="UKN106" s="136"/>
      <c r="UKO106" s="136"/>
      <c r="UKP106" s="136"/>
      <c r="UKQ106" s="136"/>
      <c r="UKR106" s="136"/>
      <c r="UKS106" s="136"/>
      <c r="UKT106" s="136"/>
      <c r="UKU106" s="136"/>
      <c r="UKV106" s="136"/>
      <c r="UKW106" s="136"/>
      <c r="UKX106" s="136"/>
      <c r="UKY106" s="136"/>
      <c r="UKZ106" s="136"/>
      <c r="ULA106" s="136"/>
      <c r="ULB106" s="136"/>
      <c r="ULC106" s="136"/>
      <c r="ULD106" s="136"/>
      <c r="ULE106" s="136"/>
      <c r="ULF106" s="136"/>
      <c r="ULG106" s="136"/>
      <c r="ULH106" s="136"/>
      <c r="ULI106" s="136"/>
      <c r="ULJ106" s="136"/>
      <c r="ULK106" s="136"/>
      <c r="ULL106" s="136"/>
      <c r="ULM106" s="136"/>
      <c r="ULN106" s="136"/>
      <c r="ULO106" s="136"/>
      <c r="ULP106" s="136"/>
      <c r="ULQ106" s="136"/>
      <c r="ULR106" s="136"/>
      <c r="ULS106" s="136"/>
      <c r="ULT106" s="136"/>
      <c r="ULU106" s="136"/>
      <c r="ULV106" s="136"/>
      <c r="ULW106" s="136"/>
      <c r="ULX106" s="136"/>
      <c r="ULY106" s="136"/>
      <c r="ULZ106" s="136"/>
      <c r="UMA106" s="136"/>
      <c r="UMB106" s="136"/>
      <c r="UMC106" s="136"/>
      <c r="UMD106" s="136"/>
      <c r="UME106" s="136"/>
      <c r="UMF106" s="136"/>
      <c r="UMG106" s="136"/>
      <c r="UMH106" s="136"/>
      <c r="UMI106" s="136"/>
      <c r="UMJ106" s="136"/>
      <c r="UMK106" s="136"/>
      <c r="UML106" s="136"/>
      <c r="UMM106" s="136"/>
      <c r="UMN106" s="136"/>
      <c r="UMO106" s="136"/>
      <c r="UMP106" s="136"/>
      <c r="UMQ106" s="136"/>
      <c r="UMR106" s="136"/>
      <c r="UMS106" s="136"/>
      <c r="UMT106" s="136"/>
      <c r="UMU106" s="136"/>
      <c r="UMV106" s="136"/>
      <c r="UMW106" s="136"/>
      <c r="UMX106" s="136"/>
      <c r="UMY106" s="136"/>
      <c r="UMZ106" s="136"/>
      <c r="UNA106" s="136"/>
      <c r="UNB106" s="136"/>
      <c r="UNC106" s="136"/>
      <c r="UND106" s="136"/>
      <c r="UNE106" s="136"/>
      <c r="UNF106" s="136"/>
      <c r="UNG106" s="136"/>
      <c r="UNH106" s="136"/>
      <c r="UNI106" s="136"/>
      <c r="UNJ106" s="136"/>
      <c r="UNK106" s="136"/>
      <c r="UNL106" s="136"/>
      <c r="UNM106" s="136"/>
      <c r="UNN106" s="136"/>
      <c r="UNO106" s="136"/>
      <c r="UNP106" s="136"/>
      <c r="UNQ106" s="136"/>
      <c r="UNR106" s="136"/>
      <c r="UNS106" s="136"/>
      <c r="UNT106" s="136"/>
      <c r="UNU106" s="136"/>
      <c r="UNV106" s="136"/>
      <c r="UNW106" s="136"/>
      <c r="UNX106" s="136"/>
      <c r="UNY106" s="136"/>
      <c r="UNZ106" s="136"/>
      <c r="UOA106" s="136"/>
      <c r="UOB106" s="136"/>
      <c r="UOC106" s="136"/>
      <c r="UOD106" s="136"/>
      <c r="UOE106" s="136"/>
      <c r="UOF106" s="136"/>
      <c r="UOG106" s="136"/>
      <c r="UOH106" s="136"/>
      <c r="UOI106" s="136"/>
      <c r="UOJ106" s="136"/>
      <c r="UOK106" s="136"/>
      <c r="UOL106" s="136"/>
      <c r="UOM106" s="136"/>
      <c r="UON106" s="136"/>
      <c r="UOO106" s="136"/>
      <c r="UOP106" s="136"/>
      <c r="UOQ106" s="136"/>
      <c r="UOR106" s="136"/>
      <c r="UOS106" s="136"/>
      <c r="UOT106" s="136"/>
      <c r="UOU106" s="136"/>
      <c r="UOV106" s="136"/>
      <c r="UOW106" s="136"/>
      <c r="UOX106" s="136"/>
      <c r="UOY106" s="136"/>
      <c r="UOZ106" s="136"/>
      <c r="UPA106" s="136"/>
      <c r="UPB106" s="136"/>
      <c r="UPC106" s="136"/>
      <c r="UPD106" s="136"/>
      <c r="UPE106" s="136"/>
      <c r="UPF106" s="136"/>
      <c r="UPG106" s="136"/>
      <c r="UPH106" s="136"/>
      <c r="UPI106" s="136"/>
      <c r="UPJ106" s="136"/>
      <c r="UPK106" s="136"/>
      <c r="UPL106" s="136"/>
      <c r="UPM106" s="136"/>
      <c r="UPN106" s="136"/>
      <c r="UPO106" s="136"/>
      <c r="UPP106" s="136"/>
      <c r="UPQ106" s="136"/>
      <c r="UPR106" s="136"/>
      <c r="UPS106" s="136"/>
      <c r="UPT106" s="136"/>
      <c r="UPU106" s="136"/>
      <c r="UPV106" s="136"/>
      <c r="UPW106" s="136"/>
      <c r="UPX106" s="136"/>
      <c r="UPY106" s="136"/>
      <c r="UPZ106" s="136"/>
      <c r="UQA106" s="136"/>
      <c r="UQB106" s="136"/>
      <c r="UQC106" s="136"/>
      <c r="UQD106" s="136"/>
      <c r="UQE106" s="136"/>
      <c r="UQF106" s="136"/>
      <c r="UQG106" s="136"/>
      <c r="UQH106" s="136"/>
      <c r="UQI106" s="136"/>
      <c r="UQJ106" s="136"/>
      <c r="UQK106" s="136"/>
      <c r="UQL106" s="136"/>
      <c r="UQM106" s="136"/>
      <c r="UQN106" s="136"/>
      <c r="UQO106" s="136"/>
      <c r="UQP106" s="136"/>
      <c r="UQQ106" s="136"/>
      <c r="UQR106" s="136"/>
      <c r="UQS106" s="136"/>
      <c r="UQT106" s="136"/>
      <c r="UQU106" s="136"/>
      <c r="UQV106" s="136"/>
      <c r="UQW106" s="136"/>
      <c r="UQX106" s="136"/>
      <c r="UQY106" s="136"/>
      <c r="UQZ106" s="136"/>
      <c r="URA106" s="136"/>
      <c r="URB106" s="136"/>
      <c r="URC106" s="136"/>
      <c r="URD106" s="136"/>
      <c r="URE106" s="136"/>
      <c r="URF106" s="136"/>
      <c r="URG106" s="136"/>
      <c r="URH106" s="136"/>
      <c r="URI106" s="136"/>
      <c r="URJ106" s="136"/>
      <c r="URK106" s="136"/>
      <c r="URL106" s="136"/>
      <c r="URM106" s="136"/>
      <c r="URN106" s="136"/>
      <c r="URO106" s="136"/>
      <c r="URP106" s="136"/>
      <c r="URQ106" s="136"/>
      <c r="URR106" s="136"/>
      <c r="URS106" s="136"/>
      <c r="URT106" s="136"/>
      <c r="URU106" s="136"/>
      <c r="URV106" s="136"/>
      <c r="URW106" s="136"/>
      <c r="URX106" s="136"/>
      <c r="URY106" s="136"/>
      <c r="URZ106" s="136"/>
      <c r="USA106" s="136"/>
      <c r="USB106" s="136"/>
      <c r="USC106" s="136"/>
      <c r="USD106" s="136"/>
      <c r="USE106" s="136"/>
      <c r="USF106" s="136"/>
      <c r="USG106" s="136"/>
      <c r="USH106" s="136"/>
      <c r="USI106" s="136"/>
      <c r="USJ106" s="136"/>
      <c r="USK106" s="136"/>
      <c r="USL106" s="136"/>
      <c r="USM106" s="136"/>
      <c r="USN106" s="136"/>
      <c r="USO106" s="136"/>
      <c r="USP106" s="136"/>
      <c r="USQ106" s="136"/>
      <c r="USR106" s="136"/>
      <c r="USS106" s="136"/>
      <c r="UST106" s="136"/>
      <c r="USU106" s="136"/>
      <c r="USV106" s="136"/>
      <c r="USW106" s="136"/>
      <c r="USX106" s="136"/>
      <c r="USY106" s="136"/>
      <c r="USZ106" s="136"/>
      <c r="UTA106" s="136"/>
      <c r="UTB106" s="136"/>
      <c r="UTC106" s="136"/>
      <c r="UTD106" s="136"/>
      <c r="UTE106" s="136"/>
      <c r="UTF106" s="136"/>
      <c r="UTG106" s="136"/>
      <c r="UTH106" s="136"/>
      <c r="UTI106" s="136"/>
      <c r="UTJ106" s="136"/>
      <c r="UTK106" s="136"/>
      <c r="UTL106" s="136"/>
      <c r="UTM106" s="136"/>
      <c r="UTN106" s="136"/>
      <c r="UTO106" s="136"/>
      <c r="UTP106" s="136"/>
      <c r="UTQ106" s="136"/>
      <c r="UTR106" s="136"/>
      <c r="UTS106" s="136"/>
      <c r="UTT106" s="136"/>
      <c r="UTU106" s="136"/>
      <c r="UTV106" s="136"/>
      <c r="UTW106" s="136"/>
      <c r="UTX106" s="136"/>
      <c r="UTY106" s="136"/>
      <c r="UTZ106" s="136"/>
      <c r="UUA106" s="136"/>
      <c r="UUB106" s="136"/>
      <c r="UUC106" s="136"/>
      <c r="UUD106" s="136"/>
      <c r="UUE106" s="136"/>
      <c r="UUF106" s="136"/>
      <c r="UUG106" s="136"/>
      <c r="UUH106" s="136"/>
      <c r="UUI106" s="136"/>
      <c r="UUJ106" s="136"/>
      <c r="UUK106" s="136"/>
      <c r="UUL106" s="136"/>
      <c r="UUM106" s="136"/>
      <c r="UUN106" s="136"/>
      <c r="UUO106" s="136"/>
      <c r="UUP106" s="136"/>
      <c r="UUQ106" s="136"/>
      <c r="UUR106" s="136"/>
      <c r="UUS106" s="136"/>
      <c r="UUT106" s="136"/>
      <c r="UUU106" s="136"/>
      <c r="UUV106" s="136"/>
      <c r="UUW106" s="136"/>
      <c r="UUX106" s="136"/>
      <c r="UUY106" s="136"/>
      <c r="UUZ106" s="136"/>
      <c r="UVA106" s="136"/>
      <c r="UVB106" s="136"/>
      <c r="UVC106" s="136"/>
      <c r="UVD106" s="136"/>
      <c r="UVE106" s="136"/>
      <c r="UVF106" s="136"/>
      <c r="UVG106" s="136"/>
      <c r="UVH106" s="136"/>
      <c r="UVI106" s="136"/>
      <c r="UVJ106" s="136"/>
      <c r="UVK106" s="136"/>
      <c r="UVL106" s="136"/>
      <c r="UVM106" s="136"/>
      <c r="UVN106" s="136"/>
      <c r="UVO106" s="136"/>
      <c r="UVP106" s="136"/>
      <c r="UVQ106" s="136"/>
      <c r="UVR106" s="136"/>
      <c r="UVS106" s="136"/>
      <c r="UVT106" s="136"/>
      <c r="UVU106" s="136"/>
      <c r="UVV106" s="136"/>
      <c r="UVW106" s="136"/>
      <c r="UVX106" s="136"/>
      <c r="UVY106" s="136"/>
      <c r="UVZ106" s="136"/>
      <c r="UWA106" s="136"/>
      <c r="UWB106" s="136"/>
      <c r="UWC106" s="136"/>
      <c r="UWD106" s="136"/>
      <c r="UWE106" s="136"/>
      <c r="UWF106" s="136"/>
      <c r="UWG106" s="136"/>
      <c r="UWH106" s="136"/>
      <c r="UWI106" s="136"/>
      <c r="UWJ106" s="136"/>
      <c r="UWK106" s="136"/>
      <c r="UWL106" s="136"/>
      <c r="UWM106" s="136"/>
      <c r="UWN106" s="136"/>
      <c r="UWO106" s="136"/>
      <c r="UWP106" s="136"/>
      <c r="UWQ106" s="136"/>
      <c r="UWR106" s="136"/>
      <c r="UWS106" s="136"/>
      <c r="UWT106" s="136"/>
      <c r="UWU106" s="136"/>
      <c r="UWV106" s="136"/>
      <c r="UWW106" s="136"/>
      <c r="UWX106" s="136"/>
      <c r="UWY106" s="136"/>
      <c r="UWZ106" s="136"/>
      <c r="UXA106" s="136"/>
      <c r="UXB106" s="136"/>
      <c r="UXC106" s="136"/>
      <c r="UXD106" s="136"/>
      <c r="UXE106" s="136"/>
      <c r="UXF106" s="136"/>
      <c r="UXG106" s="136"/>
      <c r="UXH106" s="136"/>
      <c r="UXI106" s="136"/>
      <c r="UXJ106" s="136"/>
      <c r="UXK106" s="136"/>
      <c r="UXL106" s="136"/>
      <c r="UXM106" s="136"/>
      <c r="UXN106" s="136"/>
      <c r="UXO106" s="136"/>
      <c r="UXP106" s="136"/>
      <c r="UXQ106" s="136"/>
      <c r="UXR106" s="136"/>
      <c r="UXS106" s="136"/>
      <c r="UXT106" s="136"/>
      <c r="UXU106" s="136"/>
      <c r="UXV106" s="136"/>
      <c r="UXW106" s="136"/>
      <c r="UXX106" s="136"/>
      <c r="UXY106" s="136"/>
      <c r="UXZ106" s="136"/>
      <c r="UYA106" s="136"/>
      <c r="UYB106" s="136"/>
      <c r="UYC106" s="136"/>
      <c r="UYD106" s="136"/>
      <c r="UYE106" s="136"/>
      <c r="UYF106" s="136"/>
      <c r="UYG106" s="136"/>
      <c r="UYH106" s="136"/>
      <c r="UYI106" s="136"/>
      <c r="UYJ106" s="136"/>
      <c r="UYK106" s="136"/>
      <c r="UYL106" s="136"/>
      <c r="UYM106" s="136"/>
      <c r="UYN106" s="136"/>
      <c r="UYO106" s="136"/>
      <c r="UYP106" s="136"/>
      <c r="UYQ106" s="136"/>
      <c r="UYR106" s="136"/>
      <c r="UYS106" s="136"/>
      <c r="UYT106" s="136"/>
      <c r="UYU106" s="136"/>
      <c r="UYV106" s="136"/>
      <c r="UYW106" s="136"/>
      <c r="UYX106" s="136"/>
      <c r="UYY106" s="136"/>
      <c r="UYZ106" s="136"/>
      <c r="UZA106" s="136"/>
      <c r="UZB106" s="136"/>
      <c r="UZC106" s="136"/>
      <c r="UZD106" s="136"/>
      <c r="UZE106" s="136"/>
      <c r="UZF106" s="136"/>
      <c r="UZG106" s="136"/>
      <c r="UZH106" s="136"/>
      <c r="UZI106" s="136"/>
      <c r="UZJ106" s="136"/>
      <c r="UZK106" s="136"/>
      <c r="UZL106" s="136"/>
      <c r="UZM106" s="136"/>
      <c r="UZN106" s="136"/>
      <c r="UZO106" s="136"/>
      <c r="UZP106" s="136"/>
      <c r="UZQ106" s="136"/>
      <c r="UZR106" s="136"/>
      <c r="UZS106" s="136"/>
      <c r="UZT106" s="136"/>
      <c r="UZU106" s="136"/>
      <c r="UZV106" s="136"/>
      <c r="UZW106" s="136"/>
      <c r="UZX106" s="136"/>
      <c r="UZY106" s="136"/>
      <c r="UZZ106" s="136"/>
      <c r="VAA106" s="136"/>
      <c r="VAB106" s="136"/>
      <c r="VAC106" s="136"/>
      <c r="VAD106" s="136"/>
      <c r="VAE106" s="136"/>
      <c r="VAF106" s="136"/>
      <c r="VAG106" s="136"/>
      <c r="VAH106" s="136"/>
      <c r="VAI106" s="136"/>
      <c r="VAJ106" s="136"/>
      <c r="VAK106" s="136"/>
      <c r="VAL106" s="136"/>
      <c r="VAM106" s="136"/>
      <c r="VAN106" s="136"/>
      <c r="VAO106" s="136"/>
      <c r="VAP106" s="136"/>
      <c r="VAQ106" s="136"/>
      <c r="VAR106" s="136"/>
      <c r="VAS106" s="136"/>
      <c r="VAT106" s="136"/>
      <c r="VAU106" s="136"/>
      <c r="VAV106" s="136"/>
      <c r="VAW106" s="136"/>
      <c r="VAX106" s="136"/>
      <c r="VAY106" s="136"/>
      <c r="VAZ106" s="136"/>
      <c r="VBA106" s="136"/>
      <c r="VBB106" s="136"/>
      <c r="VBC106" s="136"/>
      <c r="VBD106" s="136"/>
      <c r="VBE106" s="136"/>
      <c r="VBF106" s="136"/>
      <c r="VBG106" s="136"/>
      <c r="VBH106" s="136"/>
      <c r="VBI106" s="136"/>
      <c r="VBJ106" s="136"/>
      <c r="VBK106" s="136"/>
      <c r="VBL106" s="136"/>
      <c r="VBM106" s="136"/>
      <c r="VBN106" s="136"/>
      <c r="VBO106" s="136"/>
      <c r="VBP106" s="136"/>
      <c r="VBQ106" s="136"/>
      <c r="VBR106" s="136"/>
      <c r="VBS106" s="136"/>
      <c r="VBT106" s="136"/>
      <c r="VBU106" s="136"/>
      <c r="VBV106" s="136"/>
      <c r="VBW106" s="136"/>
      <c r="VBX106" s="136"/>
      <c r="VBY106" s="136"/>
      <c r="VBZ106" s="136"/>
      <c r="VCA106" s="136"/>
      <c r="VCB106" s="136"/>
      <c r="VCC106" s="136"/>
      <c r="VCD106" s="136"/>
      <c r="VCE106" s="136"/>
      <c r="VCF106" s="136"/>
      <c r="VCG106" s="136"/>
      <c r="VCH106" s="136"/>
      <c r="VCI106" s="136"/>
      <c r="VCJ106" s="136"/>
      <c r="VCK106" s="136"/>
      <c r="VCL106" s="136"/>
      <c r="VCM106" s="136"/>
      <c r="VCN106" s="136"/>
      <c r="VCO106" s="136"/>
      <c r="VCP106" s="136"/>
      <c r="VCQ106" s="136"/>
      <c r="VCR106" s="136"/>
      <c r="VCS106" s="136"/>
      <c r="VCT106" s="136"/>
      <c r="VCU106" s="136"/>
      <c r="VCV106" s="136"/>
      <c r="VCW106" s="136"/>
      <c r="VCX106" s="136"/>
      <c r="VCY106" s="136"/>
      <c r="VCZ106" s="136"/>
      <c r="VDA106" s="136"/>
      <c r="VDB106" s="136"/>
      <c r="VDC106" s="136"/>
      <c r="VDD106" s="136"/>
      <c r="VDE106" s="136"/>
      <c r="VDF106" s="136"/>
      <c r="VDG106" s="136"/>
      <c r="VDH106" s="136"/>
      <c r="VDI106" s="136"/>
      <c r="VDJ106" s="136"/>
      <c r="VDK106" s="136"/>
      <c r="VDL106" s="136"/>
      <c r="VDM106" s="136"/>
      <c r="VDN106" s="136"/>
      <c r="VDO106" s="136"/>
      <c r="VDP106" s="136"/>
      <c r="VDQ106" s="136"/>
      <c r="VDR106" s="136"/>
      <c r="VDS106" s="136"/>
      <c r="VDT106" s="136"/>
      <c r="VDU106" s="136"/>
      <c r="VDV106" s="136"/>
      <c r="VDW106" s="136"/>
      <c r="VDX106" s="136"/>
      <c r="VDY106" s="136"/>
      <c r="VDZ106" s="136"/>
      <c r="VEA106" s="136"/>
      <c r="VEB106" s="136"/>
      <c r="VEC106" s="136"/>
      <c r="VED106" s="136"/>
      <c r="VEE106" s="136"/>
      <c r="VEF106" s="136"/>
      <c r="VEG106" s="136"/>
      <c r="VEH106" s="136"/>
      <c r="VEI106" s="136"/>
      <c r="VEJ106" s="136"/>
      <c r="VEK106" s="136"/>
      <c r="VEL106" s="136"/>
      <c r="VEM106" s="136"/>
      <c r="VEN106" s="136"/>
      <c r="VEO106" s="136"/>
      <c r="VEP106" s="136"/>
      <c r="VEQ106" s="136"/>
      <c r="VER106" s="136"/>
      <c r="VES106" s="136"/>
      <c r="VET106" s="136"/>
      <c r="VEU106" s="136"/>
      <c r="VEV106" s="136"/>
      <c r="VEW106" s="136"/>
      <c r="VEX106" s="136"/>
      <c r="VEY106" s="136"/>
      <c r="VEZ106" s="136"/>
      <c r="VFA106" s="136"/>
      <c r="VFB106" s="136"/>
      <c r="VFC106" s="136"/>
      <c r="VFD106" s="136"/>
      <c r="VFE106" s="136"/>
      <c r="VFF106" s="136"/>
      <c r="VFG106" s="136"/>
      <c r="VFH106" s="136"/>
      <c r="VFI106" s="136"/>
      <c r="VFJ106" s="136"/>
      <c r="VFK106" s="136"/>
      <c r="VFL106" s="136"/>
      <c r="VFM106" s="136"/>
      <c r="VFN106" s="136"/>
      <c r="VFO106" s="136"/>
      <c r="VFP106" s="136"/>
      <c r="VFQ106" s="136"/>
      <c r="VFR106" s="136"/>
      <c r="VFS106" s="136"/>
      <c r="VFT106" s="136"/>
      <c r="VFU106" s="136"/>
      <c r="VFV106" s="136"/>
      <c r="VFW106" s="136"/>
      <c r="VFX106" s="136"/>
      <c r="VFY106" s="136"/>
      <c r="VFZ106" s="136"/>
      <c r="VGA106" s="136"/>
      <c r="VGB106" s="136"/>
      <c r="VGC106" s="136"/>
      <c r="VGD106" s="136"/>
      <c r="VGE106" s="136"/>
      <c r="VGF106" s="136"/>
      <c r="VGG106" s="136"/>
      <c r="VGH106" s="136"/>
      <c r="VGI106" s="136"/>
      <c r="VGJ106" s="136"/>
      <c r="VGK106" s="136"/>
      <c r="VGL106" s="136"/>
      <c r="VGM106" s="136"/>
      <c r="VGN106" s="136"/>
      <c r="VGO106" s="136"/>
      <c r="VGP106" s="136"/>
      <c r="VGQ106" s="136"/>
      <c r="VGR106" s="136"/>
      <c r="VGS106" s="136"/>
      <c r="VGT106" s="136"/>
      <c r="VGU106" s="136"/>
      <c r="VGV106" s="136"/>
      <c r="VGW106" s="136"/>
      <c r="VGX106" s="136"/>
      <c r="VGY106" s="136"/>
      <c r="VGZ106" s="136"/>
      <c r="VHA106" s="136"/>
      <c r="VHB106" s="136"/>
      <c r="VHC106" s="136"/>
      <c r="VHD106" s="136"/>
      <c r="VHE106" s="136"/>
      <c r="VHF106" s="136"/>
      <c r="VHG106" s="136"/>
      <c r="VHH106" s="136"/>
      <c r="VHI106" s="136"/>
      <c r="VHJ106" s="136"/>
      <c r="VHK106" s="136"/>
      <c r="VHL106" s="136"/>
      <c r="VHM106" s="136"/>
      <c r="VHN106" s="136"/>
      <c r="VHO106" s="136"/>
      <c r="VHP106" s="136"/>
      <c r="VHQ106" s="136"/>
      <c r="VHR106" s="136"/>
      <c r="VHS106" s="136"/>
      <c r="VHT106" s="136"/>
      <c r="VHU106" s="136"/>
      <c r="VHV106" s="136"/>
      <c r="VHW106" s="136"/>
      <c r="VHX106" s="136"/>
      <c r="VHY106" s="136"/>
      <c r="VHZ106" s="136"/>
      <c r="VIA106" s="136"/>
      <c r="VIB106" s="136"/>
      <c r="VIC106" s="136"/>
      <c r="VID106" s="136"/>
      <c r="VIE106" s="136"/>
      <c r="VIF106" s="136"/>
      <c r="VIG106" s="136"/>
      <c r="VIH106" s="136"/>
      <c r="VII106" s="136"/>
      <c r="VIJ106" s="136"/>
      <c r="VIK106" s="136"/>
      <c r="VIL106" s="136"/>
      <c r="VIM106" s="136"/>
      <c r="VIN106" s="136"/>
      <c r="VIO106" s="136"/>
      <c r="VIP106" s="136"/>
      <c r="VIQ106" s="136"/>
      <c r="VIR106" s="136"/>
      <c r="VIS106" s="136"/>
      <c r="VIT106" s="136"/>
      <c r="VIU106" s="136"/>
      <c r="VIV106" s="136"/>
      <c r="VIW106" s="136"/>
      <c r="VIX106" s="136"/>
      <c r="VIY106" s="136"/>
      <c r="VIZ106" s="136"/>
      <c r="VJA106" s="136"/>
      <c r="VJB106" s="136"/>
      <c r="VJC106" s="136"/>
      <c r="VJD106" s="136"/>
      <c r="VJE106" s="136"/>
      <c r="VJF106" s="136"/>
      <c r="VJG106" s="136"/>
      <c r="VJH106" s="136"/>
      <c r="VJI106" s="136"/>
      <c r="VJJ106" s="136"/>
      <c r="VJK106" s="136"/>
      <c r="VJL106" s="136"/>
      <c r="VJM106" s="136"/>
      <c r="VJN106" s="136"/>
      <c r="VJO106" s="136"/>
      <c r="VJP106" s="136"/>
      <c r="VJQ106" s="136"/>
      <c r="VJR106" s="136"/>
      <c r="VJS106" s="136"/>
      <c r="VJT106" s="136"/>
      <c r="VJU106" s="136"/>
      <c r="VJV106" s="136"/>
      <c r="VJW106" s="136"/>
      <c r="VJX106" s="136"/>
      <c r="VJY106" s="136"/>
      <c r="VJZ106" s="136"/>
      <c r="VKA106" s="136"/>
      <c r="VKB106" s="136"/>
      <c r="VKC106" s="136"/>
      <c r="VKD106" s="136"/>
      <c r="VKE106" s="136"/>
      <c r="VKF106" s="136"/>
      <c r="VKG106" s="136"/>
      <c r="VKH106" s="136"/>
      <c r="VKI106" s="136"/>
      <c r="VKJ106" s="136"/>
      <c r="VKK106" s="136"/>
      <c r="VKL106" s="136"/>
      <c r="VKM106" s="136"/>
      <c r="VKN106" s="136"/>
      <c r="VKO106" s="136"/>
      <c r="VKP106" s="136"/>
      <c r="VKQ106" s="136"/>
      <c r="VKR106" s="136"/>
      <c r="VKS106" s="136"/>
      <c r="VKT106" s="136"/>
      <c r="VKU106" s="136"/>
      <c r="VKV106" s="136"/>
      <c r="VKW106" s="136"/>
      <c r="VKX106" s="136"/>
      <c r="VKY106" s="136"/>
      <c r="VKZ106" s="136"/>
      <c r="VLA106" s="136"/>
      <c r="VLB106" s="136"/>
      <c r="VLC106" s="136"/>
      <c r="VLD106" s="136"/>
      <c r="VLE106" s="136"/>
      <c r="VLF106" s="136"/>
      <c r="VLG106" s="136"/>
      <c r="VLH106" s="136"/>
      <c r="VLI106" s="136"/>
      <c r="VLJ106" s="136"/>
      <c r="VLK106" s="136"/>
      <c r="VLL106" s="136"/>
      <c r="VLM106" s="136"/>
      <c r="VLN106" s="136"/>
      <c r="VLO106" s="136"/>
      <c r="VLP106" s="136"/>
      <c r="VLQ106" s="136"/>
      <c r="VLR106" s="136"/>
      <c r="VLS106" s="136"/>
      <c r="VLT106" s="136"/>
      <c r="VLU106" s="136"/>
      <c r="VLV106" s="136"/>
      <c r="VLW106" s="136"/>
      <c r="VLX106" s="136"/>
      <c r="VLY106" s="136"/>
      <c r="VLZ106" s="136"/>
      <c r="VMA106" s="136"/>
      <c r="VMB106" s="136"/>
      <c r="VMC106" s="136"/>
      <c r="VMD106" s="136"/>
      <c r="VME106" s="136"/>
      <c r="VMF106" s="136"/>
      <c r="VMG106" s="136"/>
      <c r="VMH106" s="136"/>
      <c r="VMI106" s="136"/>
      <c r="VMJ106" s="136"/>
      <c r="VMK106" s="136"/>
      <c r="VML106" s="136"/>
      <c r="VMM106" s="136"/>
      <c r="VMN106" s="136"/>
      <c r="VMO106" s="136"/>
      <c r="VMP106" s="136"/>
      <c r="VMQ106" s="136"/>
      <c r="VMR106" s="136"/>
      <c r="VMS106" s="136"/>
      <c r="VMT106" s="136"/>
      <c r="VMU106" s="136"/>
      <c r="VMV106" s="136"/>
      <c r="VMW106" s="136"/>
      <c r="VMX106" s="136"/>
      <c r="VMY106" s="136"/>
      <c r="VMZ106" s="136"/>
      <c r="VNA106" s="136"/>
      <c r="VNB106" s="136"/>
      <c r="VNC106" s="136"/>
      <c r="VND106" s="136"/>
      <c r="VNE106" s="136"/>
      <c r="VNF106" s="136"/>
      <c r="VNG106" s="136"/>
      <c r="VNH106" s="136"/>
      <c r="VNI106" s="136"/>
      <c r="VNJ106" s="136"/>
      <c r="VNK106" s="136"/>
      <c r="VNL106" s="136"/>
      <c r="VNM106" s="136"/>
      <c r="VNN106" s="136"/>
      <c r="VNO106" s="136"/>
      <c r="VNP106" s="136"/>
      <c r="VNQ106" s="136"/>
      <c r="VNR106" s="136"/>
      <c r="VNS106" s="136"/>
      <c r="VNT106" s="136"/>
      <c r="VNU106" s="136"/>
      <c r="VNV106" s="136"/>
      <c r="VNW106" s="136"/>
      <c r="VNX106" s="136"/>
      <c r="VNY106" s="136"/>
      <c r="VNZ106" s="136"/>
      <c r="VOA106" s="136"/>
      <c r="VOB106" s="136"/>
      <c r="VOC106" s="136"/>
      <c r="VOD106" s="136"/>
      <c r="VOE106" s="136"/>
      <c r="VOF106" s="136"/>
      <c r="VOG106" s="136"/>
      <c r="VOH106" s="136"/>
      <c r="VOI106" s="136"/>
      <c r="VOJ106" s="136"/>
      <c r="VOK106" s="136"/>
      <c r="VOL106" s="136"/>
      <c r="VOM106" s="136"/>
      <c r="VON106" s="136"/>
      <c r="VOO106" s="136"/>
      <c r="VOP106" s="136"/>
      <c r="VOQ106" s="136"/>
      <c r="VOR106" s="136"/>
      <c r="VOS106" s="136"/>
      <c r="VOT106" s="136"/>
      <c r="VOU106" s="136"/>
      <c r="VOV106" s="136"/>
      <c r="VOW106" s="136"/>
      <c r="VOX106" s="136"/>
      <c r="VOY106" s="136"/>
      <c r="VOZ106" s="136"/>
      <c r="VPA106" s="136"/>
      <c r="VPB106" s="136"/>
      <c r="VPC106" s="136"/>
      <c r="VPD106" s="136"/>
      <c r="VPE106" s="136"/>
      <c r="VPF106" s="136"/>
      <c r="VPG106" s="136"/>
      <c r="VPH106" s="136"/>
      <c r="VPI106" s="136"/>
      <c r="VPJ106" s="136"/>
      <c r="VPK106" s="136"/>
      <c r="VPL106" s="136"/>
      <c r="VPM106" s="136"/>
      <c r="VPN106" s="136"/>
      <c r="VPO106" s="136"/>
      <c r="VPP106" s="136"/>
      <c r="VPQ106" s="136"/>
      <c r="VPR106" s="136"/>
      <c r="VPS106" s="136"/>
      <c r="VPT106" s="136"/>
      <c r="VPU106" s="136"/>
      <c r="VPV106" s="136"/>
      <c r="VPW106" s="136"/>
      <c r="VPX106" s="136"/>
      <c r="VPY106" s="136"/>
      <c r="VPZ106" s="136"/>
      <c r="VQA106" s="136"/>
      <c r="VQB106" s="136"/>
      <c r="VQC106" s="136"/>
      <c r="VQD106" s="136"/>
      <c r="VQE106" s="136"/>
      <c r="VQF106" s="136"/>
      <c r="VQG106" s="136"/>
      <c r="VQH106" s="136"/>
      <c r="VQI106" s="136"/>
      <c r="VQJ106" s="136"/>
      <c r="VQK106" s="136"/>
      <c r="VQL106" s="136"/>
      <c r="VQM106" s="136"/>
      <c r="VQN106" s="136"/>
      <c r="VQO106" s="136"/>
      <c r="VQP106" s="136"/>
      <c r="VQQ106" s="136"/>
      <c r="VQR106" s="136"/>
      <c r="VQS106" s="136"/>
      <c r="VQT106" s="136"/>
      <c r="VQU106" s="136"/>
      <c r="VQV106" s="136"/>
      <c r="VQW106" s="136"/>
      <c r="VQX106" s="136"/>
      <c r="VQY106" s="136"/>
      <c r="VQZ106" s="136"/>
      <c r="VRA106" s="136"/>
      <c r="VRB106" s="136"/>
      <c r="VRC106" s="136"/>
      <c r="VRD106" s="136"/>
      <c r="VRE106" s="136"/>
      <c r="VRF106" s="136"/>
      <c r="VRG106" s="136"/>
      <c r="VRH106" s="136"/>
      <c r="VRI106" s="136"/>
      <c r="VRJ106" s="136"/>
      <c r="VRK106" s="136"/>
      <c r="VRL106" s="136"/>
      <c r="VRM106" s="136"/>
      <c r="VRN106" s="136"/>
      <c r="VRO106" s="136"/>
      <c r="VRP106" s="136"/>
      <c r="VRQ106" s="136"/>
      <c r="VRR106" s="136"/>
      <c r="VRS106" s="136"/>
      <c r="VRT106" s="136"/>
      <c r="VRU106" s="136"/>
      <c r="VRV106" s="136"/>
      <c r="VRW106" s="136"/>
      <c r="VRX106" s="136"/>
      <c r="VRY106" s="136"/>
      <c r="VRZ106" s="136"/>
      <c r="VSA106" s="136"/>
      <c r="VSB106" s="136"/>
      <c r="VSC106" s="136"/>
      <c r="VSD106" s="136"/>
      <c r="VSE106" s="136"/>
      <c r="VSF106" s="136"/>
      <c r="VSG106" s="136"/>
      <c r="VSH106" s="136"/>
      <c r="VSI106" s="136"/>
      <c r="VSJ106" s="136"/>
      <c r="VSK106" s="136"/>
      <c r="VSL106" s="136"/>
      <c r="VSM106" s="136"/>
      <c r="VSN106" s="136"/>
      <c r="VSO106" s="136"/>
      <c r="VSP106" s="136"/>
      <c r="VSQ106" s="136"/>
      <c r="VSR106" s="136"/>
      <c r="VSS106" s="136"/>
      <c r="VST106" s="136"/>
      <c r="VSU106" s="136"/>
      <c r="VSV106" s="136"/>
      <c r="VSW106" s="136"/>
      <c r="VSX106" s="136"/>
      <c r="VSY106" s="136"/>
      <c r="VSZ106" s="136"/>
      <c r="VTA106" s="136"/>
      <c r="VTB106" s="136"/>
      <c r="VTC106" s="136"/>
      <c r="VTD106" s="136"/>
      <c r="VTE106" s="136"/>
      <c r="VTF106" s="136"/>
      <c r="VTG106" s="136"/>
      <c r="VTH106" s="136"/>
      <c r="VTI106" s="136"/>
      <c r="VTJ106" s="136"/>
      <c r="VTK106" s="136"/>
      <c r="VTL106" s="136"/>
      <c r="VTM106" s="136"/>
      <c r="VTN106" s="136"/>
      <c r="VTO106" s="136"/>
      <c r="VTP106" s="136"/>
      <c r="VTQ106" s="136"/>
      <c r="VTR106" s="136"/>
      <c r="VTS106" s="136"/>
      <c r="VTT106" s="136"/>
      <c r="VTU106" s="136"/>
      <c r="VTV106" s="136"/>
      <c r="VTW106" s="136"/>
      <c r="VTX106" s="136"/>
      <c r="VTY106" s="136"/>
      <c r="VTZ106" s="136"/>
      <c r="VUA106" s="136"/>
      <c r="VUB106" s="136"/>
      <c r="VUC106" s="136"/>
      <c r="VUD106" s="136"/>
      <c r="VUE106" s="136"/>
      <c r="VUF106" s="136"/>
      <c r="VUG106" s="136"/>
      <c r="VUH106" s="136"/>
      <c r="VUI106" s="136"/>
      <c r="VUJ106" s="136"/>
      <c r="VUK106" s="136"/>
      <c r="VUL106" s="136"/>
      <c r="VUM106" s="136"/>
      <c r="VUN106" s="136"/>
      <c r="VUO106" s="136"/>
      <c r="VUP106" s="136"/>
      <c r="VUQ106" s="136"/>
      <c r="VUR106" s="136"/>
      <c r="VUS106" s="136"/>
      <c r="VUT106" s="136"/>
      <c r="VUU106" s="136"/>
      <c r="VUV106" s="136"/>
      <c r="VUW106" s="136"/>
      <c r="VUX106" s="136"/>
      <c r="VUY106" s="136"/>
      <c r="VUZ106" s="136"/>
      <c r="VVA106" s="136"/>
      <c r="VVB106" s="136"/>
      <c r="VVC106" s="136"/>
      <c r="VVD106" s="136"/>
      <c r="VVE106" s="136"/>
      <c r="VVF106" s="136"/>
      <c r="VVG106" s="136"/>
      <c r="VVH106" s="136"/>
      <c r="VVI106" s="136"/>
      <c r="VVJ106" s="136"/>
      <c r="VVK106" s="136"/>
      <c r="VVL106" s="136"/>
      <c r="VVM106" s="136"/>
      <c r="VVN106" s="136"/>
      <c r="VVO106" s="136"/>
      <c r="VVP106" s="136"/>
      <c r="VVQ106" s="136"/>
      <c r="VVR106" s="136"/>
      <c r="VVS106" s="136"/>
      <c r="VVT106" s="136"/>
      <c r="VVU106" s="136"/>
      <c r="VVV106" s="136"/>
      <c r="VVW106" s="136"/>
      <c r="VVX106" s="136"/>
      <c r="VVY106" s="136"/>
      <c r="VVZ106" s="136"/>
      <c r="VWA106" s="136"/>
      <c r="VWB106" s="136"/>
      <c r="VWC106" s="136"/>
      <c r="VWD106" s="136"/>
      <c r="VWE106" s="136"/>
      <c r="VWF106" s="136"/>
      <c r="VWG106" s="136"/>
      <c r="VWH106" s="136"/>
      <c r="VWI106" s="136"/>
      <c r="VWJ106" s="136"/>
      <c r="VWK106" s="136"/>
      <c r="VWL106" s="136"/>
      <c r="VWM106" s="136"/>
      <c r="VWN106" s="136"/>
      <c r="VWO106" s="136"/>
      <c r="VWP106" s="136"/>
      <c r="VWQ106" s="136"/>
      <c r="VWR106" s="136"/>
      <c r="VWS106" s="136"/>
      <c r="VWT106" s="136"/>
      <c r="VWU106" s="136"/>
      <c r="VWV106" s="136"/>
      <c r="VWW106" s="136"/>
      <c r="VWX106" s="136"/>
      <c r="VWY106" s="136"/>
      <c r="VWZ106" s="136"/>
      <c r="VXA106" s="136"/>
      <c r="VXB106" s="136"/>
      <c r="VXC106" s="136"/>
      <c r="VXD106" s="136"/>
      <c r="VXE106" s="136"/>
      <c r="VXF106" s="136"/>
      <c r="VXG106" s="136"/>
      <c r="VXH106" s="136"/>
      <c r="VXI106" s="136"/>
      <c r="VXJ106" s="136"/>
      <c r="VXK106" s="136"/>
      <c r="VXL106" s="136"/>
      <c r="VXM106" s="136"/>
      <c r="VXN106" s="136"/>
      <c r="VXO106" s="136"/>
      <c r="VXP106" s="136"/>
      <c r="VXQ106" s="136"/>
      <c r="VXR106" s="136"/>
      <c r="VXS106" s="136"/>
      <c r="VXT106" s="136"/>
      <c r="VXU106" s="136"/>
      <c r="VXV106" s="136"/>
      <c r="VXW106" s="136"/>
      <c r="VXX106" s="136"/>
      <c r="VXY106" s="136"/>
      <c r="VXZ106" s="136"/>
      <c r="VYA106" s="136"/>
      <c r="VYB106" s="136"/>
      <c r="VYC106" s="136"/>
      <c r="VYD106" s="136"/>
      <c r="VYE106" s="136"/>
      <c r="VYF106" s="136"/>
      <c r="VYG106" s="136"/>
      <c r="VYH106" s="136"/>
      <c r="VYI106" s="136"/>
      <c r="VYJ106" s="136"/>
      <c r="VYK106" s="136"/>
      <c r="VYL106" s="136"/>
      <c r="VYM106" s="136"/>
      <c r="VYN106" s="136"/>
      <c r="VYO106" s="136"/>
      <c r="VYP106" s="136"/>
      <c r="VYQ106" s="136"/>
      <c r="VYR106" s="136"/>
      <c r="VYS106" s="136"/>
      <c r="VYT106" s="136"/>
      <c r="VYU106" s="136"/>
      <c r="VYV106" s="136"/>
      <c r="VYW106" s="136"/>
      <c r="VYX106" s="136"/>
      <c r="VYY106" s="136"/>
      <c r="VYZ106" s="136"/>
      <c r="VZA106" s="136"/>
      <c r="VZB106" s="136"/>
      <c r="VZC106" s="136"/>
      <c r="VZD106" s="136"/>
      <c r="VZE106" s="136"/>
      <c r="VZF106" s="136"/>
      <c r="VZG106" s="136"/>
      <c r="VZH106" s="136"/>
      <c r="VZI106" s="136"/>
      <c r="VZJ106" s="136"/>
      <c r="VZK106" s="136"/>
      <c r="VZL106" s="136"/>
      <c r="VZM106" s="136"/>
      <c r="VZN106" s="136"/>
      <c r="VZO106" s="136"/>
      <c r="VZP106" s="136"/>
      <c r="VZQ106" s="136"/>
      <c r="VZR106" s="136"/>
      <c r="VZS106" s="136"/>
      <c r="VZT106" s="136"/>
      <c r="VZU106" s="136"/>
      <c r="VZV106" s="136"/>
      <c r="VZW106" s="136"/>
      <c r="VZX106" s="136"/>
      <c r="VZY106" s="136"/>
      <c r="VZZ106" s="136"/>
      <c r="WAA106" s="136"/>
      <c r="WAB106" s="136"/>
      <c r="WAC106" s="136"/>
      <c r="WAD106" s="136"/>
      <c r="WAE106" s="136"/>
      <c r="WAF106" s="136"/>
      <c r="WAG106" s="136"/>
      <c r="WAH106" s="136"/>
      <c r="WAI106" s="136"/>
      <c r="WAJ106" s="136"/>
      <c r="WAK106" s="136"/>
      <c r="WAL106" s="136"/>
      <c r="WAM106" s="136"/>
      <c r="WAN106" s="136"/>
      <c r="WAO106" s="136"/>
      <c r="WAP106" s="136"/>
      <c r="WAQ106" s="136"/>
      <c r="WAR106" s="136"/>
      <c r="WAS106" s="136"/>
      <c r="WAT106" s="136"/>
      <c r="WAU106" s="136"/>
      <c r="WAV106" s="136"/>
      <c r="WAW106" s="136"/>
      <c r="WAX106" s="136"/>
      <c r="WAY106" s="136"/>
      <c r="WAZ106" s="136"/>
      <c r="WBA106" s="136"/>
      <c r="WBB106" s="136"/>
      <c r="WBC106" s="136"/>
      <c r="WBD106" s="136"/>
      <c r="WBE106" s="136"/>
      <c r="WBF106" s="136"/>
      <c r="WBG106" s="136"/>
      <c r="WBH106" s="136"/>
      <c r="WBI106" s="136"/>
      <c r="WBJ106" s="136"/>
      <c r="WBK106" s="136"/>
      <c r="WBL106" s="136"/>
      <c r="WBM106" s="136"/>
      <c r="WBN106" s="136"/>
      <c r="WBO106" s="136"/>
      <c r="WBP106" s="136"/>
      <c r="WBQ106" s="136"/>
      <c r="WBR106" s="136"/>
      <c r="WBS106" s="136"/>
      <c r="WBT106" s="136"/>
      <c r="WBU106" s="136"/>
      <c r="WBV106" s="136"/>
      <c r="WBW106" s="136"/>
      <c r="WBX106" s="136"/>
      <c r="WBY106" s="136"/>
      <c r="WBZ106" s="136"/>
      <c r="WCA106" s="136"/>
      <c r="WCB106" s="136"/>
      <c r="WCC106" s="136"/>
      <c r="WCD106" s="136"/>
      <c r="WCE106" s="136"/>
      <c r="WCF106" s="136"/>
      <c r="WCG106" s="136"/>
      <c r="WCH106" s="136"/>
      <c r="WCI106" s="136"/>
      <c r="WCJ106" s="136"/>
      <c r="WCK106" s="136"/>
      <c r="WCL106" s="136"/>
      <c r="WCM106" s="136"/>
      <c r="WCN106" s="136"/>
      <c r="WCO106" s="136"/>
      <c r="WCP106" s="136"/>
      <c r="WCQ106" s="136"/>
      <c r="WCR106" s="136"/>
      <c r="WCS106" s="136"/>
      <c r="WCT106" s="136"/>
      <c r="WCU106" s="136"/>
      <c r="WCV106" s="136"/>
      <c r="WCW106" s="136"/>
      <c r="WCX106" s="136"/>
      <c r="WCY106" s="136"/>
      <c r="WCZ106" s="136"/>
      <c r="WDA106" s="136"/>
      <c r="WDB106" s="136"/>
      <c r="WDC106" s="136"/>
      <c r="WDD106" s="136"/>
      <c r="WDE106" s="136"/>
      <c r="WDF106" s="136"/>
      <c r="WDG106" s="136"/>
      <c r="WDH106" s="136"/>
      <c r="WDI106" s="136"/>
      <c r="WDJ106" s="136"/>
      <c r="WDK106" s="136"/>
      <c r="WDL106" s="136"/>
      <c r="WDM106" s="136"/>
      <c r="WDN106" s="136"/>
      <c r="WDO106" s="136"/>
      <c r="WDP106" s="136"/>
      <c r="WDQ106" s="136"/>
      <c r="WDR106" s="136"/>
      <c r="WDS106" s="136"/>
      <c r="WDT106" s="136"/>
      <c r="WDU106" s="136"/>
      <c r="WDV106" s="136"/>
      <c r="WDW106" s="136"/>
      <c r="WDX106" s="136"/>
      <c r="WDY106" s="136"/>
      <c r="WDZ106" s="136"/>
      <c r="WEA106" s="136"/>
      <c r="WEB106" s="136"/>
      <c r="WEC106" s="136"/>
      <c r="WED106" s="136"/>
      <c r="WEE106" s="136"/>
      <c r="WEF106" s="136"/>
      <c r="WEG106" s="136"/>
      <c r="WEH106" s="136"/>
      <c r="WEI106" s="136"/>
      <c r="WEJ106" s="136"/>
      <c r="WEK106" s="136"/>
      <c r="WEL106" s="136"/>
      <c r="WEM106" s="136"/>
      <c r="WEN106" s="136"/>
      <c r="WEO106" s="136"/>
      <c r="WEP106" s="136"/>
      <c r="WEQ106" s="136"/>
      <c r="WER106" s="136"/>
      <c r="WES106" s="136"/>
      <c r="WET106" s="136"/>
      <c r="WEU106" s="136"/>
      <c r="WEV106" s="136"/>
      <c r="WEW106" s="136"/>
      <c r="WEX106" s="136"/>
      <c r="WEY106" s="136"/>
      <c r="WEZ106" s="136"/>
      <c r="WFA106" s="136"/>
      <c r="WFB106" s="136"/>
      <c r="WFC106" s="136"/>
      <c r="WFD106" s="136"/>
      <c r="WFE106" s="136"/>
      <c r="WFF106" s="136"/>
      <c r="WFG106" s="136"/>
      <c r="WFH106" s="136"/>
      <c r="WFI106" s="136"/>
      <c r="WFJ106" s="136"/>
      <c r="WFK106" s="136"/>
      <c r="WFL106" s="136"/>
      <c r="WFM106" s="136"/>
      <c r="WFN106" s="136"/>
      <c r="WFO106" s="136"/>
      <c r="WFP106" s="136"/>
      <c r="WFQ106" s="136"/>
      <c r="WFR106" s="136"/>
      <c r="WFS106" s="136"/>
      <c r="WFT106" s="136"/>
      <c r="WFU106" s="136"/>
      <c r="WFV106" s="136"/>
      <c r="WFW106" s="136"/>
      <c r="WFX106" s="136"/>
      <c r="WFY106" s="136"/>
      <c r="WFZ106" s="136"/>
      <c r="WGA106" s="136"/>
      <c r="WGB106" s="136"/>
      <c r="WGC106" s="136"/>
      <c r="WGD106" s="136"/>
      <c r="WGE106" s="136"/>
      <c r="WGF106" s="136"/>
      <c r="WGG106" s="136"/>
      <c r="WGH106" s="136"/>
      <c r="WGI106" s="136"/>
      <c r="WGJ106" s="136"/>
      <c r="WGK106" s="136"/>
      <c r="WGL106" s="136"/>
      <c r="WGM106" s="136"/>
      <c r="WGN106" s="136"/>
      <c r="WGO106" s="136"/>
      <c r="WGP106" s="136"/>
      <c r="WGQ106" s="136"/>
      <c r="WGR106" s="136"/>
      <c r="WGS106" s="136"/>
      <c r="WGT106" s="136"/>
      <c r="WGU106" s="136"/>
      <c r="WGV106" s="136"/>
      <c r="WGW106" s="136"/>
      <c r="WGX106" s="136"/>
      <c r="WGY106" s="136"/>
      <c r="WGZ106" s="136"/>
      <c r="WHA106" s="136"/>
      <c r="WHB106" s="136"/>
      <c r="WHC106" s="136"/>
      <c r="WHD106" s="136"/>
      <c r="WHE106" s="136"/>
      <c r="WHF106" s="136"/>
      <c r="WHG106" s="136"/>
      <c r="WHH106" s="136"/>
      <c r="WHI106" s="136"/>
      <c r="WHJ106" s="136"/>
      <c r="WHK106" s="136"/>
      <c r="WHL106" s="136"/>
      <c r="WHM106" s="136"/>
      <c r="WHN106" s="136"/>
      <c r="WHO106" s="136"/>
      <c r="WHP106" s="136"/>
      <c r="WHQ106" s="136"/>
      <c r="WHR106" s="136"/>
      <c r="WHS106" s="136"/>
      <c r="WHT106" s="136"/>
      <c r="WHU106" s="136"/>
      <c r="WHV106" s="136"/>
      <c r="WHW106" s="136"/>
      <c r="WHX106" s="136"/>
      <c r="WHY106" s="136"/>
      <c r="WHZ106" s="136"/>
      <c r="WIA106" s="136"/>
      <c r="WIB106" s="136"/>
      <c r="WIC106" s="136"/>
      <c r="WID106" s="136"/>
      <c r="WIE106" s="136"/>
      <c r="WIF106" s="136"/>
      <c r="WIG106" s="136"/>
      <c r="WIH106" s="136"/>
      <c r="WII106" s="136"/>
      <c r="WIJ106" s="136"/>
      <c r="WIK106" s="136"/>
      <c r="WIL106" s="136"/>
      <c r="WIM106" s="136"/>
      <c r="WIN106" s="136"/>
      <c r="WIO106" s="136"/>
      <c r="WIP106" s="136"/>
      <c r="WIQ106" s="136"/>
      <c r="WIR106" s="136"/>
      <c r="WIS106" s="136"/>
      <c r="WIT106" s="136"/>
      <c r="WIU106" s="136"/>
      <c r="WIV106" s="136"/>
      <c r="WIW106" s="136"/>
      <c r="WIX106" s="136"/>
      <c r="WIY106" s="136"/>
      <c r="WIZ106" s="136"/>
      <c r="WJA106" s="136"/>
      <c r="WJB106" s="136"/>
      <c r="WJC106" s="136"/>
      <c r="WJD106" s="136"/>
      <c r="WJE106" s="136"/>
      <c r="WJF106" s="136"/>
      <c r="WJG106" s="136"/>
      <c r="WJH106" s="136"/>
      <c r="WJI106" s="136"/>
      <c r="WJJ106" s="136"/>
      <c r="WJK106" s="136"/>
      <c r="WJL106" s="136"/>
      <c r="WJM106" s="136"/>
      <c r="WJN106" s="136"/>
      <c r="WJO106" s="136"/>
      <c r="WJP106" s="136"/>
      <c r="WJQ106" s="136"/>
      <c r="WJR106" s="136"/>
      <c r="WJS106" s="136"/>
      <c r="WJT106" s="136"/>
      <c r="WJU106" s="136"/>
      <c r="WJV106" s="136"/>
      <c r="WJW106" s="136"/>
      <c r="WJX106" s="136"/>
      <c r="WJY106" s="136"/>
      <c r="WJZ106" s="136"/>
      <c r="WKA106" s="136"/>
      <c r="WKB106" s="136"/>
      <c r="WKC106" s="136"/>
      <c r="WKD106" s="136"/>
      <c r="WKE106" s="136"/>
      <c r="WKF106" s="136"/>
      <c r="WKG106" s="136"/>
      <c r="WKH106" s="136"/>
      <c r="WKI106" s="136"/>
      <c r="WKJ106" s="136"/>
      <c r="WKK106" s="136"/>
      <c r="WKL106" s="136"/>
      <c r="WKM106" s="136"/>
      <c r="WKN106" s="136"/>
      <c r="WKO106" s="136"/>
      <c r="WKP106" s="136"/>
      <c r="WKQ106" s="136"/>
      <c r="WKR106" s="136"/>
      <c r="WKS106" s="136"/>
      <c r="WKT106" s="136"/>
      <c r="WKU106" s="136"/>
      <c r="WKV106" s="136"/>
      <c r="WKW106" s="136"/>
      <c r="WKX106" s="136"/>
      <c r="WKY106" s="136"/>
      <c r="WKZ106" s="136"/>
      <c r="WLA106" s="136"/>
      <c r="WLB106" s="136"/>
      <c r="WLC106" s="136"/>
      <c r="WLD106" s="136"/>
      <c r="WLE106" s="136"/>
      <c r="WLF106" s="136"/>
      <c r="WLG106" s="136"/>
      <c r="WLH106" s="136"/>
      <c r="WLI106" s="136"/>
      <c r="WLJ106" s="136"/>
      <c r="WLK106" s="136"/>
      <c r="WLL106" s="136"/>
      <c r="WLM106" s="136"/>
      <c r="WLN106" s="136"/>
      <c r="WLO106" s="136"/>
      <c r="WLP106" s="136"/>
      <c r="WLQ106" s="136"/>
      <c r="WLR106" s="136"/>
      <c r="WLS106" s="136"/>
      <c r="WLT106" s="136"/>
      <c r="WLU106" s="136"/>
      <c r="WLV106" s="136"/>
      <c r="WLW106" s="136"/>
      <c r="WLX106" s="136"/>
      <c r="WLY106" s="136"/>
      <c r="WLZ106" s="136"/>
      <c r="WMA106" s="136"/>
      <c r="WMB106" s="136"/>
      <c r="WMC106" s="136"/>
      <c r="WMD106" s="136"/>
      <c r="WME106" s="136"/>
      <c r="WMF106" s="136"/>
      <c r="WMG106" s="136"/>
      <c r="WMH106" s="136"/>
      <c r="WMI106" s="136"/>
      <c r="WMJ106" s="136"/>
      <c r="WMK106" s="136"/>
      <c r="WML106" s="136"/>
      <c r="WMM106" s="136"/>
      <c r="WMN106" s="136"/>
      <c r="WMO106" s="136"/>
      <c r="WMP106" s="136"/>
      <c r="WMQ106" s="136"/>
      <c r="WMR106" s="136"/>
      <c r="WMS106" s="136"/>
      <c r="WMT106" s="136"/>
      <c r="WMU106" s="136"/>
      <c r="WMV106" s="136"/>
      <c r="WMW106" s="136"/>
      <c r="WMX106" s="136"/>
      <c r="WMY106" s="136"/>
      <c r="WMZ106" s="136"/>
      <c r="WNA106" s="136"/>
      <c r="WNB106" s="136"/>
      <c r="WNC106" s="136"/>
      <c r="WND106" s="136"/>
      <c r="WNE106" s="136"/>
      <c r="WNF106" s="136"/>
      <c r="WNG106" s="136"/>
      <c r="WNH106" s="136"/>
      <c r="WNI106" s="136"/>
      <c r="WNJ106" s="136"/>
      <c r="WNK106" s="136"/>
      <c r="WNL106" s="136"/>
      <c r="WNM106" s="136"/>
      <c r="WNN106" s="136"/>
      <c r="WNO106" s="136"/>
      <c r="WNP106" s="136"/>
      <c r="WNQ106" s="136"/>
      <c r="WNR106" s="136"/>
      <c r="WNS106" s="136"/>
      <c r="WNT106" s="136"/>
      <c r="WNU106" s="136"/>
      <c r="WNV106" s="136"/>
      <c r="WNW106" s="136"/>
      <c r="WNX106" s="136"/>
      <c r="WNY106" s="136"/>
      <c r="WNZ106" s="136"/>
      <c r="WOA106" s="136"/>
      <c r="WOB106" s="136"/>
      <c r="WOC106" s="136"/>
      <c r="WOD106" s="136"/>
      <c r="WOE106" s="136"/>
      <c r="WOF106" s="136"/>
      <c r="WOG106" s="136"/>
      <c r="WOH106" s="136"/>
      <c r="WOI106" s="136"/>
      <c r="WOJ106" s="136"/>
      <c r="WOK106" s="136"/>
      <c r="WOL106" s="136"/>
      <c r="WOM106" s="136"/>
      <c r="WON106" s="136"/>
      <c r="WOO106" s="136"/>
      <c r="WOP106" s="136"/>
      <c r="WOQ106" s="136"/>
      <c r="WOR106" s="136"/>
      <c r="WOS106" s="136"/>
      <c r="WOT106" s="136"/>
      <c r="WOU106" s="136"/>
      <c r="WOV106" s="136"/>
      <c r="WOW106" s="136"/>
      <c r="WOX106" s="136"/>
      <c r="WOY106" s="136"/>
      <c r="WOZ106" s="136"/>
      <c r="WPA106" s="136"/>
      <c r="WPB106" s="136"/>
      <c r="WPC106" s="136"/>
      <c r="WPD106" s="136"/>
      <c r="WPE106" s="136"/>
      <c r="WPF106" s="136"/>
      <c r="WPG106" s="136"/>
      <c r="WPH106" s="136"/>
      <c r="WPI106" s="136"/>
      <c r="WPJ106" s="136"/>
      <c r="WPK106" s="136"/>
      <c r="WPL106" s="136"/>
      <c r="WPM106" s="136"/>
      <c r="WPN106" s="136"/>
      <c r="WPO106" s="136"/>
      <c r="WPP106" s="136"/>
      <c r="WPQ106" s="136"/>
      <c r="WPR106" s="136"/>
      <c r="WPS106" s="136"/>
      <c r="WPT106" s="136"/>
      <c r="WPU106" s="136"/>
      <c r="WPV106" s="136"/>
      <c r="WPW106" s="136"/>
      <c r="WPX106" s="136"/>
      <c r="WPY106" s="136"/>
      <c r="WPZ106" s="136"/>
      <c r="WQA106" s="136"/>
      <c r="WQB106" s="136"/>
      <c r="WQC106" s="136"/>
      <c r="WQD106" s="136"/>
      <c r="WQE106" s="136"/>
      <c r="WQF106" s="136"/>
      <c r="WQG106" s="136"/>
      <c r="WQH106" s="136"/>
      <c r="WQI106" s="136"/>
      <c r="WQJ106" s="136"/>
      <c r="WQK106" s="136"/>
      <c r="WQL106" s="136"/>
      <c r="WQM106" s="136"/>
      <c r="WQN106" s="136"/>
      <c r="WQO106" s="136"/>
      <c r="WQP106" s="136"/>
      <c r="WQQ106" s="136"/>
      <c r="WQR106" s="136"/>
      <c r="WQS106" s="136"/>
      <c r="WQT106" s="136"/>
      <c r="WQU106" s="136"/>
      <c r="WQV106" s="136"/>
      <c r="WQW106" s="136"/>
      <c r="WQX106" s="136"/>
      <c r="WQY106" s="136"/>
      <c r="WQZ106" s="136"/>
      <c r="WRA106" s="136"/>
      <c r="WRB106" s="136"/>
      <c r="WRC106" s="136"/>
      <c r="WRD106" s="136"/>
      <c r="WRE106" s="136"/>
      <c r="WRF106" s="136"/>
      <c r="WRG106" s="136"/>
      <c r="WRH106" s="136"/>
      <c r="WRI106" s="136"/>
      <c r="WRJ106" s="136"/>
      <c r="WRK106" s="136"/>
      <c r="WRL106" s="136"/>
      <c r="WRM106" s="136"/>
      <c r="WRN106" s="136"/>
      <c r="WRO106" s="136"/>
      <c r="WRP106" s="136"/>
      <c r="WRQ106" s="136"/>
      <c r="WRR106" s="136"/>
      <c r="WRS106" s="136"/>
      <c r="WRT106" s="136"/>
      <c r="WRU106" s="136"/>
      <c r="WRV106" s="136"/>
      <c r="WRW106" s="136"/>
      <c r="WRX106" s="136"/>
      <c r="WRY106" s="136"/>
      <c r="WRZ106" s="136"/>
      <c r="WSA106" s="136"/>
      <c r="WSB106" s="136"/>
      <c r="WSC106" s="136"/>
      <c r="WSD106" s="136"/>
      <c r="WSE106" s="136"/>
      <c r="WSF106" s="136"/>
      <c r="WSG106" s="136"/>
      <c r="WSH106" s="136"/>
      <c r="WSI106" s="136"/>
      <c r="WSJ106" s="136"/>
      <c r="WSK106" s="136"/>
      <c r="WSL106" s="136"/>
      <c r="WSM106" s="136"/>
      <c r="WSN106" s="136"/>
      <c r="WSO106" s="136"/>
      <c r="WSP106" s="136"/>
      <c r="WSQ106" s="136"/>
      <c r="WSR106" s="136"/>
      <c r="WSS106" s="136"/>
      <c r="WST106" s="136"/>
      <c r="WSU106" s="136"/>
      <c r="WSV106" s="136"/>
      <c r="WSW106" s="136"/>
      <c r="WSX106" s="136"/>
      <c r="WSY106" s="136"/>
      <c r="WSZ106" s="136"/>
      <c r="WTA106" s="136"/>
      <c r="WTB106" s="136"/>
      <c r="WTC106" s="136"/>
      <c r="WTD106" s="136"/>
      <c r="WTE106" s="136"/>
      <c r="WTF106" s="136"/>
      <c r="WTG106" s="136"/>
      <c r="WTH106" s="136"/>
      <c r="WTI106" s="136"/>
      <c r="WTJ106" s="136"/>
      <c r="WTK106" s="136"/>
      <c r="WTL106" s="136"/>
      <c r="WTM106" s="136"/>
      <c r="WTN106" s="136"/>
      <c r="WTO106" s="136"/>
      <c r="WTP106" s="136"/>
      <c r="WTQ106" s="136"/>
      <c r="WTR106" s="136"/>
      <c r="WTS106" s="136"/>
      <c r="WTT106" s="136"/>
      <c r="WTU106" s="136"/>
      <c r="WTV106" s="136"/>
      <c r="WTW106" s="136"/>
      <c r="WTX106" s="136"/>
      <c r="WTY106" s="136"/>
      <c r="WTZ106" s="136"/>
      <c r="WUA106" s="136"/>
      <c r="WUB106" s="136"/>
      <c r="WUC106" s="136"/>
      <c r="WUD106" s="136"/>
      <c r="WUE106" s="136"/>
      <c r="WUF106" s="136"/>
      <c r="WUG106" s="136"/>
      <c r="WUH106" s="136"/>
      <c r="WUI106" s="136"/>
      <c r="WUJ106" s="136"/>
      <c r="WUK106" s="136"/>
      <c r="WUL106" s="136"/>
      <c r="WUM106" s="136"/>
      <c r="WUN106" s="136"/>
      <c r="WUO106" s="136"/>
      <c r="WUP106" s="136"/>
      <c r="WUQ106" s="136"/>
      <c r="WUR106" s="136"/>
      <c r="WUS106" s="136"/>
      <c r="WUT106" s="136"/>
      <c r="WUU106" s="136"/>
      <c r="WUV106" s="136"/>
      <c r="WUW106" s="136"/>
      <c r="WUX106" s="136"/>
      <c r="WUY106" s="136"/>
      <c r="WUZ106" s="136"/>
      <c r="WVA106" s="136"/>
      <c r="WVB106" s="136"/>
      <c r="WVC106" s="136"/>
      <c r="WVD106" s="136"/>
      <c r="WVE106" s="136"/>
      <c r="WVF106" s="136"/>
      <c r="WVG106" s="136"/>
      <c r="WVH106" s="136"/>
      <c r="WVI106" s="136"/>
      <c r="WVJ106" s="136"/>
      <c r="WVK106" s="136"/>
      <c r="WVL106" s="136"/>
      <c r="WVM106" s="136"/>
      <c r="WVN106" s="136"/>
      <c r="WVO106" s="136"/>
      <c r="WVP106" s="136"/>
      <c r="WVQ106" s="136"/>
      <c r="WVR106" s="136"/>
      <c r="WVS106" s="136"/>
      <c r="WVT106" s="136"/>
      <c r="WVU106" s="136"/>
      <c r="WVV106" s="136"/>
      <c r="WVW106" s="136"/>
      <c r="WVX106" s="136"/>
      <c r="WVY106" s="136"/>
      <c r="WVZ106" s="136"/>
      <c r="WWA106" s="136"/>
      <c r="WWB106" s="136"/>
      <c r="WWC106" s="136"/>
      <c r="WWD106" s="136"/>
      <c r="WWE106" s="136"/>
      <c r="WWF106" s="136"/>
      <c r="WWG106" s="136"/>
      <c r="WWH106" s="136"/>
      <c r="WWI106" s="136"/>
      <c r="WWJ106" s="136"/>
      <c r="WWK106" s="136"/>
      <c r="WWL106" s="136"/>
      <c r="WWM106" s="136"/>
      <c r="WWN106" s="136"/>
      <c r="WWO106" s="136"/>
      <c r="WWP106" s="136"/>
      <c r="WWQ106" s="136"/>
      <c r="WWR106" s="136"/>
      <c r="WWS106" s="136"/>
      <c r="WWT106" s="136"/>
      <c r="WWU106" s="136"/>
      <c r="WWV106" s="136"/>
      <c r="WWW106" s="136"/>
      <c r="WWX106" s="136"/>
      <c r="WWY106" s="136"/>
      <c r="WWZ106" s="136"/>
      <c r="WXA106" s="136"/>
      <c r="WXB106" s="136"/>
      <c r="WXC106" s="136"/>
      <c r="WXD106" s="136"/>
      <c r="WXE106" s="136"/>
      <c r="WXF106" s="136"/>
      <c r="WXG106" s="136"/>
      <c r="WXH106" s="136"/>
      <c r="WXI106" s="136"/>
      <c r="WXJ106" s="136"/>
      <c r="WXK106" s="136"/>
      <c r="WXL106" s="136"/>
      <c r="WXM106" s="136"/>
      <c r="WXN106" s="136"/>
      <c r="WXO106" s="136"/>
      <c r="WXP106" s="136"/>
      <c r="WXQ106" s="136"/>
      <c r="WXR106" s="136"/>
      <c r="WXS106" s="136"/>
      <c r="WXT106" s="136"/>
      <c r="WXU106" s="136"/>
      <c r="WXV106" s="136"/>
      <c r="WXW106" s="136"/>
      <c r="WXX106" s="136"/>
      <c r="WXY106" s="136"/>
      <c r="WXZ106" s="136"/>
      <c r="WYA106" s="136"/>
      <c r="WYB106" s="136"/>
      <c r="WYC106" s="136"/>
      <c r="WYD106" s="136"/>
      <c r="WYE106" s="136"/>
      <c r="WYF106" s="136"/>
      <c r="WYG106" s="136"/>
      <c r="WYH106" s="136"/>
      <c r="WYI106" s="136"/>
      <c r="WYJ106" s="136"/>
      <c r="WYK106" s="136"/>
      <c r="WYL106" s="136"/>
      <c r="WYM106" s="136"/>
      <c r="WYN106" s="136"/>
      <c r="WYO106" s="136"/>
      <c r="WYP106" s="136"/>
      <c r="WYQ106" s="136"/>
      <c r="WYR106" s="136"/>
      <c r="WYS106" s="136"/>
      <c r="WYT106" s="136"/>
      <c r="WYU106" s="136"/>
      <c r="WYV106" s="136"/>
      <c r="WYW106" s="136"/>
      <c r="WYX106" s="136"/>
      <c r="WYY106" s="136"/>
      <c r="WYZ106" s="136"/>
      <c r="WZA106" s="136"/>
      <c r="WZB106" s="136"/>
      <c r="WZC106" s="136"/>
      <c r="WZD106" s="136"/>
      <c r="WZE106" s="136"/>
      <c r="WZF106" s="136"/>
      <c r="WZG106" s="136"/>
      <c r="WZH106" s="136"/>
      <c r="WZI106" s="136"/>
      <c r="WZJ106" s="136"/>
      <c r="WZK106" s="136"/>
      <c r="WZL106" s="136"/>
      <c r="WZM106" s="136"/>
      <c r="WZN106" s="136"/>
      <c r="WZO106" s="136"/>
      <c r="WZP106" s="136"/>
      <c r="WZQ106" s="136"/>
      <c r="WZR106" s="136"/>
      <c r="WZS106" s="136"/>
      <c r="WZT106" s="136"/>
      <c r="WZU106" s="136"/>
      <c r="WZV106" s="136"/>
      <c r="WZW106" s="136"/>
      <c r="WZX106" s="136"/>
      <c r="WZY106" s="136"/>
      <c r="WZZ106" s="136"/>
      <c r="XAA106" s="136"/>
      <c r="XAB106" s="136"/>
      <c r="XAC106" s="136"/>
      <c r="XAD106" s="136"/>
      <c r="XAE106" s="136"/>
      <c r="XAF106" s="136"/>
      <c r="XAG106" s="136"/>
      <c r="XAH106" s="136"/>
      <c r="XAI106" s="136"/>
      <c r="XAJ106" s="136"/>
      <c r="XAK106" s="136"/>
      <c r="XAL106" s="136"/>
      <c r="XAM106" s="136"/>
      <c r="XAN106" s="136"/>
      <c r="XAO106" s="136"/>
      <c r="XAP106" s="136"/>
      <c r="XAQ106" s="136"/>
      <c r="XAR106" s="136"/>
      <c r="XAS106" s="136"/>
      <c r="XAT106" s="136"/>
      <c r="XAU106" s="136"/>
      <c r="XAV106" s="136"/>
      <c r="XAW106" s="136"/>
      <c r="XAX106" s="136"/>
      <c r="XAY106" s="136"/>
      <c r="XAZ106" s="136"/>
      <c r="XBA106" s="136"/>
      <c r="XBB106" s="136"/>
      <c r="XBC106" s="136"/>
      <c r="XBD106" s="136"/>
      <c r="XBE106" s="136"/>
      <c r="XBF106" s="136"/>
      <c r="XBG106" s="136"/>
      <c r="XBH106" s="136"/>
      <c r="XBI106" s="136"/>
      <c r="XBJ106" s="136"/>
      <c r="XBK106" s="136"/>
      <c r="XBL106" s="136"/>
      <c r="XBM106" s="136"/>
      <c r="XBN106" s="136"/>
      <c r="XBO106" s="136"/>
      <c r="XBP106" s="136"/>
      <c r="XBQ106" s="136"/>
      <c r="XBR106" s="136"/>
      <c r="XBS106" s="136"/>
      <c r="XBT106" s="136"/>
      <c r="XBU106" s="136"/>
      <c r="XBV106" s="136"/>
      <c r="XBW106" s="136"/>
      <c r="XBX106" s="136"/>
      <c r="XBY106" s="136"/>
      <c r="XBZ106" s="136"/>
      <c r="XCA106" s="136"/>
      <c r="XCB106" s="136"/>
      <c r="XCC106" s="136"/>
      <c r="XCD106" s="136"/>
      <c r="XCE106" s="136"/>
      <c r="XCF106" s="136"/>
      <c r="XCG106" s="136"/>
      <c r="XCH106" s="136"/>
      <c r="XCI106" s="136"/>
      <c r="XCJ106" s="136"/>
      <c r="XCK106" s="136"/>
      <c r="XCL106" s="136"/>
      <c r="XCM106" s="136"/>
      <c r="XCN106" s="136"/>
      <c r="XCO106" s="136"/>
      <c r="XCP106" s="136"/>
      <c r="XCQ106" s="136"/>
      <c r="XCR106" s="136"/>
      <c r="XCS106" s="136"/>
      <c r="XCT106" s="136"/>
      <c r="XCU106" s="136"/>
      <c r="XCV106" s="136"/>
      <c r="XCW106" s="136"/>
      <c r="XCX106" s="136"/>
      <c r="XCY106" s="136"/>
      <c r="XCZ106" s="136"/>
      <c r="XDA106" s="136"/>
      <c r="XDB106" s="136"/>
      <c r="XDC106" s="136"/>
      <c r="XDD106" s="136"/>
      <c r="XDE106" s="136"/>
      <c r="XDF106" s="136"/>
      <c r="XDG106" s="136"/>
      <c r="XDH106" s="136"/>
      <c r="XDI106" s="136"/>
      <c r="XDJ106" s="136"/>
      <c r="XDK106" s="136"/>
      <c r="XDL106" s="136"/>
      <c r="XDM106" s="136"/>
      <c r="XDN106" s="136"/>
      <c r="XDO106" s="136"/>
      <c r="XDP106" s="136"/>
      <c r="XDQ106" s="136"/>
      <c r="XDR106" s="136"/>
      <c r="XDS106" s="136"/>
      <c r="XDT106" s="136"/>
      <c r="XDU106" s="136"/>
      <c r="XDV106" s="136"/>
      <c r="XDW106" s="136"/>
      <c r="XDX106" s="136"/>
      <c r="XDY106" s="136"/>
      <c r="XDZ106" s="136"/>
      <c r="XEA106" s="136"/>
      <c r="XEB106" s="136"/>
      <c r="XEC106" s="136"/>
      <c r="XED106" s="136"/>
      <c r="XEE106" s="136"/>
      <c r="XEF106" s="136"/>
      <c r="XEG106" s="136"/>
      <c r="XEH106" s="136"/>
      <c r="XEI106" s="136"/>
      <c r="XEJ106" s="136"/>
      <c r="XEK106" s="136"/>
      <c r="XEL106" s="136"/>
      <c r="XEM106" s="136"/>
      <c r="XEN106" s="136"/>
      <c r="XEO106" s="136"/>
      <c r="XEP106" s="136"/>
      <c r="XEQ106" s="136"/>
      <c r="XER106" s="136"/>
      <c r="XES106" s="136"/>
      <c r="XET106" s="136"/>
      <c r="XEU106" s="136"/>
      <c r="XEV106" s="136"/>
      <c r="XEW106" s="136"/>
      <c r="XEX106" s="136"/>
      <c r="XEY106" s="136"/>
      <c r="XEZ106" s="136"/>
      <c r="XFA106" s="136"/>
      <c r="XFB106" s="136"/>
      <c r="XFC106" s="136"/>
    </row>
    <row r="107" spans="1:16383" s="62" customFormat="1" ht="15" customHeight="1" x14ac:dyDescent="0.3">
      <c r="A107" s="63"/>
      <c r="B107" s="63"/>
      <c r="C107" s="39"/>
      <c r="D107" s="1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  <c r="HQ107" s="136"/>
      <c r="HR107" s="136"/>
      <c r="HS107" s="136"/>
      <c r="HT107" s="136"/>
      <c r="HU107" s="136"/>
      <c r="HV107" s="136"/>
      <c r="HW107" s="136"/>
      <c r="HX107" s="136"/>
      <c r="HY107" s="136"/>
      <c r="HZ107" s="136"/>
      <c r="IA107" s="136"/>
      <c r="IB107" s="136"/>
      <c r="IC107" s="136"/>
      <c r="ID107" s="136"/>
      <c r="IE107" s="136"/>
      <c r="IF107" s="136"/>
      <c r="IG107" s="136"/>
      <c r="IH107" s="136"/>
      <c r="II107" s="136"/>
      <c r="IJ107" s="136"/>
      <c r="IK107" s="136"/>
      <c r="IL107" s="136"/>
      <c r="IM107" s="136"/>
      <c r="IN107" s="136"/>
      <c r="IO107" s="136"/>
      <c r="IP107" s="136"/>
      <c r="IQ107" s="136"/>
      <c r="IR107" s="136"/>
      <c r="IS107" s="136"/>
      <c r="IT107" s="136"/>
      <c r="IU107" s="136"/>
      <c r="IV107" s="136"/>
      <c r="IW107" s="136"/>
      <c r="IX107" s="136"/>
      <c r="IY107" s="136"/>
      <c r="IZ107" s="136"/>
      <c r="JA107" s="136"/>
      <c r="JB107" s="136"/>
      <c r="JC107" s="136"/>
      <c r="JD107" s="136"/>
      <c r="JE107" s="136"/>
      <c r="JF107" s="136"/>
      <c r="JG107" s="136"/>
      <c r="JH107" s="136"/>
      <c r="JI107" s="136"/>
      <c r="JJ107" s="136"/>
      <c r="JK107" s="136"/>
      <c r="JL107" s="136"/>
      <c r="JM107" s="136"/>
      <c r="JN107" s="136"/>
      <c r="JO107" s="136"/>
      <c r="JP107" s="136"/>
      <c r="JQ107" s="136"/>
      <c r="JR107" s="136"/>
      <c r="JS107" s="136"/>
      <c r="JT107" s="136"/>
      <c r="JU107" s="136"/>
      <c r="JV107" s="136"/>
      <c r="JW107" s="136"/>
      <c r="JX107" s="136"/>
      <c r="JY107" s="136"/>
      <c r="JZ107" s="136"/>
      <c r="KA107" s="136"/>
      <c r="KB107" s="136"/>
      <c r="KC107" s="136"/>
      <c r="KD107" s="136"/>
      <c r="KE107" s="136"/>
      <c r="KF107" s="136"/>
      <c r="KG107" s="136"/>
      <c r="KH107" s="136"/>
      <c r="KI107" s="136"/>
      <c r="KJ107" s="136"/>
      <c r="KK107" s="136"/>
      <c r="KL107" s="136"/>
      <c r="KM107" s="136"/>
      <c r="KN107" s="136"/>
      <c r="KO107" s="136"/>
      <c r="KP107" s="136"/>
      <c r="KQ107" s="136"/>
      <c r="KR107" s="136"/>
      <c r="KS107" s="136"/>
      <c r="KT107" s="136"/>
      <c r="KU107" s="136"/>
      <c r="KV107" s="136"/>
      <c r="KW107" s="136"/>
      <c r="KX107" s="136"/>
      <c r="KY107" s="136"/>
      <c r="KZ107" s="136"/>
      <c r="LA107" s="136"/>
      <c r="LB107" s="136"/>
      <c r="LC107" s="136"/>
      <c r="LD107" s="136"/>
      <c r="LE107" s="136"/>
      <c r="LF107" s="136"/>
      <c r="LG107" s="136"/>
      <c r="LH107" s="136"/>
      <c r="LI107" s="136"/>
      <c r="LJ107" s="136"/>
      <c r="LK107" s="136"/>
      <c r="LL107" s="136"/>
      <c r="LM107" s="136"/>
      <c r="LN107" s="136"/>
      <c r="LO107" s="136"/>
      <c r="LP107" s="136"/>
      <c r="LQ107" s="136"/>
      <c r="LR107" s="136"/>
      <c r="LS107" s="136"/>
      <c r="LT107" s="136"/>
      <c r="LU107" s="136"/>
      <c r="LV107" s="136"/>
      <c r="LW107" s="136"/>
      <c r="LX107" s="136"/>
      <c r="LY107" s="136"/>
      <c r="LZ107" s="136"/>
      <c r="MA107" s="136"/>
      <c r="MB107" s="136"/>
      <c r="MC107" s="136"/>
      <c r="MD107" s="136"/>
      <c r="ME107" s="136"/>
      <c r="MF107" s="136"/>
      <c r="MG107" s="136"/>
      <c r="MH107" s="136"/>
      <c r="MI107" s="136"/>
      <c r="MJ107" s="136"/>
      <c r="MK107" s="136"/>
      <c r="ML107" s="136"/>
      <c r="MM107" s="136"/>
      <c r="MN107" s="136"/>
      <c r="MO107" s="136"/>
      <c r="MP107" s="136"/>
      <c r="MQ107" s="136"/>
      <c r="MR107" s="136"/>
      <c r="MS107" s="136"/>
      <c r="MT107" s="136"/>
      <c r="MU107" s="136"/>
      <c r="MV107" s="136"/>
      <c r="MW107" s="136"/>
      <c r="MX107" s="136"/>
      <c r="MY107" s="136"/>
      <c r="MZ107" s="136"/>
      <c r="NA107" s="136"/>
      <c r="NB107" s="136"/>
      <c r="NC107" s="136"/>
      <c r="ND107" s="136"/>
      <c r="NE107" s="136"/>
      <c r="NF107" s="136"/>
      <c r="NG107" s="136"/>
      <c r="NH107" s="136"/>
      <c r="NI107" s="136"/>
      <c r="NJ107" s="136"/>
      <c r="NK107" s="136"/>
      <c r="NL107" s="136"/>
      <c r="NM107" s="136"/>
      <c r="NN107" s="136"/>
      <c r="NO107" s="136"/>
      <c r="NP107" s="136"/>
      <c r="NQ107" s="136"/>
      <c r="NR107" s="136"/>
      <c r="NS107" s="136"/>
      <c r="NT107" s="136"/>
      <c r="NU107" s="136"/>
      <c r="NV107" s="136"/>
      <c r="NW107" s="136"/>
      <c r="NX107" s="136"/>
      <c r="NY107" s="136"/>
      <c r="NZ107" s="136"/>
      <c r="OA107" s="136"/>
      <c r="OB107" s="136"/>
      <c r="OC107" s="136"/>
      <c r="OD107" s="136"/>
      <c r="OE107" s="136"/>
      <c r="OF107" s="136"/>
      <c r="OG107" s="136"/>
      <c r="OH107" s="136"/>
      <c r="OI107" s="136"/>
      <c r="OJ107" s="136"/>
      <c r="OK107" s="136"/>
      <c r="OL107" s="136"/>
      <c r="OM107" s="136"/>
      <c r="ON107" s="136"/>
      <c r="OO107" s="136"/>
      <c r="OP107" s="136"/>
      <c r="OQ107" s="136"/>
      <c r="OR107" s="136"/>
      <c r="OS107" s="136"/>
      <c r="OT107" s="136"/>
      <c r="OU107" s="136"/>
      <c r="OV107" s="136"/>
      <c r="OW107" s="136"/>
      <c r="OX107" s="136"/>
      <c r="OY107" s="136"/>
      <c r="OZ107" s="136"/>
      <c r="PA107" s="136"/>
      <c r="PB107" s="136"/>
      <c r="PC107" s="136"/>
      <c r="PD107" s="136"/>
      <c r="PE107" s="136"/>
      <c r="PF107" s="136"/>
      <c r="PG107" s="136"/>
      <c r="PH107" s="136"/>
      <c r="PI107" s="136"/>
      <c r="PJ107" s="136"/>
      <c r="PK107" s="136"/>
      <c r="PL107" s="136"/>
      <c r="PM107" s="136"/>
      <c r="PN107" s="136"/>
      <c r="PO107" s="136"/>
      <c r="PP107" s="136"/>
      <c r="PQ107" s="136"/>
      <c r="PR107" s="136"/>
      <c r="PS107" s="136"/>
      <c r="PT107" s="136"/>
      <c r="PU107" s="136"/>
      <c r="PV107" s="136"/>
      <c r="PW107" s="136"/>
      <c r="PX107" s="136"/>
      <c r="PY107" s="136"/>
      <c r="PZ107" s="136"/>
      <c r="QA107" s="136"/>
      <c r="QB107" s="136"/>
      <c r="QC107" s="136"/>
      <c r="QD107" s="136"/>
      <c r="QE107" s="136"/>
      <c r="QF107" s="136"/>
      <c r="QG107" s="136"/>
      <c r="QH107" s="136"/>
      <c r="QI107" s="136"/>
      <c r="QJ107" s="136"/>
      <c r="QK107" s="136"/>
      <c r="QL107" s="136"/>
      <c r="QM107" s="136"/>
      <c r="QN107" s="136"/>
      <c r="QO107" s="136"/>
      <c r="QP107" s="136"/>
      <c r="QQ107" s="136"/>
      <c r="QR107" s="136"/>
      <c r="QS107" s="136"/>
      <c r="QT107" s="136"/>
      <c r="QU107" s="136"/>
      <c r="QV107" s="136"/>
      <c r="QW107" s="136"/>
      <c r="QX107" s="136"/>
      <c r="QY107" s="136"/>
      <c r="QZ107" s="136"/>
      <c r="RA107" s="136"/>
      <c r="RB107" s="136"/>
      <c r="RC107" s="136"/>
      <c r="RD107" s="136"/>
      <c r="RE107" s="136"/>
      <c r="RF107" s="136"/>
      <c r="RG107" s="136"/>
      <c r="RH107" s="136"/>
      <c r="RI107" s="136"/>
      <c r="RJ107" s="136"/>
      <c r="RK107" s="136"/>
      <c r="RL107" s="136"/>
      <c r="RM107" s="136"/>
      <c r="RN107" s="136"/>
      <c r="RO107" s="136"/>
      <c r="RP107" s="136"/>
      <c r="RQ107" s="136"/>
      <c r="RR107" s="136"/>
      <c r="RS107" s="136"/>
      <c r="RT107" s="136"/>
      <c r="RU107" s="136"/>
      <c r="RV107" s="136"/>
      <c r="RW107" s="136"/>
      <c r="RX107" s="136"/>
      <c r="RY107" s="136"/>
      <c r="RZ107" s="136"/>
      <c r="SA107" s="136"/>
      <c r="SB107" s="136"/>
      <c r="SC107" s="136"/>
      <c r="SD107" s="136"/>
      <c r="SE107" s="136"/>
      <c r="SF107" s="136"/>
      <c r="SG107" s="136"/>
      <c r="SH107" s="136"/>
      <c r="SI107" s="136"/>
      <c r="SJ107" s="136"/>
      <c r="SK107" s="136"/>
      <c r="SL107" s="136"/>
      <c r="SM107" s="136"/>
      <c r="SN107" s="136"/>
      <c r="SO107" s="136"/>
      <c r="SP107" s="136"/>
      <c r="SQ107" s="136"/>
      <c r="SR107" s="136"/>
      <c r="SS107" s="136"/>
      <c r="ST107" s="136"/>
      <c r="SU107" s="136"/>
      <c r="SV107" s="136"/>
      <c r="SW107" s="136"/>
      <c r="SX107" s="136"/>
      <c r="SY107" s="136"/>
      <c r="SZ107" s="136"/>
      <c r="TA107" s="136"/>
      <c r="TB107" s="136"/>
      <c r="TC107" s="136"/>
      <c r="TD107" s="136"/>
      <c r="TE107" s="136"/>
      <c r="TF107" s="136"/>
      <c r="TG107" s="136"/>
      <c r="TH107" s="136"/>
      <c r="TI107" s="136"/>
      <c r="TJ107" s="136"/>
      <c r="TK107" s="136"/>
      <c r="TL107" s="136"/>
      <c r="TM107" s="136"/>
      <c r="TN107" s="136"/>
      <c r="TO107" s="136"/>
      <c r="TP107" s="136"/>
      <c r="TQ107" s="136"/>
      <c r="TR107" s="136"/>
      <c r="TS107" s="136"/>
      <c r="TT107" s="136"/>
      <c r="TU107" s="136"/>
      <c r="TV107" s="136"/>
      <c r="TW107" s="136"/>
      <c r="TX107" s="136"/>
      <c r="TY107" s="136"/>
      <c r="TZ107" s="136"/>
      <c r="UA107" s="136"/>
      <c r="UB107" s="136"/>
      <c r="UC107" s="136"/>
      <c r="UD107" s="136"/>
      <c r="UE107" s="136"/>
      <c r="UF107" s="136"/>
      <c r="UG107" s="136"/>
      <c r="UH107" s="136"/>
      <c r="UI107" s="136"/>
      <c r="UJ107" s="136"/>
      <c r="UK107" s="136"/>
      <c r="UL107" s="136"/>
      <c r="UM107" s="136"/>
      <c r="UN107" s="136"/>
      <c r="UO107" s="136"/>
      <c r="UP107" s="136"/>
      <c r="UQ107" s="136"/>
      <c r="UR107" s="136"/>
      <c r="US107" s="136"/>
      <c r="UT107" s="136"/>
      <c r="UU107" s="136"/>
      <c r="UV107" s="136"/>
      <c r="UW107" s="136"/>
      <c r="UX107" s="136"/>
      <c r="UY107" s="136"/>
      <c r="UZ107" s="136"/>
      <c r="VA107" s="136"/>
      <c r="VB107" s="136"/>
      <c r="VC107" s="136"/>
      <c r="VD107" s="136"/>
      <c r="VE107" s="136"/>
      <c r="VF107" s="136"/>
      <c r="VG107" s="136"/>
      <c r="VH107" s="136"/>
      <c r="VI107" s="136"/>
      <c r="VJ107" s="136"/>
      <c r="VK107" s="136"/>
      <c r="VL107" s="136"/>
      <c r="VM107" s="136"/>
      <c r="VN107" s="136"/>
      <c r="VO107" s="136"/>
      <c r="VP107" s="136"/>
      <c r="VQ107" s="136"/>
      <c r="VR107" s="136"/>
      <c r="VS107" s="136"/>
      <c r="VT107" s="136"/>
      <c r="VU107" s="136"/>
      <c r="VV107" s="136"/>
      <c r="VW107" s="136"/>
      <c r="VX107" s="136"/>
      <c r="VY107" s="136"/>
      <c r="VZ107" s="136"/>
      <c r="WA107" s="136"/>
      <c r="WB107" s="136"/>
      <c r="WC107" s="136"/>
      <c r="WD107" s="136"/>
      <c r="WE107" s="136"/>
      <c r="WF107" s="136"/>
      <c r="WG107" s="136"/>
      <c r="WH107" s="136"/>
      <c r="WI107" s="136"/>
      <c r="WJ107" s="136"/>
      <c r="WK107" s="136"/>
      <c r="WL107" s="136"/>
      <c r="WM107" s="136"/>
      <c r="WN107" s="136"/>
      <c r="WO107" s="136"/>
      <c r="WP107" s="136"/>
      <c r="WQ107" s="136"/>
      <c r="WR107" s="136"/>
      <c r="WS107" s="136"/>
      <c r="WT107" s="136"/>
      <c r="WU107" s="136"/>
      <c r="WV107" s="136"/>
      <c r="WW107" s="136"/>
      <c r="WX107" s="136"/>
      <c r="WY107" s="136"/>
      <c r="WZ107" s="136"/>
      <c r="XA107" s="136"/>
      <c r="XB107" s="136"/>
      <c r="XC107" s="136"/>
      <c r="XD107" s="136"/>
      <c r="XE107" s="136"/>
      <c r="XF107" s="136"/>
      <c r="XG107" s="136"/>
      <c r="XH107" s="136"/>
      <c r="XI107" s="136"/>
      <c r="XJ107" s="136"/>
      <c r="XK107" s="136"/>
      <c r="XL107" s="136"/>
      <c r="XM107" s="136"/>
      <c r="XN107" s="136"/>
      <c r="XO107" s="136"/>
      <c r="XP107" s="136"/>
      <c r="XQ107" s="136"/>
      <c r="XR107" s="136"/>
      <c r="XS107" s="136"/>
      <c r="XT107" s="136"/>
      <c r="XU107" s="136"/>
      <c r="XV107" s="136"/>
      <c r="XW107" s="136"/>
      <c r="XX107" s="136"/>
      <c r="XY107" s="136"/>
      <c r="XZ107" s="136"/>
      <c r="YA107" s="136"/>
      <c r="YB107" s="136"/>
      <c r="YC107" s="136"/>
      <c r="YD107" s="136"/>
      <c r="YE107" s="136"/>
      <c r="YF107" s="136"/>
      <c r="YG107" s="136"/>
      <c r="YH107" s="136"/>
      <c r="YI107" s="136"/>
      <c r="YJ107" s="136"/>
      <c r="YK107" s="136"/>
      <c r="YL107" s="136"/>
      <c r="YM107" s="136"/>
      <c r="YN107" s="136"/>
      <c r="YO107" s="136"/>
      <c r="YP107" s="136"/>
      <c r="YQ107" s="136"/>
      <c r="YR107" s="136"/>
      <c r="YS107" s="136"/>
      <c r="YT107" s="136"/>
      <c r="YU107" s="136"/>
      <c r="YV107" s="136"/>
      <c r="YW107" s="136"/>
      <c r="YX107" s="136"/>
      <c r="YY107" s="136"/>
      <c r="YZ107" s="136"/>
      <c r="ZA107" s="136"/>
      <c r="ZB107" s="136"/>
      <c r="ZC107" s="136"/>
      <c r="ZD107" s="136"/>
      <c r="ZE107" s="136"/>
      <c r="ZF107" s="136"/>
      <c r="ZG107" s="136"/>
      <c r="ZH107" s="136"/>
      <c r="ZI107" s="136"/>
      <c r="ZJ107" s="136"/>
      <c r="ZK107" s="136"/>
      <c r="ZL107" s="136"/>
      <c r="ZM107" s="136"/>
      <c r="ZN107" s="136"/>
      <c r="ZO107" s="136"/>
      <c r="ZP107" s="136"/>
      <c r="ZQ107" s="136"/>
      <c r="ZR107" s="136"/>
      <c r="ZS107" s="136"/>
      <c r="ZT107" s="136"/>
      <c r="ZU107" s="136"/>
      <c r="ZV107" s="136"/>
      <c r="ZW107" s="136"/>
      <c r="ZX107" s="136"/>
      <c r="ZY107" s="136"/>
      <c r="ZZ107" s="136"/>
      <c r="AAA107" s="136"/>
      <c r="AAB107" s="136"/>
      <c r="AAC107" s="136"/>
      <c r="AAD107" s="136"/>
      <c r="AAE107" s="136"/>
      <c r="AAF107" s="136"/>
      <c r="AAG107" s="136"/>
      <c r="AAH107" s="136"/>
      <c r="AAI107" s="136"/>
      <c r="AAJ107" s="136"/>
      <c r="AAK107" s="136"/>
      <c r="AAL107" s="136"/>
      <c r="AAM107" s="136"/>
      <c r="AAN107" s="136"/>
      <c r="AAO107" s="136"/>
      <c r="AAP107" s="136"/>
      <c r="AAQ107" s="136"/>
      <c r="AAR107" s="136"/>
      <c r="AAS107" s="136"/>
      <c r="AAT107" s="136"/>
      <c r="AAU107" s="136"/>
      <c r="AAV107" s="136"/>
      <c r="AAW107" s="136"/>
      <c r="AAX107" s="136"/>
      <c r="AAY107" s="136"/>
      <c r="AAZ107" s="136"/>
      <c r="ABA107" s="136"/>
      <c r="ABB107" s="136"/>
      <c r="ABC107" s="136"/>
      <c r="ABD107" s="136"/>
      <c r="ABE107" s="136"/>
      <c r="ABF107" s="136"/>
      <c r="ABG107" s="136"/>
      <c r="ABH107" s="136"/>
      <c r="ABI107" s="136"/>
      <c r="ABJ107" s="136"/>
      <c r="ABK107" s="136"/>
      <c r="ABL107" s="136"/>
      <c r="ABM107" s="136"/>
      <c r="ABN107" s="136"/>
      <c r="ABO107" s="136"/>
      <c r="ABP107" s="136"/>
      <c r="ABQ107" s="136"/>
      <c r="ABR107" s="136"/>
      <c r="ABS107" s="136"/>
      <c r="ABT107" s="136"/>
      <c r="ABU107" s="136"/>
      <c r="ABV107" s="136"/>
      <c r="ABW107" s="136"/>
      <c r="ABX107" s="136"/>
      <c r="ABY107" s="136"/>
      <c r="ABZ107" s="136"/>
      <c r="ACA107" s="136"/>
      <c r="ACB107" s="136"/>
      <c r="ACC107" s="136"/>
      <c r="ACD107" s="136"/>
      <c r="ACE107" s="136"/>
      <c r="ACF107" s="136"/>
      <c r="ACG107" s="136"/>
      <c r="ACH107" s="136"/>
      <c r="ACI107" s="136"/>
      <c r="ACJ107" s="136"/>
      <c r="ACK107" s="136"/>
      <c r="ACL107" s="136"/>
      <c r="ACM107" s="136"/>
      <c r="ACN107" s="136"/>
      <c r="ACO107" s="136"/>
      <c r="ACP107" s="136"/>
      <c r="ACQ107" s="136"/>
      <c r="ACR107" s="136"/>
      <c r="ACS107" s="136"/>
      <c r="ACT107" s="136"/>
      <c r="ACU107" s="136"/>
      <c r="ACV107" s="136"/>
      <c r="ACW107" s="136"/>
      <c r="ACX107" s="136"/>
      <c r="ACY107" s="136"/>
      <c r="ACZ107" s="136"/>
      <c r="ADA107" s="136"/>
      <c r="ADB107" s="136"/>
      <c r="ADC107" s="136"/>
      <c r="ADD107" s="136"/>
      <c r="ADE107" s="136"/>
      <c r="ADF107" s="136"/>
      <c r="ADG107" s="136"/>
      <c r="ADH107" s="136"/>
      <c r="ADI107" s="136"/>
      <c r="ADJ107" s="136"/>
      <c r="ADK107" s="136"/>
      <c r="ADL107" s="136"/>
      <c r="ADM107" s="136"/>
      <c r="ADN107" s="136"/>
      <c r="ADO107" s="136"/>
      <c r="ADP107" s="136"/>
      <c r="ADQ107" s="136"/>
      <c r="ADR107" s="136"/>
      <c r="ADS107" s="136"/>
      <c r="ADT107" s="136"/>
      <c r="ADU107" s="136"/>
      <c r="ADV107" s="136"/>
      <c r="ADW107" s="136"/>
      <c r="ADX107" s="136"/>
      <c r="ADY107" s="136"/>
      <c r="ADZ107" s="136"/>
      <c r="AEA107" s="136"/>
      <c r="AEB107" s="136"/>
      <c r="AEC107" s="136"/>
      <c r="AED107" s="136"/>
      <c r="AEE107" s="136"/>
      <c r="AEF107" s="136"/>
      <c r="AEG107" s="136"/>
      <c r="AEH107" s="136"/>
      <c r="AEI107" s="136"/>
      <c r="AEJ107" s="136"/>
      <c r="AEK107" s="136"/>
      <c r="AEL107" s="136"/>
      <c r="AEM107" s="136"/>
      <c r="AEN107" s="136"/>
      <c r="AEO107" s="136"/>
      <c r="AEP107" s="136"/>
      <c r="AEQ107" s="136"/>
      <c r="AER107" s="136"/>
      <c r="AES107" s="136"/>
      <c r="AET107" s="136"/>
      <c r="AEU107" s="136"/>
      <c r="AEV107" s="136"/>
      <c r="AEW107" s="136"/>
      <c r="AEX107" s="136"/>
      <c r="AEY107" s="136"/>
      <c r="AEZ107" s="136"/>
      <c r="AFA107" s="136"/>
      <c r="AFB107" s="136"/>
      <c r="AFC107" s="136"/>
      <c r="AFD107" s="136"/>
      <c r="AFE107" s="136"/>
      <c r="AFF107" s="136"/>
      <c r="AFG107" s="136"/>
      <c r="AFH107" s="136"/>
      <c r="AFI107" s="136"/>
      <c r="AFJ107" s="136"/>
      <c r="AFK107" s="136"/>
      <c r="AFL107" s="136"/>
      <c r="AFM107" s="136"/>
      <c r="AFN107" s="136"/>
      <c r="AFO107" s="136"/>
      <c r="AFP107" s="136"/>
      <c r="AFQ107" s="136"/>
      <c r="AFR107" s="136"/>
      <c r="AFS107" s="136"/>
      <c r="AFT107" s="136"/>
      <c r="AFU107" s="136"/>
      <c r="AFV107" s="136"/>
      <c r="AFW107" s="136"/>
      <c r="AFX107" s="136"/>
      <c r="AFY107" s="136"/>
      <c r="AFZ107" s="136"/>
      <c r="AGA107" s="136"/>
      <c r="AGB107" s="136"/>
      <c r="AGC107" s="136"/>
      <c r="AGD107" s="136"/>
      <c r="AGE107" s="136"/>
      <c r="AGF107" s="136"/>
      <c r="AGG107" s="136"/>
      <c r="AGH107" s="136"/>
      <c r="AGI107" s="136"/>
      <c r="AGJ107" s="136"/>
      <c r="AGK107" s="136"/>
      <c r="AGL107" s="136"/>
      <c r="AGM107" s="136"/>
      <c r="AGN107" s="136"/>
      <c r="AGO107" s="136"/>
      <c r="AGP107" s="136"/>
      <c r="AGQ107" s="136"/>
      <c r="AGR107" s="136"/>
      <c r="AGS107" s="136"/>
      <c r="AGT107" s="136"/>
      <c r="AGU107" s="136"/>
      <c r="AGV107" s="136"/>
      <c r="AGW107" s="136"/>
      <c r="AGX107" s="136"/>
      <c r="AGY107" s="136"/>
      <c r="AGZ107" s="136"/>
      <c r="AHA107" s="136"/>
      <c r="AHB107" s="136"/>
      <c r="AHC107" s="136"/>
      <c r="AHD107" s="136"/>
      <c r="AHE107" s="136"/>
      <c r="AHF107" s="136"/>
      <c r="AHG107" s="136"/>
      <c r="AHH107" s="136"/>
      <c r="AHI107" s="136"/>
      <c r="AHJ107" s="136"/>
      <c r="AHK107" s="136"/>
      <c r="AHL107" s="136"/>
      <c r="AHM107" s="136"/>
      <c r="AHN107" s="136"/>
      <c r="AHO107" s="136"/>
      <c r="AHP107" s="136"/>
      <c r="AHQ107" s="136"/>
      <c r="AHR107" s="136"/>
      <c r="AHS107" s="136"/>
      <c r="AHT107" s="136"/>
      <c r="AHU107" s="136"/>
      <c r="AHV107" s="136"/>
      <c r="AHW107" s="136"/>
      <c r="AHX107" s="136"/>
      <c r="AHY107" s="136"/>
      <c r="AHZ107" s="136"/>
      <c r="AIA107" s="136"/>
      <c r="AIB107" s="136"/>
      <c r="AIC107" s="136"/>
      <c r="AID107" s="136"/>
      <c r="AIE107" s="136"/>
      <c r="AIF107" s="136"/>
      <c r="AIG107" s="136"/>
      <c r="AIH107" s="136"/>
      <c r="AII107" s="136"/>
      <c r="AIJ107" s="136"/>
      <c r="AIK107" s="136"/>
      <c r="AIL107" s="136"/>
      <c r="AIM107" s="136"/>
      <c r="AIN107" s="136"/>
      <c r="AIO107" s="136"/>
      <c r="AIP107" s="136"/>
      <c r="AIQ107" s="136"/>
      <c r="AIR107" s="136"/>
      <c r="AIS107" s="136"/>
      <c r="AIT107" s="136"/>
      <c r="AIU107" s="136"/>
      <c r="AIV107" s="136"/>
      <c r="AIW107" s="136"/>
      <c r="AIX107" s="136"/>
      <c r="AIY107" s="136"/>
      <c r="AIZ107" s="136"/>
      <c r="AJA107" s="136"/>
      <c r="AJB107" s="136"/>
      <c r="AJC107" s="136"/>
      <c r="AJD107" s="136"/>
      <c r="AJE107" s="136"/>
      <c r="AJF107" s="136"/>
      <c r="AJG107" s="136"/>
      <c r="AJH107" s="136"/>
      <c r="AJI107" s="136"/>
      <c r="AJJ107" s="136"/>
      <c r="AJK107" s="136"/>
      <c r="AJL107" s="136"/>
      <c r="AJM107" s="136"/>
      <c r="AJN107" s="136"/>
      <c r="AJO107" s="136"/>
      <c r="AJP107" s="136"/>
      <c r="AJQ107" s="136"/>
      <c r="AJR107" s="136"/>
      <c r="AJS107" s="136"/>
      <c r="AJT107" s="136"/>
      <c r="AJU107" s="136"/>
      <c r="AJV107" s="136"/>
      <c r="AJW107" s="136"/>
      <c r="AJX107" s="136"/>
      <c r="AJY107" s="136"/>
      <c r="AJZ107" s="136"/>
      <c r="AKA107" s="136"/>
      <c r="AKB107" s="136"/>
      <c r="AKC107" s="136"/>
      <c r="AKD107" s="136"/>
      <c r="AKE107" s="136"/>
      <c r="AKF107" s="136"/>
      <c r="AKG107" s="136"/>
      <c r="AKH107" s="136"/>
      <c r="AKI107" s="136"/>
      <c r="AKJ107" s="136"/>
      <c r="AKK107" s="136"/>
      <c r="AKL107" s="136"/>
      <c r="AKM107" s="136"/>
      <c r="AKN107" s="136"/>
      <c r="AKO107" s="136"/>
      <c r="AKP107" s="136"/>
      <c r="AKQ107" s="136"/>
      <c r="AKR107" s="136"/>
      <c r="AKS107" s="136"/>
      <c r="AKT107" s="136"/>
      <c r="AKU107" s="136"/>
      <c r="AKV107" s="136"/>
      <c r="AKW107" s="136"/>
      <c r="AKX107" s="136"/>
      <c r="AKY107" s="136"/>
      <c r="AKZ107" s="136"/>
      <c r="ALA107" s="136"/>
      <c r="ALB107" s="136"/>
      <c r="ALC107" s="136"/>
      <c r="ALD107" s="136"/>
      <c r="ALE107" s="136"/>
      <c r="ALF107" s="136"/>
      <c r="ALG107" s="136"/>
      <c r="ALH107" s="136"/>
      <c r="ALI107" s="136"/>
      <c r="ALJ107" s="136"/>
      <c r="ALK107" s="136"/>
      <c r="ALL107" s="136"/>
      <c r="ALM107" s="136"/>
      <c r="ALN107" s="136"/>
      <c r="ALO107" s="136"/>
      <c r="ALP107" s="136"/>
      <c r="ALQ107" s="136"/>
      <c r="ALR107" s="136"/>
      <c r="ALS107" s="136"/>
      <c r="ALT107" s="136"/>
      <c r="ALU107" s="136"/>
      <c r="ALV107" s="136"/>
      <c r="ALW107" s="136"/>
      <c r="ALX107" s="136"/>
      <c r="ALY107" s="136"/>
      <c r="ALZ107" s="136"/>
      <c r="AMA107" s="136"/>
      <c r="AMB107" s="136"/>
      <c r="AMC107" s="136"/>
      <c r="AMD107" s="136"/>
      <c r="AME107" s="136"/>
      <c r="AMF107" s="136"/>
      <c r="AMG107" s="136"/>
      <c r="AMH107" s="136"/>
      <c r="AMI107" s="136"/>
      <c r="AMJ107" s="136"/>
      <c r="AMK107" s="136"/>
      <c r="AML107" s="136"/>
      <c r="AMM107" s="136"/>
      <c r="AMN107" s="136"/>
      <c r="AMO107" s="136"/>
      <c r="AMP107" s="136"/>
      <c r="AMQ107" s="136"/>
      <c r="AMR107" s="136"/>
      <c r="AMS107" s="136"/>
      <c r="AMT107" s="136"/>
      <c r="AMU107" s="136"/>
      <c r="AMV107" s="136"/>
      <c r="AMW107" s="136"/>
      <c r="AMX107" s="136"/>
      <c r="AMY107" s="136"/>
      <c r="AMZ107" s="136"/>
      <c r="ANA107" s="136"/>
      <c r="ANB107" s="136"/>
      <c r="ANC107" s="136"/>
      <c r="AND107" s="136"/>
      <c r="ANE107" s="136"/>
      <c r="ANF107" s="136"/>
      <c r="ANG107" s="136"/>
      <c r="ANH107" s="136"/>
      <c r="ANI107" s="136"/>
      <c r="ANJ107" s="136"/>
      <c r="ANK107" s="136"/>
      <c r="ANL107" s="136"/>
      <c r="ANM107" s="136"/>
      <c r="ANN107" s="136"/>
      <c r="ANO107" s="136"/>
      <c r="ANP107" s="136"/>
      <c r="ANQ107" s="136"/>
      <c r="ANR107" s="136"/>
      <c r="ANS107" s="136"/>
      <c r="ANT107" s="136"/>
      <c r="ANU107" s="136"/>
      <c r="ANV107" s="136"/>
      <c r="ANW107" s="136"/>
      <c r="ANX107" s="136"/>
      <c r="ANY107" s="136"/>
      <c r="ANZ107" s="136"/>
      <c r="AOA107" s="136"/>
      <c r="AOB107" s="136"/>
      <c r="AOC107" s="136"/>
      <c r="AOD107" s="136"/>
      <c r="AOE107" s="136"/>
      <c r="AOF107" s="136"/>
      <c r="AOG107" s="136"/>
      <c r="AOH107" s="136"/>
      <c r="AOI107" s="136"/>
      <c r="AOJ107" s="136"/>
      <c r="AOK107" s="136"/>
      <c r="AOL107" s="136"/>
      <c r="AOM107" s="136"/>
      <c r="AON107" s="136"/>
      <c r="AOO107" s="136"/>
      <c r="AOP107" s="136"/>
      <c r="AOQ107" s="136"/>
      <c r="AOR107" s="136"/>
      <c r="AOS107" s="136"/>
      <c r="AOT107" s="136"/>
      <c r="AOU107" s="136"/>
      <c r="AOV107" s="136"/>
      <c r="AOW107" s="136"/>
      <c r="AOX107" s="136"/>
      <c r="AOY107" s="136"/>
      <c r="AOZ107" s="136"/>
      <c r="APA107" s="136"/>
      <c r="APB107" s="136"/>
      <c r="APC107" s="136"/>
      <c r="APD107" s="136"/>
      <c r="APE107" s="136"/>
      <c r="APF107" s="136"/>
      <c r="APG107" s="136"/>
      <c r="APH107" s="136"/>
      <c r="API107" s="136"/>
      <c r="APJ107" s="136"/>
      <c r="APK107" s="136"/>
      <c r="APL107" s="136"/>
      <c r="APM107" s="136"/>
      <c r="APN107" s="136"/>
      <c r="APO107" s="136"/>
      <c r="APP107" s="136"/>
      <c r="APQ107" s="136"/>
      <c r="APR107" s="136"/>
      <c r="APS107" s="136"/>
      <c r="APT107" s="136"/>
      <c r="APU107" s="136"/>
      <c r="APV107" s="136"/>
      <c r="APW107" s="136"/>
      <c r="APX107" s="136"/>
      <c r="APY107" s="136"/>
      <c r="APZ107" s="136"/>
      <c r="AQA107" s="136"/>
      <c r="AQB107" s="136"/>
      <c r="AQC107" s="136"/>
      <c r="AQD107" s="136"/>
      <c r="AQE107" s="136"/>
      <c r="AQF107" s="136"/>
      <c r="AQG107" s="136"/>
      <c r="AQH107" s="136"/>
      <c r="AQI107" s="136"/>
      <c r="AQJ107" s="136"/>
      <c r="AQK107" s="136"/>
      <c r="AQL107" s="136"/>
      <c r="AQM107" s="136"/>
      <c r="AQN107" s="136"/>
      <c r="AQO107" s="136"/>
      <c r="AQP107" s="136"/>
      <c r="AQQ107" s="136"/>
      <c r="AQR107" s="136"/>
      <c r="AQS107" s="136"/>
      <c r="AQT107" s="136"/>
      <c r="AQU107" s="136"/>
      <c r="AQV107" s="136"/>
      <c r="AQW107" s="136"/>
      <c r="AQX107" s="136"/>
      <c r="AQY107" s="136"/>
      <c r="AQZ107" s="136"/>
      <c r="ARA107" s="136"/>
      <c r="ARB107" s="136"/>
      <c r="ARC107" s="136"/>
      <c r="ARD107" s="136"/>
      <c r="ARE107" s="136"/>
      <c r="ARF107" s="136"/>
      <c r="ARG107" s="136"/>
      <c r="ARH107" s="136"/>
      <c r="ARI107" s="136"/>
      <c r="ARJ107" s="136"/>
      <c r="ARK107" s="136"/>
      <c r="ARL107" s="136"/>
      <c r="ARM107" s="136"/>
      <c r="ARN107" s="136"/>
      <c r="ARO107" s="136"/>
      <c r="ARP107" s="136"/>
      <c r="ARQ107" s="136"/>
      <c r="ARR107" s="136"/>
      <c r="ARS107" s="136"/>
      <c r="ART107" s="136"/>
      <c r="ARU107" s="136"/>
      <c r="ARV107" s="136"/>
      <c r="ARW107" s="136"/>
      <c r="ARX107" s="136"/>
      <c r="ARY107" s="136"/>
      <c r="ARZ107" s="136"/>
      <c r="ASA107" s="136"/>
      <c r="ASB107" s="136"/>
      <c r="ASC107" s="136"/>
      <c r="ASD107" s="136"/>
      <c r="ASE107" s="136"/>
      <c r="ASF107" s="136"/>
      <c r="ASG107" s="136"/>
      <c r="ASH107" s="136"/>
      <c r="ASI107" s="136"/>
      <c r="ASJ107" s="136"/>
      <c r="ASK107" s="136"/>
      <c r="ASL107" s="136"/>
      <c r="ASM107" s="136"/>
      <c r="ASN107" s="136"/>
      <c r="ASO107" s="136"/>
      <c r="ASP107" s="136"/>
      <c r="ASQ107" s="136"/>
      <c r="ASR107" s="136"/>
      <c r="ASS107" s="136"/>
      <c r="AST107" s="136"/>
      <c r="ASU107" s="136"/>
      <c r="ASV107" s="136"/>
      <c r="ASW107" s="136"/>
      <c r="ASX107" s="136"/>
      <c r="ASY107" s="136"/>
      <c r="ASZ107" s="136"/>
      <c r="ATA107" s="136"/>
      <c r="ATB107" s="136"/>
      <c r="ATC107" s="136"/>
      <c r="ATD107" s="136"/>
      <c r="ATE107" s="136"/>
      <c r="ATF107" s="136"/>
      <c r="ATG107" s="136"/>
      <c r="ATH107" s="136"/>
      <c r="ATI107" s="136"/>
      <c r="ATJ107" s="136"/>
      <c r="ATK107" s="136"/>
      <c r="ATL107" s="136"/>
      <c r="ATM107" s="136"/>
      <c r="ATN107" s="136"/>
      <c r="ATO107" s="136"/>
      <c r="ATP107" s="136"/>
      <c r="ATQ107" s="136"/>
      <c r="ATR107" s="136"/>
      <c r="ATS107" s="136"/>
      <c r="ATT107" s="136"/>
      <c r="ATU107" s="136"/>
      <c r="ATV107" s="136"/>
      <c r="ATW107" s="136"/>
      <c r="ATX107" s="136"/>
      <c r="ATY107" s="136"/>
      <c r="ATZ107" s="136"/>
      <c r="AUA107" s="136"/>
      <c r="AUB107" s="136"/>
      <c r="AUC107" s="136"/>
      <c r="AUD107" s="136"/>
      <c r="AUE107" s="136"/>
      <c r="AUF107" s="136"/>
      <c r="AUG107" s="136"/>
      <c r="AUH107" s="136"/>
      <c r="AUI107" s="136"/>
      <c r="AUJ107" s="136"/>
      <c r="AUK107" s="136"/>
      <c r="AUL107" s="136"/>
      <c r="AUM107" s="136"/>
      <c r="AUN107" s="136"/>
      <c r="AUO107" s="136"/>
      <c r="AUP107" s="136"/>
      <c r="AUQ107" s="136"/>
      <c r="AUR107" s="136"/>
      <c r="AUS107" s="136"/>
      <c r="AUT107" s="136"/>
      <c r="AUU107" s="136"/>
      <c r="AUV107" s="136"/>
      <c r="AUW107" s="136"/>
      <c r="AUX107" s="136"/>
      <c r="AUY107" s="136"/>
      <c r="AUZ107" s="136"/>
      <c r="AVA107" s="136"/>
      <c r="AVB107" s="136"/>
      <c r="AVC107" s="136"/>
      <c r="AVD107" s="136"/>
      <c r="AVE107" s="136"/>
      <c r="AVF107" s="136"/>
      <c r="AVG107" s="136"/>
      <c r="AVH107" s="136"/>
      <c r="AVI107" s="136"/>
      <c r="AVJ107" s="136"/>
      <c r="AVK107" s="136"/>
      <c r="AVL107" s="136"/>
      <c r="AVM107" s="136"/>
      <c r="AVN107" s="136"/>
      <c r="AVO107" s="136"/>
      <c r="AVP107" s="136"/>
      <c r="AVQ107" s="136"/>
      <c r="AVR107" s="136"/>
      <c r="AVS107" s="136"/>
      <c r="AVT107" s="136"/>
      <c r="AVU107" s="136"/>
      <c r="AVV107" s="136"/>
      <c r="AVW107" s="136"/>
      <c r="AVX107" s="136"/>
      <c r="AVY107" s="136"/>
      <c r="AVZ107" s="136"/>
      <c r="AWA107" s="136"/>
      <c r="AWB107" s="136"/>
      <c r="AWC107" s="136"/>
      <c r="AWD107" s="136"/>
      <c r="AWE107" s="136"/>
      <c r="AWF107" s="136"/>
      <c r="AWG107" s="136"/>
      <c r="AWH107" s="136"/>
      <c r="AWI107" s="136"/>
      <c r="AWJ107" s="136"/>
      <c r="AWK107" s="136"/>
      <c r="AWL107" s="136"/>
      <c r="AWM107" s="136"/>
      <c r="AWN107" s="136"/>
      <c r="AWO107" s="136"/>
      <c r="AWP107" s="136"/>
      <c r="AWQ107" s="136"/>
      <c r="AWR107" s="136"/>
      <c r="AWS107" s="136"/>
      <c r="AWT107" s="136"/>
      <c r="AWU107" s="136"/>
      <c r="AWV107" s="136"/>
      <c r="AWW107" s="136"/>
      <c r="AWX107" s="136"/>
      <c r="AWY107" s="136"/>
      <c r="AWZ107" s="136"/>
      <c r="AXA107" s="136"/>
      <c r="AXB107" s="136"/>
      <c r="AXC107" s="136"/>
      <c r="AXD107" s="136"/>
      <c r="AXE107" s="136"/>
      <c r="AXF107" s="136"/>
      <c r="AXG107" s="136"/>
      <c r="AXH107" s="136"/>
      <c r="AXI107" s="136"/>
      <c r="AXJ107" s="136"/>
      <c r="AXK107" s="136"/>
      <c r="AXL107" s="136"/>
      <c r="AXM107" s="136"/>
      <c r="AXN107" s="136"/>
      <c r="AXO107" s="136"/>
      <c r="AXP107" s="136"/>
      <c r="AXQ107" s="136"/>
      <c r="AXR107" s="136"/>
      <c r="AXS107" s="136"/>
      <c r="AXT107" s="136"/>
      <c r="AXU107" s="136"/>
      <c r="AXV107" s="136"/>
      <c r="AXW107" s="136"/>
      <c r="AXX107" s="136"/>
      <c r="AXY107" s="136"/>
      <c r="AXZ107" s="136"/>
      <c r="AYA107" s="136"/>
      <c r="AYB107" s="136"/>
      <c r="AYC107" s="136"/>
      <c r="AYD107" s="136"/>
      <c r="AYE107" s="136"/>
      <c r="AYF107" s="136"/>
      <c r="AYG107" s="136"/>
      <c r="AYH107" s="136"/>
      <c r="AYI107" s="136"/>
      <c r="AYJ107" s="136"/>
      <c r="AYK107" s="136"/>
      <c r="AYL107" s="136"/>
      <c r="AYM107" s="136"/>
      <c r="AYN107" s="136"/>
      <c r="AYO107" s="136"/>
      <c r="AYP107" s="136"/>
      <c r="AYQ107" s="136"/>
      <c r="AYR107" s="136"/>
      <c r="AYS107" s="136"/>
      <c r="AYT107" s="136"/>
      <c r="AYU107" s="136"/>
      <c r="AYV107" s="136"/>
      <c r="AYW107" s="136"/>
      <c r="AYX107" s="136"/>
      <c r="AYY107" s="136"/>
      <c r="AYZ107" s="136"/>
      <c r="AZA107" s="136"/>
      <c r="AZB107" s="136"/>
      <c r="AZC107" s="136"/>
      <c r="AZD107" s="136"/>
      <c r="AZE107" s="136"/>
      <c r="AZF107" s="136"/>
      <c r="AZG107" s="136"/>
      <c r="AZH107" s="136"/>
      <c r="AZI107" s="136"/>
      <c r="AZJ107" s="136"/>
      <c r="AZK107" s="136"/>
      <c r="AZL107" s="136"/>
      <c r="AZM107" s="136"/>
      <c r="AZN107" s="136"/>
      <c r="AZO107" s="136"/>
      <c r="AZP107" s="136"/>
      <c r="AZQ107" s="136"/>
      <c r="AZR107" s="136"/>
      <c r="AZS107" s="136"/>
      <c r="AZT107" s="136"/>
      <c r="AZU107" s="136"/>
      <c r="AZV107" s="136"/>
      <c r="AZW107" s="136"/>
      <c r="AZX107" s="136"/>
      <c r="AZY107" s="136"/>
      <c r="AZZ107" s="136"/>
      <c r="BAA107" s="136"/>
      <c r="BAB107" s="136"/>
      <c r="BAC107" s="136"/>
      <c r="BAD107" s="136"/>
      <c r="BAE107" s="136"/>
      <c r="BAF107" s="136"/>
      <c r="BAG107" s="136"/>
      <c r="BAH107" s="136"/>
      <c r="BAI107" s="136"/>
      <c r="BAJ107" s="136"/>
      <c r="BAK107" s="136"/>
      <c r="BAL107" s="136"/>
      <c r="BAM107" s="136"/>
      <c r="BAN107" s="136"/>
      <c r="BAO107" s="136"/>
      <c r="BAP107" s="136"/>
      <c r="BAQ107" s="136"/>
      <c r="BAR107" s="136"/>
      <c r="BAS107" s="136"/>
      <c r="BAT107" s="136"/>
      <c r="BAU107" s="136"/>
      <c r="BAV107" s="136"/>
      <c r="BAW107" s="136"/>
      <c r="BAX107" s="136"/>
      <c r="BAY107" s="136"/>
      <c r="BAZ107" s="136"/>
      <c r="BBA107" s="136"/>
      <c r="BBB107" s="136"/>
      <c r="BBC107" s="136"/>
      <c r="BBD107" s="136"/>
      <c r="BBE107" s="136"/>
      <c r="BBF107" s="136"/>
      <c r="BBG107" s="136"/>
      <c r="BBH107" s="136"/>
      <c r="BBI107" s="136"/>
      <c r="BBJ107" s="136"/>
      <c r="BBK107" s="136"/>
      <c r="BBL107" s="136"/>
      <c r="BBM107" s="136"/>
      <c r="BBN107" s="136"/>
      <c r="BBO107" s="136"/>
      <c r="BBP107" s="136"/>
      <c r="BBQ107" s="136"/>
      <c r="BBR107" s="136"/>
      <c r="BBS107" s="136"/>
      <c r="BBT107" s="136"/>
      <c r="BBU107" s="136"/>
      <c r="BBV107" s="136"/>
      <c r="BBW107" s="136"/>
      <c r="BBX107" s="136"/>
      <c r="BBY107" s="136"/>
      <c r="BBZ107" s="136"/>
      <c r="BCA107" s="136"/>
      <c r="BCB107" s="136"/>
      <c r="BCC107" s="136"/>
      <c r="BCD107" s="136"/>
      <c r="BCE107" s="136"/>
      <c r="BCF107" s="136"/>
      <c r="BCG107" s="136"/>
      <c r="BCH107" s="136"/>
      <c r="BCI107" s="136"/>
      <c r="BCJ107" s="136"/>
      <c r="BCK107" s="136"/>
      <c r="BCL107" s="136"/>
      <c r="BCM107" s="136"/>
      <c r="BCN107" s="136"/>
      <c r="BCO107" s="136"/>
      <c r="BCP107" s="136"/>
      <c r="BCQ107" s="136"/>
      <c r="BCR107" s="136"/>
      <c r="BCS107" s="136"/>
      <c r="BCT107" s="136"/>
      <c r="BCU107" s="136"/>
      <c r="BCV107" s="136"/>
      <c r="BCW107" s="136"/>
      <c r="BCX107" s="136"/>
      <c r="BCY107" s="136"/>
      <c r="BCZ107" s="136"/>
      <c r="BDA107" s="136"/>
      <c r="BDB107" s="136"/>
      <c r="BDC107" s="136"/>
      <c r="BDD107" s="136"/>
      <c r="BDE107" s="136"/>
      <c r="BDF107" s="136"/>
      <c r="BDG107" s="136"/>
      <c r="BDH107" s="136"/>
      <c r="BDI107" s="136"/>
      <c r="BDJ107" s="136"/>
      <c r="BDK107" s="136"/>
      <c r="BDL107" s="136"/>
      <c r="BDM107" s="136"/>
      <c r="BDN107" s="136"/>
      <c r="BDO107" s="136"/>
      <c r="BDP107" s="136"/>
      <c r="BDQ107" s="136"/>
      <c r="BDR107" s="136"/>
      <c r="BDS107" s="136"/>
      <c r="BDT107" s="136"/>
      <c r="BDU107" s="136"/>
      <c r="BDV107" s="136"/>
      <c r="BDW107" s="136"/>
      <c r="BDX107" s="136"/>
      <c r="BDY107" s="136"/>
      <c r="BDZ107" s="136"/>
      <c r="BEA107" s="136"/>
      <c r="BEB107" s="136"/>
      <c r="BEC107" s="136"/>
      <c r="BED107" s="136"/>
      <c r="BEE107" s="136"/>
      <c r="BEF107" s="136"/>
      <c r="BEG107" s="136"/>
      <c r="BEH107" s="136"/>
      <c r="BEI107" s="136"/>
      <c r="BEJ107" s="136"/>
      <c r="BEK107" s="136"/>
      <c r="BEL107" s="136"/>
      <c r="BEM107" s="136"/>
      <c r="BEN107" s="136"/>
      <c r="BEO107" s="136"/>
      <c r="BEP107" s="136"/>
      <c r="BEQ107" s="136"/>
      <c r="BER107" s="136"/>
      <c r="BES107" s="136"/>
      <c r="BET107" s="136"/>
      <c r="BEU107" s="136"/>
      <c r="BEV107" s="136"/>
      <c r="BEW107" s="136"/>
      <c r="BEX107" s="136"/>
      <c r="BEY107" s="136"/>
      <c r="BEZ107" s="136"/>
      <c r="BFA107" s="136"/>
      <c r="BFB107" s="136"/>
      <c r="BFC107" s="136"/>
      <c r="BFD107" s="136"/>
      <c r="BFE107" s="136"/>
      <c r="BFF107" s="136"/>
      <c r="BFG107" s="136"/>
      <c r="BFH107" s="136"/>
      <c r="BFI107" s="136"/>
      <c r="BFJ107" s="136"/>
      <c r="BFK107" s="136"/>
      <c r="BFL107" s="136"/>
      <c r="BFM107" s="136"/>
      <c r="BFN107" s="136"/>
      <c r="BFO107" s="136"/>
      <c r="BFP107" s="136"/>
      <c r="BFQ107" s="136"/>
      <c r="BFR107" s="136"/>
      <c r="BFS107" s="136"/>
      <c r="BFT107" s="136"/>
      <c r="BFU107" s="136"/>
      <c r="BFV107" s="136"/>
      <c r="BFW107" s="136"/>
      <c r="BFX107" s="136"/>
      <c r="BFY107" s="136"/>
      <c r="BFZ107" s="136"/>
      <c r="BGA107" s="136"/>
      <c r="BGB107" s="136"/>
      <c r="BGC107" s="136"/>
      <c r="BGD107" s="136"/>
      <c r="BGE107" s="136"/>
      <c r="BGF107" s="136"/>
      <c r="BGG107" s="136"/>
      <c r="BGH107" s="136"/>
      <c r="BGI107" s="136"/>
      <c r="BGJ107" s="136"/>
      <c r="BGK107" s="136"/>
      <c r="BGL107" s="136"/>
      <c r="BGM107" s="136"/>
      <c r="BGN107" s="136"/>
      <c r="BGO107" s="136"/>
      <c r="BGP107" s="136"/>
      <c r="BGQ107" s="136"/>
      <c r="BGR107" s="136"/>
      <c r="BGS107" s="136"/>
      <c r="BGT107" s="136"/>
      <c r="BGU107" s="136"/>
      <c r="BGV107" s="136"/>
      <c r="BGW107" s="136"/>
      <c r="BGX107" s="136"/>
      <c r="BGY107" s="136"/>
      <c r="BGZ107" s="136"/>
      <c r="BHA107" s="136"/>
      <c r="BHB107" s="136"/>
      <c r="BHC107" s="136"/>
      <c r="BHD107" s="136"/>
      <c r="BHE107" s="136"/>
      <c r="BHF107" s="136"/>
      <c r="BHG107" s="136"/>
      <c r="BHH107" s="136"/>
      <c r="BHI107" s="136"/>
      <c r="BHJ107" s="136"/>
      <c r="BHK107" s="136"/>
      <c r="BHL107" s="136"/>
      <c r="BHM107" s="136"/>
      <c r="BHN107" s="136"/>
      <c r="BHO107" s="136"/>
      <c r="BHP107" s="136"/>
      <c r="BHQ107" s="136"/>
      <c r="BHR107" s="136"/>
      <c r="BHS107" s="136"/>
      <c r="BHT107" s="136"/>
      <c r="BHU107" s="136"/>
      <c r="BHV107" s="136"/>
      <c r="BHW107" s="136"/>
      <c r="BHX107" s="136"/>
      <c r="BHY107" s="136"/>
      <c r="BHZ107" s="136"/>
      <c r="BIA107" s="136"/>
      <c r="BIB107" s="136"/>
      <c r="BIC107" s="136"/>
      <c r="BID107" s="136"/>
      <c r="BIE107" s="136"/>
      <c r="BIF107" s="136"/>
      <c r="BIG107" s="136"/>
      <c r="BIH107" s="136"/>
      <c r="BII107" s="136"/>
      <c r="BIJ107" s="136"/>
      <c r="BIK107" s="136"/>
      <c r="BIL107" s="136"/>
      <c r="BIM107" s="136"/>
      <c r="BIN107" s="136"/>
      <c r="BIO107" s="136"/>
      <c r="BIP107" s="136"/>
      <c r="BIQ107" s="136"/>
      <c r="BIR107" s="136"/>
      <c r="BIS107" s="136"/>
      <c r="BIT107" s="136"/>
      <c r="BIU107" s="136"/>
      <c r="BIV107" s="136"/>
      <c r="BIW107" s="136"/>
      <c r="BIX107" s="136"/>
      <c r="BIY107" s="136"/>
      <c r="BIZ107" s="136"/>
      <c r="BJA107" s="136"/>
      <c r="BJB107" s="136"/>
      <c r="BJC107" s="136"/>
      <c r="BJD107" s="136"/>
      <c r="BJE107" s="136"/>
      <c r="BJF107" s="136"/>
      <c r="BJG107" s="136"/>
      <c r="BJH107" s="136"/>
      <c r="BJI107" s="136"/>
      <c r="BJJ107" s="136"/>
      <c r="BJK107" s="136"/>
      <c r="BJL107" s="136"/>
      <c r="BJM107" s="136"/>
      <c r="BJN107" s="136"/>
      <c r="BJO107" s="136"/>
      <c r="BJP107" s="136"/>
      <c r="BJQ107" s="136"/>
      <c r="BJR107" s="136"/>
      <c r="BJS107" s="136"/>
      <c r="BJT107" s="136"/>
      <c r="BJU107" s="136"/>
      <c r="BJV107" s="136"/>
      <c r="BJW107" s="136"/>
      <c r="BJX107" s="136"/>
      <c r="BJY107" s="136"/>
      <c r="BJZ107" s="136"/>
      <c r="BKA107" s="136"/>
      <c r="BKB107" s="136"/>
      <c r="BKC107" s="136"/>
      <c r="BKD107" s="136"/>
      <c r="BKE107" s="136"/>
      <c r="BKF107" s="136"/>
      <c r="BKG107" s="136"/>
      <c r="BKH107" s="136"/>
      <c r="BKI107" s="136"/>
      <c r="BKJ107" s="136"/>
      <c r="BKK107" s="136"/>
      <c r="BKL107" s="136"/>
      <c r="BKM107" s="136"/>
      <c r="BKN107" s="136"/>
      <c r="BKO107" s="136"/>
      <c r="BKP107" s="136"/>
      <c r="BKQ107" s="136"/>
      <c r="BKR107" s="136"/>
      <c r="BKS107" s="136"/>
      <c r="BKT107" s="136"/>
      <c r="BKU107" s="136"/>
      <c r="BKV107" s="136"/>
      <c r="BKW107" s="136"/>
      <c r="BKX107" s="136"/>
      <c r="BKY107" s="136"/>
      <c r="BKZ107" s="136"/>
      <c r="BLA107" s="136"/>
      <c r="BLB107" s="136"/>
      <c r="BLC107" s="136"/>
      <c r="BLD107" s="136"/>
      <c r="BLE107" s="136"/>
      <c r="BLF107" s="136"/>
      <c r="BLG107" s="136"/>
      <c r="BLH107" s="136"/>
      <c r="BLI107" s="136"/>
      <c r="BLJ107" s="136"/>
      <c r="BLK107" s="136"/>
      <c r="BLL107" s="136"/>
      <c r="BLM107" s="136"/>
      <c r="BLN107" s="136"/>
      <c r="BLO107" s="136"/>
      <c r="BLP107" s="136"/>
      <c r="BLQ107" s="136"/>
      <c r="BLR107" s="136"/>
      <c r="BLS107" s="136"/>
      <c r="BLT107" s="136"/>
      <c r="BLU107" s="136"/>
      <c r="BLV107" s="136"/>
      <c r="BLW107" s="136"/>
      <c r="BLX107" s="136"/>
      <c r="BLY107" s="136"/>
      <c r="BLZ107" s="136"/>
      <c r="BMA107" s="136"/>
      <c r="BMB107" s="136"/>
      <c r="BMC107" s="136"/>
      <c r="BMD107" s="136"/>
      <c r="BME107" s="136"/>
      <c r="BMF107" s="136"/>
      <c r="BMG107" s="136"/>
      <c r="BMH107" s="136"/>
      <c r="BMI107" s="136"/>
      <c r="BMJ107" s="136"/>
      <c r="BMK107" s="136"/>
      <c r="BML107" s="136"/>
      <c r="BMM107" s="136"/>
      <c r="BMN107" s="136"/>
      <c r="BMO107" s="136"/>
      <c r="BMP107" s="136"/>
      <c r="BMQ107" s="136"/>
      <c r="BMR107" s="136"/>
      <c r="BMS107" s="136"/>
      <c r="BMT107" s="136"/>
      <c r="BMU107" s="136"/>
      <c r="BMV107" s="136"/>
      <c r="BMW107" s="136"/>
      <c r="BMX107" s="136"/>
      <c r="BMY107" s="136"/>
      <c r="BMZ107" s="136"/>
      <c r="BNA107" s="136"/>
      <c r="BNB107" s="136"/>
      <c r="BNC107" s="136"/>
      <c r="BND107" s="136"/>
      <c r="BNE107" s="136"/>
      <c r="BNF107" s="136"/>
      <c r="BNG107" s="136"/>
      <c r="BNH107" s="136"/>
      <c r="BNI107" s="136"/>
      <c r="BNJ107" s="136"/>
      <c r="BNK107" s="136"/>
      <c r="BNL107" s="136"/>
      <c r="BNM107" s="136"/>
      <c r="BNN107" s="136"/>
      <c r="BNO107" s="136"/>
      <c r="BNP107" s="136"/>
      <c r="BNQ107" s="136"/>
      <c r="BNR107" s="136"/>
      <c r="BNS107" s="136"/>
      <c r="BNT107" s="136"/>
      <c r="BNU107" s="136"/>
      <c r="BNV107" s="136"/>
      <c r="BNW107" s="136"/>
      <c r="BNX107" s="136"/>
      <c r="BNY107" s="136"/>
      <c r="BNZ107" s="136"/>
      <c r="BOA107" s="136"/>
      <c r="BOB107" s="136"/>
      <c r="BOC107" s="136"/>
      <c r="BOD107" s="136"/>
      <c r="BOE107" s="136"/>
      <c r="BOF107" s="136"/>
      <c r="BOG107" s="136"/>
      <c r="BOH107" s="136"/>
      <c r="BOI107" s="136"/>
      <c r="BOJ107" s="136"/>
      <c r="BOK107" s="136"/>
      <c r="BOL107" s="136"/>
      <c r="BOM107" s="136"/>
      <c r="BON107" s="136"/>
      <c r="BOO107" s="136"/>
      <c r="BOP107" s="136"/>
      <c r="BOQ107" s="136"/>
      <c r="BOR107" s="136"/>
      <c r="BOS107" s="136"/>
      <c r="BOT107" s="136"/>
      <c r="BOU107" s="136"/>
      <c r="BOV107" s="136"/>
      <c r="BOW107" s="136"/>
      <c r="BOX107" s="136"/>
      <c r="BOY107" s="136"/>
      <c r="BOZ107" s="136"/>
      <c r="BPA107" s="136"/>
      <c r="BPB107" s="136"/>
      <c r="BPC107" s="136"/>
      <c r="BPD107" s="136"/>
      <c r="BPE107" s="136"/>
      <c r="BPF107" s="136"/>
      <c r="BPG107" s="136"/>
      <c r="BPH107" s="136"/>
      <c r="BPI107" s="136"/>
      <c r="BPJ107" s="136"/>
      <c r="BPK107" s="136"/>
      <c r="BPL107" s="136"/>
      <c r="BPM107" s="136"/>
      <c r="BPN107" s="136"/>
      <c r="BPO107" s="136"/>
      <c r="BPP107" s="136"/>
      <c r="BPQ107" s="136"/>
      <c r="BPR107" s="136"/>
      <c r="BPS107" s="136"/>
      <c r="BPT107" s="136"/>
      <c r="BPU107" s="136"/>
      <c r="BPV107" s="136"/>
      <c r="BPW107" s="136"/>
      <c r="BPX107" s="136"/>
      <c r="BPY107" s="136"/>
      <c r="BPZ107" s="136"/>
      <c r="BQA107" s="136"/>
      <c r="BQB107" s="136"/>
      <c r="BQC107" s="136"/>
      <c r="BQD107" s="136"/>
      <c r="BQE107" s="136"/>
      <c r="BQF107" s="136"/>
      <c r="BQG107" s="136"/>
      <c r="BQH107" s="136"/>
      <c r="BQI107" s="136"/>
      <c r="BQJ107" s="136"/>
      <c r="BQK107" s="136"/>
      <c r="BQL107" s="136"/>
      <c r="BQM107" s="136"/>
      <c r="BQN107" s="136"/>
      <c r="BQO107" s="136"/>
      <c r="BQP107" s="136"/>
      <c r="BQQ107" s="136"/>
      <c r="BQR107" s="136"/>
      <c r="BQS107" s="136"/>
      <c r="BQT107" s="136"/>
      <c r="BQU107" s="136"/>
      <c r="BQV107" s="136"/>
      <c r="BQW107" s="136"/>
      <c r="BQX107" s="136"/>
      <c r="BQY107" s="136"/>
      <c r="BQZ107" s="136"/>
      <c r="BRA107" s="136"/>
      <c r="BRB107" s="136"/>
      <c r="BRC107" s="136"/>
      <c r="BRD107" s="136"/>
      <c r="BRE107" s="136"/>
      <c r="BRF107" s="136"/>
      <c r="BRG107" s="136"/>
      <c r="BRH107" s="136"/>
      <c r="BRI107" s="136"/>
      <c r="BRJ107" s="136"/>
      <c r="BRK107" s="136"/>
      <c r="BRL107" s="136"/>
      <c r="BRM107" s="136"/>
      <c r="BRN107" s="136"/>
      <c r="BRO107" s="136"/>
      <c r="BRP107" s="136"/>
      <c r="BRQ107" s="136"/>
      <c r="BRR107" s="136"/>
      <c r="BRS107" s="136"/>
      <c r="BRT107" s="136"/>
      <c r="BRU107" s="136"/>
      <c r="BRV107" s="136"/>
      <c r="BRW107" s="136"/>
      <c r="BRX107" s="136"/>
      <c r="BRY107" s="136"/>
      <c r="BRZ107" s="136"/>
      <c r="BSA107" s="136"/>
      <c r="BSB107" s="136"/>
      <c r="BSC107" s="136"/>
      <c r="BSD107" s="136"/>
      <c r="BSE107" s="136"/>
      <c r="BSF107" s="136"/>
      <c r="BSG107" s="136"/>
      <c r="BSH107" s="136"/>
      <c r="BSI107" s="136"/>
      <c r="BSJ107" s="136"/>
      <c r="BSK107" s="136"/>
      <c r="BSL107" s="136"/>
      <c r="BSM107" s="136"/>
      <c r="BSN107" s="136"/>
      <c r="BSO107" s="136"/>
      <c r="BSP107" s="136"/>
      <c r="BSQ107" s="136"/>
      <c r="BSR107" s="136"/>
      <c r="BSS107" s="136"/>
      <c r="BST107" s="136"/>
      <c r="BSU107" s="136"/>
      <c r="BSV107" s="136"/>
      <c r="BSW107" s="136"/>
      <c r="BSX107" s="136"/>
      <c r="BSY107" s="136"/>
      <c r="BSZ107" s="136"/>
      <c r="BTA107" s="136"/>
      <c r="BTB107" s="136"/>
      <c r="BTC107" s="136"/>
      <c r="BTD107" s="136"/>
      <c r="BTE107" s="136"/>
      <c r="BTF107" s="136"/>
      <c r="BTG107" s="136"/>
      <c r="BTH107" s="136"/>
      <c r="BTI107" s="136"/>
      <c r="BTJ107" s="136"/>
      <c r="BTK107" s="136"/>
      <c r="BTL107" s="136"/>
      <c r="BTM107" s="136"/>
      <c r="BTN107" s="136"/>
      <c r="BTO107" s="136"/>
      <c r="BTP107" s="136"/>
      <c r="BTQ107" s="136"/>
      <c r="BTR107" s="136"/>
      <c r="BTS107" s="136"/>
      <c r="BTT107" s="136"/>
      <c r="BTU107" s="136"/>
      <c r="BTV107" s="136"/>
      <c r="BTW107" s="136"/>
      <c r="BTX107" s="136"/>
      <c r="BTY107" s="136"/>
      <c r="BTZ107" s="136"/>
      <c r="BUA107" s="136"/>
      <c r="BUB107" s="136"/>
      <c r="BUC107" s="136"/>
      <c r="BUD107" s="136"/>
      <c r="BUE107" s="136"/>
      <c r="BUF107" s="136"/>
      <c r="BUG107" s="136"/>
      <c r="BUH107" s="136"/>
      <c r="BUI107" s="136"/>
      <c r="BUJ107" s="136"/>
      <c r="BUK107" s="136"/>
      <c r="BUL107" s="136"/>
      <c r="BUM107" s="136"/>
      <c r="BUN107" s="136"/>
      <c r="BUO107" s="136"/>
      <c r="BUP107" s="136"/>
      <c r="BUQ107" s="136"/>
      <c r="BUR107" s="136"/>
      <c r="BUS107" s="136"/>
      <c r="BUT107" s="136"/>
      <c r="BUU107" s="136"/>
      <c r="BUV107" s="136"/>
      <c r="BUW107" s="136"/>
      <c r="BUX107" s="136"/>
      <c r="BUY107" s="136"/>
      <c r="BUZ107" s="136"/>
      <c r="BVA107" s="136"/>
      <c r="BVB107" s="136"/>
      <c r="BVC107" s="136"/>
      <c r="BVD107" s="136"/>
      <c r="BVE107" s="136"/>
      <c r="BVF107" s="136"/>
      <c r="BVG107" s="136"/>
      <c r="BVH107" s="136"/>
      <c r="BVI107" s="136"/>
      <c r="BVJ107" s="136"/>
      <c r="BVK107" s="136"/>
      <c r="BVL107" s="136"/>
      <c r="BVM107" s="136"/>
      <c r="BVN107" s="136"/>
      <c r="BVO107" s="136"/>
      <c r="BVP107" s="136"/>
      <c r="BVQ107" s="136"/>
      <c r="BVR107" s="136"/>
      <c r="BVS107" s="136"/>
      <c r="BVT107" s="136"/>
      <c r="BVU107" s="136"/>
      <c r="BVV107" s="136"/>
      <c r="BVW107" s="136"/>
      <c r="BVX107" s="136"/>
      <c r="BVY107" s="136"/>
      <c r="BVZ107" s="136"/>
      <c r="BWA107" s="136"/>
      <c r="BWB107" s="136"/>
      <c r="BWC107" s="136"/>
      <c r="BWD107" s="136"/>
      <c r="BWE107" s="136"/>
      <c r="BWF107" s="136"/>
      <c r="BWG107" s="136"/>
      <c r="BWH107" s="136"/>
      <c r="BWI107" s="136"/>
      <c r="BWJ107" s="136"/>
      <c r="BWK107" s="136"/>
      <c r="BWL107" s="136"/>
      <c r="BWM107" s="136"/>
      <c r="BWN107" s="136"/>
      <c r="BWO107" s="136"/>
      <c r="BWP107" s="136"/>
      <c r="BWQ107" s="136"/>
      <c r="BWR107" s="136"/>
      <c r="BWS107" s="136"/>
      <c r="BWT107" s="136"/>
      <c r="BWU107" s="136"/>
      <c r="BWV107" s="136"/>
      <c r="BWW107" s="136"/>
      <c r="BWX107" s="136"/>
      <c r="BWY107" s="136"/>
      <c r="BWZ107" s="136"/>
      <c r="BXA107" s="136"/>
      <c r="BXB107" s="136"/>
      <c r="BXC107" s="136"/>
      <c r="BXD107" s="136"/>
      <c r="BXE107" s="136"/>
      <c r="BXF107" s="136"/>
      <c r="BXG107" s="136"/>
      <c r="BXH107" s="136"/>
      <c r="BXI107" s="136"/>
      <c r="BXJ107" s="136"/>
      <c r="BXK107" s="136"/>
      <c r="BXL107" s="136"/>
      <c r="BXM107" s="136"/>
      <c r="BXN107" s="136"/>
      <c r="BXO107" s="136"/>
      <c r="BXP107" s="136"/>
      <c r="BXQ107" s="136"/>
      <c r="BXR107" s="136"/>
      <c r="BXS107" s="136"/>
      <c r="BXT107" s="136"/>
      <c r="BXU107" s="136"/>
      <c r="BXV107" s="136"/>
      <c r="BXW107" s="136"/>
      <c r="BXX107" s="136"/>
      <c r="BXY107" s="136"/>
      <c r="BXZ107" s="136"/>
      <c r="BYA107" s="136"/>
      <c r="BYB107" s="136"/>
      <c r="BYC107" s="136"/>
      <c r="BYD107" s="136"/>
      <c r="BYE107" s="136"/>
      <c r="BYF107" s="136"/>
      <c r="BYG107" s="136"/>
      <c r="BYH107" s="136"/>
      <c r="BYI107" s="136"/>
      <c r="BYJ107" s="136"/>
      <c r="BYK107" s="136"/>
      <c r="BYL107" s="136"/>
      <c r="BYM107" s="136"/>
      <c r="BYN107" s="136"/>
      <c r="BYO107" s="136"/>
      <c r="BYP107" s="136"/>
      <c r="BYQ107" s="136"/>
      <c r="BYR107" s="136"/>
      <c r="BYS107" s="136"/>
      <c r="BYT107" s="136"/>
      <c r="BYU107" s="136"/>
      <c r="BYV107" s="136"/>
      <c r="BYW107" s="136"/>
      <c r="BYX107" s="136"/>
      <c r="BYY107" s="136"/>
      <c r="BYZ107" s="136"/>
      <c r="BZA107" s="136"/>
      <c r="BZB107" s="136"/>
      <c r="BZC107" s="136"/>
      <c r="BZD107" s="136"/>
      <c r="BZE107" s="136"/>
      <c r="BZF107" s="136"/>
      <c r="BZG107" s="136"/>
      <c r="BZH107" s="136"/>
      <c r="BZI107" s="136"/>
      <c r="BZJ107" s="136"/>
      <c r="BZK107" s="136"/>
      <c r="BZL107" s="136"/>
      <c r="BZM107" s="136"/>
      <c r="BZN107" s="136"/>
      <c r="BZO107" s="136"/>
      <c r="BZP107" s="136"/>
      <c r="BZQ107" s="136"/>
      <c r="BZR107" s="136"/>
      <c r="BZS107" s="136"/>
      <c r="BZT107" s="136"/>
      <c r="BZU107" s="136"/>
      <c r="BZV107" s="136"/>
      <c r="BZW107" s="136"/>
      <c r="BZX107" s="136"/>
      <c r="BZY107" s="136"/>
      <c r="BZZ107" s="136"/>
      <c r="CAA107" s="136"/>
      <c r="CAB107" s="136"/>
      <c r="CAC107" s="136"/>
      <c r="CAD107" s="136"/>
      <c r="CAE107" s="136"/>
      <c r="CAF107" s="136"/>
      <c r="CAG107" s="136"/>
      <c r="CAH107" s="136"/>
      <c r="CAI107" s="136"/>
      <c r="CAJ107" s="136"/>
      <c r="CAK107" s="136"/>
      <c r="CAL107" s="136"/>
      <c r="CAM107" s="136"/>
      <c r="CAN107" s="136"/>
      <c r="CAO107" s="136"/>
      <c r="CAP107" s="136"/>
      <c r="CAQ107" s="136"/>
      <c r="CAR107" s="136"/>
      <c r="CAS107" s="136"/>
      <c r="CAT107" s="136"/>
      <c r="CAU107" s="136"/>
      <c r="CAV107" s="136"/>
      <c r="CAW107" s="136"/>
      <c r="CAX107" s="136"/>
      <c r="CAY107" s="136"/>
      <c r="CAZ107" s="136"/>
      <c r="CBA107" s="136"/>
      <c r="CBB107" s="136"/>
      <c r="CBC107" s="136"/>
      <c r="CBD107" s="136"/>
      <c r="CBE107" s="136"/>
      <c r="CBF107" s="136"/>
      <c r="CBG107" s="136"/>
      <c r="CBH107" s="136"/>
      <c r="CBI107" s="136"/>
      <c r="CBJ107" s="136"/>
      <c r="CBK107" s="136"/>
      <c r="CBL107" s="136"/>
      <c r="CBM107" s="136"/>
      <c r="CBN107" s="136"/>
      <c r="CBO107" s="136"/>
      <c r="CBP107" s="136"/>
      <c r="CBQ107" s="136"/>
      <c r="CBR107" s="136"/>
      <c r="CBS107" s="136"/>
      <c r="CBT107" s="136"/>
      <c r="CBU107" s="136"/>
      <c r="CBV107" s="136"/>
      <c r="CBW107" s="136"/>
      <c r="CBX107" s="136"/>
      <c r="CBY107" s="136"/>
      <c r="CBZ107" s="136"/>
      <c r="CCA107" s="136"/>
      <c r="CCB107" s="136"/>
      <c r="CCC107" s="136"/>
      <c r="CCD107" s="136"/>
      <c r="CCE107" s="136"/>
      <c r="CCF107" s="136"/>
      <c r="CCG107" s="136"/>
      <c r="CCH107" s="136"/>
      <c r="CCI107" s="136"/>
      <c r="CCJ107" s="136"/>
      <c r="CCK107" s="136"/>
      <c r="CCL107" s="136"/>
      <c r="CCM107" s="136"/>
      <c r="CCN107" s="136"/>
      <c r="CCO107" s="136"/>
      <c r="CCP107" s="136"/>
      <c r="CCQ107" s="136"/>
      <c r="CCR107" s="136"/>
      <c r="CCS107" s="136"/>
      <c r="CCT107" s="136"/>
      <c r="CCU107" s="136"/>
      <c r="CCV107" s="136"/>
      <c r="CCW107" s="136"/>
      <c r="CCX107" s="136"/>
      <c r="CCY107" s="136"/>
      <c r="CCZ107" s="136"/>
      <c r="CDA107" s="136"/>
      <c r="CDB107" s="136"/>
      <c r="CDC107" s="136"/>
      <c r="CDD107" s="136"/>
      <c r="CDE107" s="136"/>
      <c r="CDF107" s="136"/>
      <c r="CDG107" s="136"/>
      <c r="CDH107" s="136"/>
      <c r="CDI107" s="136"/>
      <c r="CDJ107" s="136"/>
      <c r="CDK107" s="136"/>
      <c r="CDL107" s="136"/>
      <c r="CDM107" s="136"/>
      <c r="CDN107" s="136"/>
      <c r="CDO107" s="136"/>
      <c r="CDP107" s="136"/>
      <c r="CDQ107" s="136"/>
      <c r="CDR107" s="136"/>
      <c r="CDS107" s="136"/>
      <c r="CDT107" s="136"/>
      <c r="CDU107" s="136"/>
      <c r="CDV107" s="136"/>
      <c r="CDW107" s="136"/>
      <c r="CDX107" s="136"/>
      <c r="CDY107" s="136"/>
      <c r="CDZ107" s="136"/>
      <c r="CEA107" s="136"/>
      <c r="CEB107" s="136"/>
      <c r="CEC107" s="136"/>
      <c r="CED107" s="136"/>
      <c r="CEE107" s="136"/>
      <c r="CEF107" s="136"/>
      <c r="CEG107" s="136"/>
      <c r="CEH107" s="136"/>
      <c r="CEI107" s="136"/>
      <c r="CEJ107" s="136"/>
      <c r="CEK107" s="136"/>
      <c r="CEL107" s="136"/>
      <c r="CEM107" s="136"/>
      <c r="CEN107" s="136"/>
      <c r="CEO107" s="136"/>
      <c r="CEP107" s="136"/>
      <c r="CEQ107" s="136"/>
      <c r="CER107" s="136"/>
      <c r="CES107" s="136"/>
      <c r="CET107" s="136"/>
      <c r="CEU107" s="136"/>
      <c r="CEV107" s="136"/>
      <c r="CEW107" s="136"/>
      <c r="CEX107" s="136"/>
      <c r="CEY107" s="136"/>
      <c r="CEZ107" s="136"/>
      <c r="CFA107" s="136"/>
      <c r="CFB107" s="136"/>
      <c r="CFC107" s="136"/>
      <c r="CFD107" s="136"/>
      <c r="CFE107" s="136"/>
      <c r="CFF107" s="136"/>
      <c r="CFG107" s="136"/>
      <c r="CFH107" s="136"/>
      <c r="CFI107" s="136"/>
      <c r="CFJ107" s="136"/>
      <c r="CFK107" s="136"/>
      <c r="CFL107" s="136"/>
      <c r="CFM107" s="136"/>
      <c r="CFN107" s="136"/>
      <c r="CFO107" s="136"/>
      <c r="CFP107" s="136"/>
      <c r="CFQ107" s="136"/>
      <c r="CFR107" s="136"/>
      <c r="CFS107" s="136"/>
      <c r="CFT107" s="136"/>
      <c r="CFU107" s="136"/>
      <c r="CFV107" s="136"/>
      <c r="CFW107" s="136"/>
      <c r="CFX107" s="136"/>
      <c r="CFY107" s="136"/>
      <c r="CFZ107" s="136"/>
      <c r="CGA107" s="136"/>
      <c r="CGB107" s="136"/>
      <c r="CGC107" s="136"/>
      <c r="CGD107" s="136"/>
      <c r="CGE107" s="136"/>
      <c r="CGF107" s="136"/>
      <c r="CGG107" s="136"/>
      <c r="CGH107" s="136"/>
      <c r="CGI107" s="136"/>
      <c r="CGJ107" s="136"/>
      <c r="CGK107" s="136"/>
      <c r="CGL107" s="136"/>
      <c r="CGM107" s="136"/>
      <c r="CGN107" s="136"/>
      <c r="CGO107" s="136"/>
      <c r="CGP107" s="136"/>
      <c r="CGQ107" s="136"/>
      <c r="CGR107" s="136"/>
      <c r="CGS107" s="136"/>
      <c r="CGT107" s="136"/>
      <c r="CGU107" s="136"/>
      <c r="CGV107" s="136"/>
      <c r="CGW107" s="136"/>
      <c r="CGX107" s="136"/>
      <c r="CGY107" s="136"/>
      <c r="CGZ107" s="136"/>
      <c r="CHA107" s="136"/>
      <c r="CHB107" s="136"/>
      <c r="CHC107" s="136"/>
      <c r="CHD107" s="136"/>
      <c r="CHE107" s="136"/>
      <c r="CHF107" s="136"/>
      <c r="CHG107" s="136"/>
      <c r="CHH107" s="136"/>
      <c r="CHI107" s="136"/>
      <c r="CHJ107" s="136"/>
      <c r="CHK107" s="136"/>
      <c r="CHL107" s="136"/>
      <c r="CHM107" s="136"/>
      <c r="CHN107" s="136"/>
      <c r="CHO107" s="136"/>
      <c r="CHP107" s="136"/>
      <c r="CHQ107" s="136"/>
      <c r="CHR107" s="136"/>
      <c r="CHS107" s="136"/>
      <c r="CHT107" s="136"/>
      <c r="CHU107" s="136"/>
      <c r="CHV107" s="136"/>
      <c r="CHW107" s="136"/>
      <c r="CHX107" s="136"/>
      <c r="CHY107" s="136"/>
      <c r="CHZ107" s="136"/>
      <c r="CIA107" s="136"/>
      <c r="CIB107" s="136"/>
      <c r="CIC107" s="136"/>
      <c r="CID107" s="136"/>
      <c r="CIE107" s="136"/>
      <c r="CIF107" s="136"/>
      <c r="CIG107" s="136"/>
      <c r="CIH107" s="136"/>
      <c r="CII107" s="136"/>
      <c r="CIJ107" s="136"/>
      <c r="CIK107" s="136"/>
      <c r="CIL107" s="136"/>
      <c r="CIM107" s="136"/>
      <c r="CIN107" s="136"/>
      <c r="CIO107" s="136"/>
      <c r="CIP107" s="136"/>
      <c r="CIQ107" s="136"/>
      <c r="CIR107" s="136"/>
      <c r="CIS107" s="136"/>
      <c r="CIT107" s="136"/>
      <c r="CIU107" s="136"/>
      <c r="CIV107" s="136"/>
      <c r="CIW107" s="136"/>
      <c r="CIX107" s="136"/>
      <c r="CIY107" s="136"/>
      <c r="CIZ107" s="136"/>
      <c r="CJA107" s="136"/>
      <c r="CJB107" s="136"/>
      <c r="CJC107" s="136"/>
      <c r="CJD107" s="136"/>
      <c r="CJE107" s="136"/>
      <c r="CJF107" s="136"/>
      <c r="CJG107" s="136"/>
      <c r="CJH107" s="136"/>
      <c r="CJI107" s="136"/>
      <c r="CJJ107" s="136"/>
      <c r="CJK107" s="136"/>
      <c r="CJL107" s="136"/>
      <c r="CJM107" s="136"/>
      <c r="CJN107" s="136"/>
      <c r="CJO107" s="136"/>
      <c r="CJP107" s="136"/>
      <c r="CJQ107" s="136"/>
      <c r="CJR107" s="136"/>
      <c r="CJS107" s="136"/>
      <c r="CJT107" s="136"/>
      <c r="CJU107" s="136"/>
      <c r="CJV107" s="136"/>
      <c r="CJW107" s="136"/>
      <c r="CJX107" s="136"/>
      <c r="CJY107" s="136"/>
      <c r="CJZ107" s="136"/>
      <c r="CKA107" s="136"/>
      <c r="CKB107" s="136"/>
      <c r="CKC107" s="136"/>
      <c r="CKD107" s="136"/>
      <c r="CKE107" s="136"/>
      <c r="CKF107" s="136"/>
      <c r="CKG107" s="136"/>
      <c r="CKH107" s="136"/>
      <c r="CKI107" s="136"/>
      <c r="CKJ107" s="136"/>
      <c r="CKK107" s="136"/>
      <c r="CKL107" s="136"/>
      <c r="CKM107" s="136"/>
      <c r="CKN107" s="136"/>
      <c r="CKO107" s="136"/>
      <c r="CKP107" s="136"/>
      <c r="CKQ107" s="136"/>
      <c r="CKR107" s="136"/>
      <c r="CKS107" s="136"/>
      <c r="CKT107" s="136"/>
      <c r="CKU107" s="136"/>
      <c r="CKV107" s="136"/>
      <c r="CKW107" s="136"/>
      <c r="CKX107" s="136"/>
      <c r="CKY107" s="136"/>
      <c r="CKZ107" s="136"/>
      <c r="CLA107" s="136"/>
      <c r="CLB107" s="136"/>
      <c r="CLC107" s="136"/>
      <c r="CLD107" s="136"/>
      <c r="CLE107" s="136"/>
      <c r="CLF107" s="136"/>
      <c r="CLG107" s="136"/>
      <c r="CLH107" s="136"/>
      <c r="CLI107" s="136"/>
      <c r="CLJ107" s="136"/>
      <c r="CLK107" s="136"/>
      <c r="CLL107" s="136"/>
      <c r="CLM107" s="136"/>
      <c r="CLN107" s="136"/>
      <c r="CLO107" s="136"/>
      <c r="CLP107" s="136"/>
      <c r="CLQ107" s="136"/>
      <c r="CLR107" s="136"/>
      <c r="CLS107" s="136"/>
      <c r="CLT107" s="136"/>
      <c r="CLU107" s="136"/>
      <c r="CLV107" s="136"/>
      <c r="CLW107" s="136"/>
      <c r="CLX107" s="136"/>
      <c r="CLY107" s="136"/>
      <c r="CLZ107" s="136"/>
      <c r="CMA107" s="136"/>
      <c r="CMB107" s="136"/>
      <c r="CMC107" s="136"/>
      <c r="CMD107" s="136"/>
      <c r="CME107" s="136"/>
      <c r="CMF107" s="136"/>
      <c r="CMG107" s="136"/>
      <c r="CMH107" s="136"/>
      <c r="CMI107" s="136"/>
      <c r="CMJ107" s="136"/>
      <c r="CMK107" s="136"/>
      <c r="CML107" s="136"/>
      <c r="CMM107" s="136"/>
      <c r="CMN107" s="136"/>
      <c r="CMO107" s="136"/>
      <c r="CMP107" s="136"/>
      <c r="CMQ107" s="136"/>
      <c r="CMR107" s="136"/>
      <c r="CMS107" s="136"/>
      <c r="CMT107" s="136"/>
      <c r="CMU107" s="136"/>
      <c r="CMV107" s="136"/>
      <c r="CMW107" s="136"/>
      <c r="CMX107" s="136"/>
      <c r="CMY107" s="136"/>
      <c r="CMZ107" s="136"/>
      <c r="CNA107" s="136"/>
      <c r="CNB107" s="136"/>
      <c r="CNC107" s="136"/>
      <c r="CND107" s="136"/>
      <c r="CNE107" s="136"/>
      <c r="CNF107" s="136"/>
      <c r="CNG107" s="136"/>
      <c r="CNH107" s="136"/>
      <c r="CNI107" s="136"/>
      <c r="CNJ107" s="136"/>
      <c r="CNK107" s="136"/>
      <c r="CNL107" s="136"/>
      <c r="CNM107" s="136"/>
      <c r="CNN107" s="136"/>
      <c r="CNO107" s="136"/>
      <c r="CNP107" s="136"/>
      <c r="CNQ107" s="136"/>
      <c r="CNR107" s="136"/>
      <c r="CNS107" s="136"/>
      <c r="CNT107" s="136"/>
      <c r="CNU107" s="136"/>
      <c r="CNV107" s="136"/>
      <c r="CNW107" s="136"/>
      <c r="CNX107" s="136"/>
      <c r="CNY107" s="136"/>
      <c r="CNZ107" s="136"/>
      <c r="COA107" s="136"/>
      <c r="COB107" s="136"/>
      <c r="COC107" s="136"/>
      <c r="COD107" s="136"/>
      <c r="COE107" s="136"/>
      <c r="COF107" s="136"/>
      <c r="COG107" s="136"/>
      <c r="COH107" s="136"/>
      <c r="COI107" s="136"/>
      <c r="COJ107" s="136"/>
      <c r="COK107" s="136"/>
      <c r="COL107" s="136"/>
      <c r="COM107" s="136"/>
      <c r="CON107" s="136"/>
      <c r="COO107" s="136"/>
      <c r="COP107" s="136"/>
      <c r="COQ107" s="136"/>
      <c r="COR107" s="136"/>
      <c r="COS107" s="136"/>
      <c r="COT107" s="136"/>
      <c r="COU107" s="136"/>
      <c r="COV107" s="136"/>
      <c r="COW107" s="136"/>
      <c r="COX107" s="136"/>
      <c r="COY107" s="136"/>
      <c r="COZ107" s="136"/>
      <c r="CPA107" s="136"/>
      <c r="CPB107" s="136"/>
      <c r="CPC107" s="136"/>
      <c r="CPD107" s="136"/>
      <c r="CPE107" s="136"/>
      <c r="CPF107" s="136"/>
      <c r="CPG107" s="136"/>
      <c r="CPH107" s="136"/>
      <c r="CPI107" s="136"/>
      <c r="CPJ107" s="136"/>
      <c r="CPK107" s="136"/>
      <c r="CPL107" s="136"/>
      <c r="CPM107" s="136"/>
      <c r="CPN107" s="136"/>
      <c r="CPO107" s="136"/>
      <c r="CPP107" s="136"/>
      <c r="CPQ107" s="136"/>
      <c r="CPR107" s="136"/>
      <c r="CPS107" s="136"/>
      <c r="CPT107" s="136"/>
      <c r="CPU107" s="136"/>
      <c r="CPV107" s="136"/>
      <c r="CPW107" s="136"/>
      <c r="CPX107" s="136"/>
      <c r="CPY107" s="136"/>
      <c r="CPZ107" s="136"/>
      <c r="CQA107" s="136"/>
      <c r="CQB107" s="136"/>
      <c r="CQC107" s="136"/>
      <c r="CQD107" s="136"/>
      <c r="CQE107" s="136"/>
      <c r="CQF107" s="136"/>
      <c r="CQG107" s="136"/>
      <c r="CQH107" s="136"/>
      <c r="CQI107" s="136"/>
      <c r="CQJ107" s="136"/>
      <c r="CQK107" s="136"/>
      <c r="CQL107" s="136"/>
      <c r="CQM107" s="136"/>
      <c r="CQN107" s="136"/>
      <c r="CQO107" s="136"/>
      <c r="CQP107" s="136"/>
      <c r="CQQ107" s="136"/>
      <c r="CQR107" s="136"/>
      <c r="CQS107" s="136"/>
      <c r="CQT107" s="136"/>
      <c r="CQU107" s="136"/>
      <c r="CQV107" s="136"/>
      <c r="CQW107" s="136"/>
      <c r="CQX107" s="136"/>
      <c r="CQY107" s="136"/>
      <c r="CQZ107" s="136"/>
      <c r="CRA107" s="136"/>
      <c r="CRB107" s="136"/>
      <c r="CRC107" s="136"/>
      <c r="CRD107" s="136"/>
      <c r="CRE107" s="136"/>
      <c r="CRF107" s="136"/>
      <c r="CRG107" s="136"/>
      <c r="CRH107" s="136"/>
      <c r="CRI107" s="136"/>
      <c r="CRJ107" s="136"/>
      <c r="CRK107" s="136"/>
      <c r="CRL107" s="136"/>
      <c r="CRM107" s="136"/>
      <c r="CRN107" s="136"/>
      <c r="CRO107" s="136"/>
      <c r="CRP107" s="136"/>
      <c r="CRQ107" s="136"/>
      <c r="CRR107" s="136"/>
      <c r="CRS107" s="136"/>
      <c r="CRT107" s="136"/>
      <c r="CRU107" s="136"/>
      <c r="CRV107" s="136"/>
      <c r="CRW107" s="136"/>
      <c r="CRX107" s="136"/>
      <c r="CRY107" s="136"/>
      <c r="CRZ107" s="136"/>
      <c r="CSA107" s="136"/>
      <c r="CSB107" s="136"/>
      <c r="CSC107" s="136"/>
      <c r="CSD107" s="136"/>
      <c r="CSE107" s="136"/>
      <c r="CSF107" s="136"/>
      <c r="CSG107" s="136"/>
      <c r="CSH107" s="136"/>
      <c r="CSI107" s="136"/>
      <c r="CSJ107" s="136"/>
      <c r="CSK107" s="136"/>
      <c r="CSL107" s="136"/>
      <c r="CSM107" s="136"/>
      <c r="CSN107" s="136"/>
      <c r="CSO107" s="136"/>
      <c r="CSP107" s="136"/>
      <c r="CSQ107" s="136"/>
      <c r="CSR107" s="136"/>
      <c r="CSS107" s="136"/>
      <c r="CST107" s="136"/>
      <c r="CSU107" s="136"/>
      <c r="CSV107" s="136"/>
      <c r="CSW107" s="136"/>
      <c r="CSX107" s="136"/>
      <c r="CSY107" s="136"/>
      <c r="CSZ107" s="136"/>
      <c r="CTA107" s="136"/>
      <c r="CTB107" s="136"/>
      <c r="CTC107" s="136"/>
      <c r="CTD107" s="136"/>
      <c r="CTE107" s="136"/>
      <c r="CTF107" s="136"/>
      <c r="CTG107" s="136"/>
      <c r="CTH107" s="136"/>
      <c r="CTI107" s="136"/>
      <c r="CTJ107" s="136"/>
      <c r="CTK107" s="136"/>
      <c r="CTL107" s="136"/>
      <c r="CTM107" s="136"/>
      <c r="CTN107" s="136"/>
      <c r="CTO107" s="136"/>
      <c r="CTP107" s="136"/>
      <c r="CTQ107" s="136"/>
      <c r="CTR107" s="136"/>
      <c r="CTS107" s="136"/>
      <c r="CTT107" s="136"/>
      <c r="CTU107" s="136"/>
      <c r="CTV107" s="136"/>
      <c r="CTW107" s="136"/>
      <c r="CTX107" s="136"/>
      <c r="CTY107" s="136"/>
      <c r="CTZ107" s="136"/>
      <c r="CUA107" s="136"/>
      <c r="CUB107" s="136"/>
      <c r="CUC107" s="136"/>
      <c r="CUD107" s="136"/>
      <c r="CUE107" s="136"/>
      <c r="CUF107" s="136"/>
      <c r="CUG107" s="136"/>
      <c r="CUH107" s="136"/>
      <c r="CUI107" s="136"/>
      <c r="CUJ107" s="136"/>
      <c r="CUK107" s="136"/>
      <c r="CUL107" s="136"/>
      <c r="CUM107" s="136"/>
      <c r="CUN107" s="136"/>
      <c r="CUO107" s="136"/>
      <c r="CUP107" s="136"/>
      <c r="CUQ107" s="136"/>
      <c r="CUR107" s="136"/>
      <c r="CUS107" s="136"/>
      <c r="CUT107" s="136"/>
      <c r="CUU107" s="136"/>
      <c r="CUV107" s="136"/>
      <c r="CUW107" s="136"/>
      <c r="CUX107" s="136"/>
      <c r="CUY107" s="136"/>
      <c r="CUZ107" s="136"/>
      <c r="CVA107" s="136"/>
      <c r="CVB107" s="136"/>
      <c r="CVC107" s="136"/>
      <c r="CVD107" s="136"/>
      <c r="CVE107" s="136"/>
      <c r="CVF107" s="136"/>
      <c r="CVG107" s="136"/>
      <c r="CVH107" s="136"/>
      <c r="CVI107" s="136"/>
      <c r="CVJ107" s="136"/>
      <c r="CVK107" s="136"/>
      <c r="CVL107" s="136"/>
      <c r="CVM107" s="136"/>
      <c r="CVN107" s="136"/>
      <c r="CVO107" s="136"/>
      <c r="CVP107" s="136"/>
      <c r="CVQ107" s="136"/>
      <c r="CVR107" s="136"/>
      <c r="CVS107" s="136"/>
      <c r="CVT107" s="136"/>
      <c r="CVU107" s="136"/>
      <c r="CVV107" s="136"/>
      <c r="CVW107" s="136"/>
      <c r="CVX107" s="136"/>
      <c r="CVY107" s="136"/>
      <c r="CVZ107" s="136"/>
      <c r="CWA107" s="136"/>
      <c r="CWB107" s="136"/>
      <c r="CWC107" s="136"/>
      <c r="CWD107" s="136"/>
      <c r="CWE107" s="136"/>
      <c r="CWF107" s="136"/>
      <c r="CWG107" s="136"/>
      <c r="CWH107" s="136"/>
      <c r="CWI107" s="136"/>
      <c r="CWJ107" s="136"/>
      <c r="CWK107" s="136"/>
      <c r="CWL107" s="136"/>
      <c r="CWM107" s="136"/>
      <c r="CWN107" s="136"/>
      <c r="CWO107" s="136"/>
      <c r="CWP107" s="136"/>
      <c r="CWQ107" s="136"/>
      <c r="CWR107" s="136"/>
      <c r="CWS107" s="136"/>
      <c r="CWT107" s="136"/>
      <c r="CWU107" s="136"/>
      <c r="CWV107" s="136"/>
      <c r="CWW107" s="136"/>
      <c r="CWX107" s="136"/>
      <c r="CWY107" s="136"/>
      <c r="CWZ107" s="136"/>
      <c r="CXA107" s="136"/>
      <c r="CXB107" s="136"/>
      <c r="CXC107" s="136"/>
      <c r="CXD107" s="136"/>
      <c r="CXE107" s="136"/>
      <c r="CXF107" s="136"/>
      <c r="CXG107" s="136"/>
      <c r="CXH107" s="136"/>
      <c r="CXI107" s="136"/>
      <c r="CXJ107" s="136"/>
      <c r="CXK107" s="136"/>
      <c r="CXL107" s="136"/>
      <c r="CXM107" s="136"/>
      <c r="CXN107" s="136"/>
      <c r="CXO107" s="136"/>
      <c r="CXP107" s="136"/>
      <c r="CXQ107" s="136"/>
      <c r="CXR107" s="136"/>
      <c r="CXS107" s="136"/>
      <c r="CXT107" s="136"/>
      <c r="CXU107" s="136"/>
      <c r="CXV107" s="136"/>
      <c r="CXW107" s="136"/>
      <c r="CXX107" s="136"/>
      <c r="CXY107" s="136"/>
      <c r="CXZ107" s="136"/>
      <c r="CYA107" s="136"/>
      <c r="CYB107" s="136"/>
      <c r="CYC107" s="136"/>
      <c r="CYD107" s="136"/>
      <c r="CYE107" s="136"/>
      <c r="CYF107" s="136"/>
      <c r="CYG107" s="136"/>
      <c r="CYH107" s="136"/>
      <c r="CYI107" s="136"/>
      <c r="CYJ107" s="136"/>
      <c r="CYK107" s="136"/>
      <c r="CYL107" s="136"/>
      <c r="CYM107" s="136"/>
      <c r="CYN107" s="136"/>
      <c r="CYO107" s="136"/>
      <c r="CYP107" s="136"/>
      <c r="CYQ107" s="136"/>
      <c r="CYR107" s="136"/>
      <c r="CYS107" s="136"/>
      <c r="CYT107" s="136"/>
      <c r="CYU107" s="136"/>
      <c r="CYV107" s="136"/>
      <c r="CYW107" s="136"/>
      <c r="CYX107" s="136"/>
      <c r="CYY107" s="136"/>
      <c r="CYZ107" s="136"/>
      <c r="CZA107" s="136"/>
      <c r="CZB107" s="136"/>
      <c r="CZC107" s="136"/>
      <c r="CZD107" s="136"/>
      <c r="CZE107" s="136"/>
      <c r="CZF107" s="136"/>
      <c r="CZG107" s="136"/>
      <c r="CZH107" s="136"/>
      <c r="CZI107" s="136"/>
      <c r="CZJ107" s="136"/>
      <c r="CZK107" s="136"/>
      <c r="CZL107" s="136"/>
      <c r="CZM107" s="136"/>
      <c r="CZN107" s="136"/>
      <c r="CZO107" s="136"/>
      <c r="CZP107" s="136"/>
      <c r="CZQ107" s="136"/>
      <c r="CZR107" s="136"/>
      <c r="CZS107" s="136"/>
      <c r="CZT107" s="136"/>
      <c r="CZU107" s="136"/>
      <c r="CZV107" s="136"/>
      <c r="CZW107" s="136"/>
      <c r="CZX107" s="136"/>
      <c r="CZY107" s="136"/>
      <c r="CZZ107" s="136"/>
      <c r="DAA107" s="136"/>
      <c r="DAB107" s="136"/>
      <c r="DAC107" s="136"/>
      <c r="DAD107" s="136"/>
      <c r="DAE107" s="136"/>
      <c r="DAF107" s="136"/>
      <c r="DAG107" s="136"/>
      <c r="DAH107" s="136"/>
      <c r="DAI107" s="136"/>
      <c r="DAJ107" s="136"/>
      <c r="DAK107" s="136"/>
      <c r="DAL107" s="136"/>
      <c r="DAM107" s="136"/>
      <c r="DAN107" s="136"/>
      <c r="DAO107" s="136"/>
      <c r="DAP107" s="136"/>
      <c r="DAQ107" s="136"/>
      <c r="DAR107" s="136"/>
      <c r="DAS107" s="136"/>
      <c r="DAT107" s="136"/>
      <c r="DAU107" s="136"/>
      <c r="DAV107" s="136"/>
      <c r="DAW107" s="136"/>
      <c r="DAX107" s="136"/>
      <c r="DAY107" s="136"/>
      <c r="DAZ107" s="136"/>
      <c r="DBA107" s="136"/>
      <c r="DBB107" s="136"/>
      <c r="DBC107" s="136"/>
      <c r="DBD107" s="136"/>
      <c r="DBE107" s="136"/>
      <c r="DBF107" s="136"/>
      <c r="DBG107" s="136"/>
      <c r="DBH107" s="136"/>
      <c r="DBI107" s="136"/>
      <c r="DBJ107" s="136"/>
      <c r="DBK107" s="136"/>
      <c r="DBL107" s="136"/>
      <c r="DBM107" s="136"/>
      <c r="DBN107" s="136"/>
      <c r="DBO107" s="136"/>
      <c r="DBP107" s="136"/>
      <c r="DBQ107" s="136"/>
      <c r="DBR107" s="136"/>
      <c r="DBS107" s="136"/>
      <c r="DBT107" s="136"/>
      <c r="DBU107" s="136"/>
      <c r="DBV107" s="136"/>
      <c r="DBW107" s="136"/>
      <c r="DBX107" s="136"/>
      <c r="DBY107" s="136"/>
      <c r="DBZ107" s="136"/>
      <c r="DCA107" s="136"/>
      <c r="DCB107" s="136"/>
      <c r="DCC107" s="136"/>
      <c r="DCD107" s="136"/>
      <c r="DCE107" s="136"/>
      <c r="DCF107" s="136"/>
      <c r="DCG107" s="136"/>
      <c r="DCH107" s="136"/>
      <c r="DCI107" s="136"/>
      <c r="DCJ107" s="136"/>
      <c r="DCK107" s="136"/>
      <c r="DCL107" s="136"/>
      <c r="DCM107" s="136"/>
      <c r="DCN107" s="136"/>
      <c r="DCO107" s="136"/>
      <c r="DCP107" s="136"/>
      <c r="DCQ107" s="136"/>
      <c r="DCR107" s="136"/>
      <c r="DCS107" s="136"/>
      <c r="DCT107" s="136"/>
      <c r="DCU107" s="136"/>
      <c r="DCV107" s="136"/>
      <c r="DCW107" s="136"/>
      <c r="DCX107" s="136"/>
      <c r="DCY107" s="136"/>
      <c r="DCZ107" s="136"/>
      <c r="DDA107" s="136"/>
      <c r="DDB107" s="136"/>
      <c r="DDC107" s="136"/>
      <c r="DDD107" s="136"/>
      <c r="DDE107" s="136"/>
      <c r="DDF107" s="136"/>
      <c r="DDG107" s="136"/>
      <c r="DDH107" s="136"/>
      <c r="DDI107" s="136"/>
      <c r="DDJ107" s="136"/>
      <c r="DDK107" s="136"/>
      <c r="DDL107" s="136"/>
      <c r="DDM107" s="136"/>
      <c r="DDN107" s="136"/>
      <c r="DDO107" s="136"/>
      <c r="DDP107" s="136"/>
      <c r="DDQ107" s="136"/>
      <c r="DDR107" s="136"/>
      <c r="DDS107" s="136"/>
      <c r="DDT107" s="136"/>
      <c r="DDU107" s="136"/>
      <c r="DDV107" s="136"/>
      <c r="DDW107" s="136"/>
      <c r="DDX107" s="136"/>
      <c r="DDY107" s="136"/>
      <c r="DDZ107" s="136"/>
      <c r="DEA107" s="136"/>
      <c r="DEB107" s="136"/>
      <c r="DEC107" s="136"/>
      <c r="DED107" s="136"/>
      <c r="DEE107" s="136"/>
      <c r="DEF107" s="136"/>
      <c r="DEG107" s="136"/>
      <c r="DEH107" s="136"/>
      <c r="DEI107" s="136"/>
      <c r="DEJ107" s="136"/>
      <c r="DEK107" s="136"/>
      <c r="DEL107" s="136"/>
      <c r="DEM107" s="136"/>
      <c r="DEN107" s="136"/>
      <c r="DEO107" s="136"/>
      <c r="DEP107" s="136"/>
      <c r="DEQ107" s="136"/>
      <c r="DER107" s="136"/>
      <c r="DES107" s="136"/>
      <c r="DET107" s="136"/>
      <c r="DEU107" s="136"/>
      <c r="DEV107" s="136"/>
      <c r="DEW107" s="136"/>
      <c r="DEX107" s="136"/>
      <c r="DEY107" s="136"/>
      <c r="DEZ107" s="136"/>
      <c r="DFA107" s="136"/>
      <c r="DFB107" s="136"/>
      <c r="DFC107" s="136"/>
      <c r="DFD107" s="136"/>
      <c r="DFE107" s="136"/>
      <c r="DFF107" s="136"/>
      <c r="DFG107" s="136"/>
      <c r="DFH107" s="136"/>
      <c r="DFI107" s="136"/>
      <c r="DFJ107" s="136"/>
      <c r="DFK107" s="136"/>
      <c r="DFL107" s="136"/>
      <c r="DFM107" s="136"/>
      <c r="DFN107" s="136"/>
      <c r="DFO107" s="136"/>
      <c r="DFP107" s="136"/>
      <c r="DFQ107" s="136"/>
      <c r="DFR107" s="136"/>
      <c r="DFS107" s="136"/>
      <c r="DFT107" s="136"/>
      <c r="DFU107" s="136"/>
      <c r="DFV107" s="136"/>
      <c r="DFW107" s="136"/>
      <c r="DFX107" s="136"/>
      <c r="DFY107" s="136"/>
      <c r="DFZ107" s="136"/>
      <c r="DGA107" s="136"/>
      <c r="DGB107" s="136"/>
      <c r="DGC107" s="136"/>
      <c r="DGD107" s="136"/>
      <c r="DGE107" s="136"/>
      <c r="DGF107" s="136"/>
      <c r="DGG107" s="136"/>
      <c r="DGH107" s="136"/>
      <c r="DGI107" s="136"/>
      <c r="DGJ107" s="136"/>
      <c r="DGK107" s="136"/>
      <c r="DGL107" s="136"/>
      <c r="DGM107" s="136"/>
      <c r="DGN107" s="136"/>
      <c r="DGO107" s="136"/>
      <c r="DGP107" s="136"/>
      <c r="DGQ107" s="136"/>
      <c r="DGR107" s="136"/>
      <c r="DGS107" s="136"/>
      <c r="DGT107" s="136"/>
      <c r="DGU107" s="136"/>
      <c r="DGV107" s="136"/>
      <c r="DGW107" s="136"/>
      <c r="DGX107" s="136"/>
      <c r="DGY107" s="136"/>
      <c r="DGZ107" s="136"/>
      <c r="DHA107" s="136"/>
      <c r="DHB107" s="136"/>
      <c r="DHC107" s="136"/>
      <c r="DHD107" s="136"/>
      <c r="DHE107" s="136"/>
      <c r="DHF107" s="136"/>
      <c r="DHG107" s="136"/>
      <c r="DHH107" s="136"/>
      <c r="DHI107" s="136"/>
      <c r="DHJ107" s="136"/>
      <c r="DHK107" s="136"/>
      <c r="DHL107" s="136"/>
      <c r="DHM107" s="136"/>
      <c r="DHN107" s="136"/>
      <c r="DHO107" s="136"/>
      <c r="DHP107" s="136"/>
      <c r="DHQ107" s="136"/>
      <c r="DHR107" s="136"/>
      <c r="DHS107" s="136"/>
      <c r="DHT107" s="136"/>
      <c r="DHU107" s="136"/>
      <c r="DHV107" s="136"/>
      <c r="DHW107" s="136"/>
      <c r="DHX107" s="136"/>
      <c r="DHY107" s="136"/>
      <c r="DHZ107" s="136"/>
      <c r="DIA107" s="136"/>
      <c r="DIB107" s="136"/>
      <c r="DIC107" s="136"/>
      <c r="DID107" s="136"/>
      <c r="DIE107" s="136"/>
      <c r="DIF107" s="136"/>
      <c r="DIG107" s="136"/>
      <c r="DIH107" s="136"/>
      <c r="DII107" s="136"/>
      <c r="DIJ107" s="136"/>
      <c r="DIK107" s="136"/>
      <c r="DIL107" s="136"/>
      <c r="DIM107" s="136"/>
      <c r="DIN107" s="136"/>
      <c r="DIO107" s="136"/>
      <c r="DIP107" s="136"/>
      <c r="DIQ107" s="136"/>
      <c r="DIR107" s="136"/>
      <c r="DIS107" s="136"/>
      <c r="DIT107" s="136"/>
      <c r="DIU107" s="136"/>
      <c r="DIV107" s="136"/>
      <c r="DIW107" s="136"/>
      <c r="DIX107" s="136"/>
      <c r="DIY107" s="136"/>
      <c r="DIZ107" s="136"/>
      <c r="DJA107" s="136"/>
      <c r="DJB107" s="136"/>
      <c r="DJC107" s="136"/>
      <c r="DJD107" s="136"/>
      <c r="DJE107" s="136"/>
      <c r="DJF107" s="136"/>
      <c r="DJG107" s="136"/>
      <c r="DJH107" s="136"/>
      <c r="DJI107" s="136"/>
      <c r="DJJ107" s="136"/>
      <c r="DJK107" s="136"/>
      <c r="DJL107" s="136"/>
      <c r="DJM107" s="136"/>
      <c r="DJN107" s="136"/>
      <c r="DJO107" s="136"/>
      <c r="DJP107" s="136"/>
      <c r="DJQ107" s="136"/>
      <c r="DJR107" s="136"/>
      <c r="DJS107" s="136"/>
      <c r="DJT107" s="136"/>
      <c r="DJU107" s="136"/>
      <c r="DJV107" s="136"/>
      <c r="DJW107" s="136"/>
      <c r="DJX107" s="136"/>
      <c r="DJY107" s="136"/>
      <c r="DJZ107" s="136"/>
      <c r="DKA107" s="136"/>
      <c r="DKB107" s="136"/>
      <c r="DKC107" s="136"/>
      <c r="DKD107" s="136"/>
      <c r="DKE107" s="136"/>
      <c r="DKF107" s="136"/>
      <c r="DKG107" s="136"/>
      <c r="DKH107" s="136"/>
      <c r="DKI107" s="136"/>
      <c r="DKJ107" s="136"/>
      <c r="DKK107" s="136"/>
      <c r="DKL107" s="136"/>
      <c r="DKM107" s="136"/>
      <c r="DKN107" s="136"/>
      <c r="DKO107" s="136"/>
      <c r="DKP107" s="136"/>
      <c r="DKQ107" s="136"/>
      <c r="DKR107" s="136"/>
      <c r="DKS107" s="136"/>
      <c r="DKT107" s="136"/>
      <c r="DKU107" s="136"/>
      <c r="DKV107" s="136"/>
      <c r="DKW107" s="136"/>
      <c r="DKX107" s="136"/>
      <c r="DKY107" s="136"/>
      <c r="DKZ107" s="136"/>
      <c r="DLA107" s="136"/>
      <c r="DLB107" s="136"/>
      <c r="DLC107" s="136"/>
      <c r="DLD107" s="136"/>
      <c r="DLE107" s="136"/>
      <c r="DLF107" s="136"/>
      <c r="DLG107" s="136"/>
      <c r="DLH107" s="136"/>
      <c r="DLI107" s="136"/>
      <c r="DLJ107" s="136"/>
      <c r="DLK107" s="136"/>
      <c r="DLL107" s="136"/>
      <c r="DLM107" s="136"/>
      <c r="DLN107" s="136"/>
      <c r="DLO107" s="136"/>
      <c r="DLP107" s="136"/>
      <c r="DLQ107" s="136"/>
      <c r="DLR107" s="136"/>
      <c r="DLS107" s="136"/>
      <c r="DLT107" s="136"/>
      <c r="DLU107" s="136"/>
      <c r="DLV107" s="136"/>
      <c r="DLW107" s="136"/>
      <c r="DLX107" s="136"/>
      <c r="DLY107" s="136"/>
      <c r="DLZ107" s="136"/>
      <c r="DMA107" s="136"/>
      <c r="DMB107" s="136"/>
      <c r="DMC107" s="136"/>
      <c r="DMD107" s="136"/>
      <c r="DME107" s="136"/>
      <c r="DMF107" s="136"/>
      <c r="DMG107" s="136"/>
      <c r="DMH107" s="136"/>
      <c r="DMI107" s="136"/>
      <c r="DMJ107" s="136"/>
      <c r="DMK107" s="136"/>
      <c r="DML107" s="136"/>
      <c r="DMM107" s="136"/>
      <c r="DMN107" s="136"/>
      <c r="DMO107" s="136"/>
      <c r="DMP107" s="136"/>
      <c r="DMQ107" s="136"/>
      <c r="DMR107" s="136"/>
      <c r="DMS107" s="136"/>
      <c r="DMT107" s="136"/>
      <c r="DMU107" s="136"/>
      <c r="DMV107" s="136"/>
      <c r="DMW107" s="136"/>
      <c r="DMX107" s="136"/>
      <c r="DMY107" s="136"/>
      <c r="DMZ107" s="136"/>
      <c r="DNA107" s="136"/>
      <c r="DNB107" s="136"/>
      <c r="DNC107" s="136"/>
      <c r="DND107" s="136"/>
      <c r="DNE107" s="136"/>
      <c r="DNF107" s="136"/>
      <c r="DNG107" s="136"/>
      <c r="DNH107" s="136"/>
      <c r="DNI107" s="136"/>
      <c r="DNJ107" s="136"/>
      <c r="DNK107" s="136"/>
      <c r="DNL107" s="136"/>
      <c r="DNM107" s="136"/>
      <c r="DNN107" s="136"/>
      <c r="DNO107" s="136"/>
      <c r="DNP107" s="136"/>
      <c r="DNQ107" s="136"/>
      <c r="DNR107" s="136"/>
      <c r="DNS107" s="136"/>
      <c r="DNT107" s="136"/>
      <c r="DNU107" s="136"/>
      <c r="DNV107" s="136"/>
      <c r="DNW107" s="136"/>
      <c r="DNX107" s="136"/>
      <c r="DNY107" s="136"/>
      <c r="DNZ107" s="136"/>
      <c r="DOA107" s="136"/>
      <c r="DOB107" s="136"/>
      <c r="DOC107" s="136"/>
      <c r="DOD107" s="136"/>
      <c r="DOE107" s="136"/>
      <c r="DOF107" s="136"/>
      <c r="DOG107" s="136"/>
      <c r="DOH107" s="136"/>
      <c r="DOI107" s="136"/>
      <c r="DOJ107" s="136"/>
      <c r="DOK107" s="136"/>
      <c r="DOL107" s="136"/>
      <c r="DOM107" s="136"/>
      <c r="DON107" s="136"/>
      <c r="DOO107" s="136"/>
      <c r="DOP107" s="136"/>
      <c r="DOQ107" s="136"/>
      <c r="DOR107" s="136"/>
      <c r="DOS107" s="136"/>
      <c r="DOT107" s="136"/>
      <c r="DOU107" s="136"/>
      <c r="DOV107" s="136"/>
      <c r="DOW107" s="136"/>
      <c r="DOX107" s="136"/>
      <c r="DOY107" s="136"/>
      <c r="DOZ107" s="136"/>
      <c r="DPA107" s="136"/>
      <c r="DPB107" s="136"/>
      <c r="DPC107" s="136"/>
      <c r="DPD107" s="136"/>
      <c r="DPE107" s="136"/>
      <c r="DPF107" s="136"/>
      <c r="DPG107" s="136"/>
      <c r="DPH107" s="136"/>
      <c r="DPI107" s="136"/>
      <c r="DPJ107" s="136"/>
      <c r="DPK107" s="136"/>
      <c r="DPL107" s="136"/>
      <c r="DPM107" s="136"/>
      <c r="DPN107" s="136"/>
      <c r="DPO107" s="136"/>
      <c r="DPP107" s="136"/>
      <c r="DPQ107" s="136"/>
      <c r="DPR107" s="136"/>
      <c r="DPS107" s="136"/>
      <c r="DPT107" s="136"/>
      <c r="DPU107" s="136"/>
      <c r="DPV107" s="136"/>
      <c r="DPW107" s="136"/>
      <c r="DPX107" s="136"/>
      <c r="DPY107" s="136"/>
      <c r="DPZ107" s="136"/>
      <c r="DQA107" s="136"/>
      <c r="DQB107" s="136"/>
      <c r="DQC107" s="136"/>
      <c r="DQD107" s="136"/>
      <c r="DQE107" s="136"/>
      <c r="DQF107" s="136"/>
      <c r="DQG107" s="136"/>
      <c r="DQH107" s="136"/>
      <c r="DQI107" s="136"/>
      <c r="DQJ107" s="136"/>
      <c r="DQK107" s="136"/>
      <c r="DQL107" s="136"/>
      <c r="DQM107" s="136"/>
      <c r="DQN107" s="136"/>
      <c r="DQO107" s="136"/>
      <c r="DQP107" s="136"/>
      <c r="DQQ107" s="136"/>
      <c r="DQR107" s="136"/>
      <c r="DQS107" s="136"/>
      <c r="DQT107" s="136"/>
      <c r="DQU107" s="136"/>
      <c r="DQV107" s="136"/>
      <c r="DQW107" s="136"/>
      <c r="DQX107" s="136"/>
      <c r="DQY107" s="136"/>
      <c r="DQZ107" s="136"/>
      <c r="DRA107" s="136"/>
      <c r="DRB107" s="136"/>
      <c r="DRC107" s="136"/>
      <c r="DRD107" s="136"/>
      <c r="DRE107" s="136"/>
      <c r="DRF107" s="136"/>
      <c r="DRG107" s="136"/>
      <c r="DRH107" s="136"/>
      <c r="DRI107" s="136"/>
      <c r="DRJ107" s="136"/>
      <c r="DRK107" s="136"/>
      <c r="DRL107" s="136"/>
      <c r="DRM107" s="136"/>
      <c r="DRN107" s="136"/>
      <c r="DRO107" s="136"/>
      <c r="DRP107" s="136"/>
      <c r="DRQ107" s="136"/>
      <c r="DRR107" s="136"/>
      <c r="DRS107" s="136"/>
      <c r="DRT107" s="136"/>
      <c r="DRU107" s="136"/>
      <c r="DRV107" s="136"/>
      <c r="DRW107" s="136"/>
      <c r="DRX107" s="136"/>
      <c r="DRY107" s="136"/>
      <c r="DRZ107" s="136"/>
      <c r="DSA107" s="136"/>
      <c r="DSB107" s="136"/>
      <c r="DSC107" s="136"/>
      <c r="DSD107" s="136"/>
      <c r="DSE107" s="136"/>
      <c r="DSF107" s="136"/>
      <c r="DSG107" s="136"/>
      <c r="DSH107" s="136"/>
      <c r="DSI107" s="136"/>
      <c r="DSJ107" s="136"/>
      <c r="DSK107" s="136"/>
      <c r="DSL107" s="136"/>
      <c r="DSM107" s="136"/>
      <c r="DSN107" s="136"/>
      <c r="DSO107" s="136"/>
      <c r="DSP107" s="136"/>
      <c r="DSQ107" s="136"/>
      <c r="DSR107" s="136"/>
      <c r="DSS107" s="136"/>
      <c r="DST107" s="136"/>
      <c r="DSU107" s="136"/>
      <c r="DSV107" s="136"/>
      <c r="DSW107" s="136"/>
      <c r="DSX107" s="136"/>
      <c r="DSY107" s="136"/>
      <c r="DSZ107" s="136"/>
      <c r="DTA107" s="136"/>
      <c r="DTB107" s="136"/>
      <c r="DTC107" s="136"/>
      <c r="DTD107" s="136"/>
      <c r="DTE107" s="136"/>
      <c r="DTF107" s="136"/>
      <c r="DTG107" s="136"/>
      <c r="DTH107" s="136"/>
      <c r="DTI107" s="136"/>
      <c r="DTJ107" s="136"/>
      <c r="DTK107" s="136"/>
      <c r="DTL107" s="136"/>
      <c r="DTM107" s="136"/>
      <c r="DTN107" s="136"/>
      <c r="DTO107" s="136"/>
      <c r="DTP107" s="136"/>
      <c r="DTQ107" s="136"/>
      <c r="DTR107" s="136"/>
      <c r="DTS107" s="136"/>
      <c r="DTT107" s="136"/>
      <c r="DTU107" s="136"/>
      <c r="DTV107" s="136"/>
      <c r="DTW107" s="136"/>
      <c r="DTX107" s="136"/>
      <c r="DTY107" s="136"/>
      <c r="DTZ107" s="136"/>
      <c r="DUA107" s="136"/>
      <c r="DUB107" s="136"/>
      <c r="DUC107" s="136"/>
      <c r="DUD107" s="136"/>
      <c r="DUE107" s="136"/>
      <c r="DUF107" s="136"/>
      <c r="DUG107" s="136"/>
      <c r="DUH107" s="136"/>
      <c r="DUI107" s="136"/>
      <c r="DUJ107" s="136"/>
      <c r="DUK107" s="136"/>
      <c r="DUL107" s="136"/>
      <c r="DUM107" s="136"/>
      <c r="DUN107" s="136"/>
      <c r="DUO107" s="136"/>
      <c r="DUP107" s="136"/>
      <c r="DUQ107" s="136"/>
      <c r="DUR107" s="136"/>
      <c r="DUS107" s="136"/>
      <c r="DUT107" s="136"/>
      <c r="DUU107" s="136"/>
      <c r="DUV107" s="136"/>
      <c r="DUW107" s="136"/>
      <c r="DUX107" s="136"/>
      <c r="DUY107" s="136"/>
      <c r="DUZ107" s="136"/>
      <c r="DVA107" s="136"/>
      <c r="DVB107" s="136"/>
      <c r="DVC107" s="136"/>
      <c r="DVD107" s="136"/>
      <c r="DVE107" s="136"/>
      <c r="DVF107" s="136"/>
      <c r="DVG107" s="136"/>
      <c r="DVH107" s="136"/>
      <c r="DVI107" s="136"/>
      <c r="DVJ107" s="136"/>
      <c r="DVK107" s="136"/>
      <c r="DVL107" s="136"/>
      <c r="DVM107" s="136"/>
      <c r="DVN107" s="136"/>
      <c r="DVO107" s="136"/>
      <c r="DVP107" s="136"/>
      <c r="DVQ107" s="136"/>
      <c r="DVR107" s="136"/>
      <c r="DVS107" s="136"/>
      <c r="DVT107" s="136"/>
      <c r="DVU107" s="136"/>
      <c r="DVV107" s="136"/>
      <c r="DVW107" s="136"/>
      <c r="DVX107" s="136"/>
      <c r="DVY107" s="136"/>
      <c r="DVZ107" s="136"/>
      <c r="DWA107" s="136"/>
      <c r="DWB107" s="136"/>
      <c r="DWC107" s="136"/>
      <c r="DWD107" s="136"/>
      <c r="DWE107" s="136"/>
      <c r="DWF107" s="136"/>
      <c r="DWG107" s="136"/>
      <c r="DWH107" s="136"/>
      <c r="DWI107" s="136"/>
      <c r="DWJ107" s="136"/>
      <c r="DWK107" s="136"/>
      <c r="DWL107" s="136"/>
      <c r="DWM107" s="136"/>
      <c r="DWN107" s="136"/>
      <c r="DWO107" s="136"/>
      <c r="DWP107" s="136"/>
      <c r="DWQ107" s="136"/>
      <c r="DWR107" s="136"/>
      <c r="DWS107" s="136"/>
      <c r="DWT107" s="136"/>
      <c r="DWU107" s="136"/>
      <c r="DWV107" s="136"/>
      <c r="DWW107" s="136"/>
      <c r="DWX107" s="136"/>
      <c r="DWY107" s="136"/>
      <c r="DWZ107" s="136"/>
      <c r="DXA107" s="136"/>
      <c r="DXB107" s="136"/>
      <c r="DXC107" s="136"/>
      <c r="DXD107" s="136"/>
      <c r="DXE107" s="136"/>
      <c r="DXF107" s="136"/>
      <c r="DXG107" s="136"/>
      <c r="DXH107" s="136"/>
      <c r="DXI107" s="136"/>
      <c r="DXJ107" s="136"/>
      <c r="DXK107" s="136"/>
      <c r="DXL107" s="136"/>
      <c r="DXM107" s="136"/>
      <c r="DXN107" s="136"/>
      <c r="DXO107" s="136"/>
      <c r="DXP107" s="136"/>
      <c r="DXQ107" s="136"/>
      <c r="DXR107" s="136"/>
      <c r="DXS107" s="136"/>
      <c r="DXT107" s="136"/>
      <c r="DXU107" s="136"/>
      <c r="DXV107" s="136"/>
      <c r="DXW107" s="136"/>
      <c r="DXX107" s="136"/>
      <c r="DXY107" s="136"/>
      <c r="DXZ107" s="136"/>
      <c r="DYA107" s="136"/>
      <c r="DYB107" s="136"/>
      <c r="DYC107" s="136"/>
      <c r="DYD107" s="136"/>
      <c r="DYE107" s="136"/>
      <c r="DYF107" s="136"/>
      <c r="DYG107" s="136"/>
      <c r="DYH107" s="136"/>
      <c r="DYI107" s="136"/>
      <c r="DYJ107" s="136"/>
      <c r="DYK107" s="136"/>
      <c r="DYL107" s="136"/>
      <c r="DYM107" s="136"/>
      <c r="DYN107" s="136"/>
      <c r="DYO107" s="136"/>
      <c r="DYP107" s="136"/>
      <c r="DYQ107" s="136"/>
      <c r="DYR107" s="136"/>
      <c r="DYS107" s="136"/>
      <c r="DYT107" s="136"/>
      <c r="DYU107" s="136"/>
      <c r="DYV107" s="136"/>
      <c r="DYW107" s="136"/>
      <c r="DYX107" s="136"/>
      <c r="DYY107" s="136"/>
      <c r="DYZ107" s="136"/>
      <c r="DZA107" s="136"/>
      <c r="DZB107" s="136"/>
      <c r="DZC107" s="136"/>
      <c r="DZD107" s="136"/>
      <c r="DZE107" s="136"/>
      <c r="DZF107" s="136"/>
      <c r="DZG107" s="136"/>
      <c r="DZH107" s="136"/>
      <c r="DZI107" s="136"/>
      <c r="DZJ107" s="136"/>
      <c r="DZK107" s="136"/>
      <c r="DZL107" s="136"/>
      <c r="DZM107" s="136"/>
      <c r="DZN107" s="136"/>
      <c r="DZO107" s="136"/>
      <c r="DZP107" s="136"/>
      <c r="DZQ107" s="136"/>
      <c r="DZR107" s="136"/>
      <c r="DZS107" s="136"/>
      <c r="DZT107" s="136"/>
      <c r="DZU107" s="136"/>
      <c r="DZV107" s="136"/>
      <c r="DZW107" s="136"/>
      <c r="DZX107" s="136"/>
      <c r="DZY107" s="136"/>
      <c r="DZZ107" s="136"/>
      <c r="EAA107" s="136"/>
      <c r="EAB107" s="136"/>
      <c r="EAC107" s="136"/>
      <c r="EAD107" s="136"/>
      <c r="EAE107" s="136"/>
      <c r="EAF107" s="136"/>
      <c r="EAG107" s="136"/>
      <c r="EAH107" s="136"/>
      <c r="EAI107" s="136"/>
      <c r="EAJ107" s="136"/>
      <c r="EAK107" s="136"/>
      <c r="EAL107" s="136"/>
      <c r="EAM107" s="136"/>
      <c r="EAN107" s="136"/>
      <c r="EAO107" s="136"/>
      <c r="EAP107" s="136"/>
      <c r="EAQ107" s="136"/>
      <c r="EAR107" s="136"/>
      <c r="EAS107" s="136"/>
      <c r="EAT107" s="136"/>
      <c r="EAU107" s="136"/>
      <c r="EAV107" s="136"/>
      <c r="EAW107" s="136"/>
      <c r="EAX107" s="136"/>
      <c r="EAY107" s="136"/>
      <c r="EAZ107" s="136"/>
      <c r="EBA107" s="136"/>
      <c r="EBB107" s="136"/>
      <c r="EBC107" s="136"/>
      <c r="EBD107" s="136"/>
      <c r="EBE107" s="136"/>
      <c r="EBF107" s="136"/>
      <c r="EBG107" s="136"/>
      <c r="EBH107" s="136"/>
      <c r="EBI107" s="136"/>
      <c r="EBJ107" s="136"/>
      <c r="EBK107" s="136"/>
      <c r="EBL107" s="136"/>
      <c r="EBM107" s="136"/>
      <c r="EBN107" s="136"/>
      <c r="EBO107" s="136"/>
      <c r="EBP107" s="136"/>
      <c r="EBQ107" s="136"/>
      <c r="EBR107" s="136"/>
      <c r="EBS107" s="136"/>
      <c r="EBT107" s="136"/>
      <c r="EBU107" s="136"/>
      <c r="EBV107" s="136"/>
      <c r="EBW107" s="136"/>
      <c r="EBX107" s="136"/>
      <c r="EBY107" s="136"/>
      <c r="EBZ107" s="136"/>
      <c r="ECA107" s="136"/>
      <c r="ECB107" s="136"/>
      <c r="ECC107" s="136"/>
      <c r="ECD107" s="136"/>
      <c r="ECE107" s="136"/>
      <c r="ECF107" s="136"/>
      <c r="ECG107" s="136"/>
      <c r="ECH107" s="136"/>
      <c r="ECI107" s="136"/>
      <c r="ECJ107" s="136"/>
      <c r="ECK107" s="136"/>
      <c r="ECL107" s="136"/>
      <c r="ECM107" s="136"/>
      <c r="ECN107" s="136"/>
      <c r="ECO107" s="136"/>
      <c r="ECP107" s="136"/>
      <c r="ECQ107" s="136"/>
      <c r="ECR107" s="136"/>
      <c r="ECS107" s="136"/>
      <c r="ECT107" s="136"/>
      <c r="ECU107" s="136"/>
      <c r="ECV107" s="136"/>
      <c r="ECW107" s="136"/>
      <c r="ECX107" s="136"/>
      <c r="ECY107" s="136"/>
      <c r="ECZ107" s="136"/>
      <c r="EDA107" s="136"/>
      <c r="EDB107" s="136"/>
      <c r="EDC107" s="136"/>
      <c r="EDD107" s="136"/>
      <c r="EDE107" s="136"/>
      <c r="EDF107" s="136"/>
      <c r="EDG107" s="136"/>
      <c r="EDH107" s="136"/>
      <c r="EDI107" s="136"/>
      <c r="EDJ107" s="136"/>
      <c r="EDK107" s="136"/>
      <c r="EDL107" s="136"/>
      <c r="EDM107" s="136"/>
      <c r="EDN107" s="136"/>
      <c r="EDO107" s="136"/>
      <c r="EDP107" s="136"/>
      <c r="EDQ107" s="136"/>
      <c r="EDR107" s="136"/>
      <c r="EDS107" s="136"/>
      <c r="EDT107" s="136"/>
      <c r="EDU107" s="136"/>
      <c r="EDV107" s="136"/>
      <c r="EDW107" s="136"/>
      <c r="EDX107" s="136"/>
      <c r="EDY107" s="136"/>
      <c r="EDZ107" s="136"/>
      <c r="EEA107" s="136"/>
      <c r="EEB107" s="136"/>
      <c r="EEC107" s="136"/>
      <c r="EED107" s="136"/>
      <c r="EEE107" s="136"/>
      <c r="EEF107" s="136"/>
      <c r="EEG107" s="136"/>
      <c r="EEH107" s="136"/>
      <c r="EEI107" s="136"/>
      <c r="EEJ107" s="136"/>
      <c r="EEK107" s="136"/>
      <c r="EEL107" s="136"/>
      <c r="EEM107" s="136"/>
      <c r="EEN107" s="136"/>
      <c r="EEO107" s="136"/>
      <c r="EEP107" s="136"/>
      <c r="EEQ107" s="136"/>
      <c r="EER107" s="136"/>
      <c r="EES107" s="136"/>
      <c r="EET107" s="136"/>
      <c r="EEU107" s="136"/>
      <c r="EEV107" s="136"/>
      <c r="EEW107" s="136"/>
      <c r="EEX107" s="136"/>
      <c r="EEY107" s="136"/>
      <c r="EEZ107" s="136"/>
      <c r="EFA107" s="136"/>
      <c r="EFB107" s="136"/>
      <c r="EFC107" s="136"/>
      <c r="EFD107" s="136"/>
      <c r="EFE107" s="136"/>
      <c r="EFF107" s="136"/>
      <c r="EFG107" s="136"/>
      <c r="EFH107" s="136"/>
      <c r="EFI107" s="136"/>
      <c r="EFJ107" s="136"/>
      <c r="EFK107" s="136"/>
      <c r="EFL107" s="136"/>
      <c r="EFM107" s="136"/>
      <c r="EFN107" s="136"/>
      <c r="EFO107" s="136"/>
      <c r="EFP107" s="136"/>
      <c r="EFQ107" s="136"/>
      <c r="EFR107" s="136"/>
      <c r="EFS107" s="136"/>
      <c r="EFT107" s="136"/>
      <c r="EFU107" s="136"/>
      <c r="EFV107" s="136"/>
      <c r="EFW107" s="136"/>
      <c r="EFX107" s="136"/>
      <c r="EFY107" s="136"/>
      <c r="EFZ107" s="136"/>
      <c r="EGA107" s="136"/>
      <c r="EGB107" s="136"/>
      <c r="EGC107" s="136"/>
      <c r="EGD107" s="136"/>
      <c r="EGE107" s="136"/>
      <c r="EGF107" s="136"/>
      <c r="EGG107" s="136"/>
      <c r="EGH107" s="136"/>
      <c r="EGI107" s="136"/>
      <c r="EGJ107" s="136"/>
      <c r="EGK107" s="136"/>
      <c r="EGL107" s="136"/>
      <c r="EGM107" s="136"/>
      <c r="EGN107" s="136"/>
      <c r="EGO107" s="136"/>
      <c r="EGP107" s="136"/>
      <c r="EGQ107" s="136"/>
      <c r="EGR107" s="136"/>
      <c r="EGS107" s="136"/>
      <c r="EGT107" s="136"/>
      <c r="EGU107" s="136"/>
      <c r="EGV107" s="136"/>
      <c r="EGW107" s="136"/>
      <c r="EGX107" s="136"/>
      <c r="EGY107" s="136"/>
      <c r="EGZ107" s="136"/>
      <c r="EHA107" s="136"/>
      <c r="EHB107" s="136"/>
      <c r="EHC107" s="136"/>
      <c r="EHD107" s="136"/>
      <c r="EHE107" s="136"/>
      <c r="EHF107" s="136"/>
      <c r="EHG107" s="136"/>
      <c r="EHH107" s="136"/>
      <c r="EHI107" s="136"/>
      <c r="EHJ107" s="136"/>
      <c r="EHK107" s="136"/>
      <c r="EHL107" s="136"/>
      <c r="EHM107" s="136"/>
      <c r="EHN107" s="136"/>
      <c r="EHO107" s="136"/>
      <c r="EHP107" s="136"/>
      <c r="EHQ107" s="136"/>
      <c r="EHR107" s="136"/>
      <c r="EHS107" s="136"/>
      <c r="EHT107" s="136"/>
      <c r="EHU107" s="136"/>
      <c r="EHV107" s="136"/>
      <c r="EHW107" s="136"/>
      <c r="EHX107" s="136"/>
      <c r="EHY107" s="136"/>
      <c r="EHZ107" s="136"/>
      <c r="EIA107" s="136"/>
      <c r="EIB107" s="136"/>
      <c r="EIC107" s="136"/>
      <c r="EID107" s="136"/>
      <c r="EIE107" s="136"/>
      <c r="EIF107" s="136"/>
      <c r="EIG107" s="136"/>
      <c r="EIH107" s="136"/>
      <c r="EII107" s="136"/>
      <c r="EIJ107" s="136"/>
      <c r="EIK107" s="136"/>
      <c r="EIL107" s="136"/>
      <c r="EIM107" s="136"/>
      <c r="EIN107" s="136"/>
      <c r="EIO107" s="136"/>
      <c r="EIP107" s="136"/>
      <c r="EIQ107" s="136"/>
      <c r="EIR107" s="136"/>
      <c r="EIS107" s="136"/>
      <c r="EIT107" s="136"/>
      <c r="EIU107" s="136"/>
      <c r="EIV107" s="136"/>
      <c r="EIW107" s="136"/>
      <c r="EIX107" s="136"/>
      <c r="EIY107" s="136"/>
      <c r="EIZ107" s="136"/>
      <c r="EJA107" s="136"/>
      <c r="EJB107" s="136"/>
      <c r="EJC107" s="136"/>
      <c r="EJD107" s="136"/>
      <c r="EJE107" s="136"/>
      <c r="EJF107" s="136"/>
      <c r="EJG107" s="136"/>
      <c r="EJH107" s="136"/>
      <c r="EJI107" s="136"/>
      <c r="EJJ107" s="136"/>
      <c r="EJK107" s="136"/>
      <c r="EJL107" s="136"/>
      <c r="EJM107" s="136"/>
      <c r="EJN107" s="136"/>
      <c r="EJO107" s="136"/>
      <c r="EJP107" s="136"/>
      <c r="EJQ107" s="136"/>
      <c r="EJR107" s="136"/>
      <c r="EJS107" s="136"/>
      <c r="EJT107" s="136"/>
      <c r="EJU107" s="136"/>
      <c r="EJV107" s="136"/>
      <c r="EJW107" s="136"/>
      <c r="EJX107" s="136"/>
      <c r="EJY107" s="136"/>
      <c r="EJZ107" s="136"/>
      <c r="EKA107" s="136"/>
      <c r="EKB107" s="136"/>
      <c r="EKC107" s="136"/>
      <c r="EKD107" s="136"/>
      <c r="EKE107" s="136"/>
      <c r="EKF107" s="136"/>
      <c r="EKG107" s="136"/>
      <c r="EKH107" s="136"/>
      <c r="EKI107" s="136"/>
      <c r="EKJ107" s="136"/>
      <c r="EKK107" s="136"/>
      <c r="EKL107" s="136"/>
      <c r="EKM107" s="136"/>
      <c r="EKN107" s="136"/>
      <c r="EKO107" s="136"/>
      <c r="EKP107" s="136"/>
      <c r="EKQ107" s="136"/>
      <c r="EKR107" s="136"/>
      <c r="EKS107" s="136"/>
      <c r="EKT107" s="136"/>
      <c r="EKU107" s="136"/>
      <c r="EKV107" s="136"/>
      <c r="EKW107" s="136"/>
      <c r="EKX107" s="136"/>
      <c r="EKY107" s="136"/>
      <c r="EKZ107" s="136"/>
      <c r="ELA107" s="136"/>
      <c r="ELB107" s="136"/>
      <c r="ELC107" s="136"/>
      <c r="ELD107" s="136"/>
      <c r="ELE107" s="136"/>
      <c r="ELF107" s="136"/>
      <c r="ELG107" s="136"/>
      <c r="ELH107" s="136"/>
      <c r="ELI107" s="136"/>
      <c r="ELJ107" s="136"/>
      <c r="ELK107" s="136"/>
      <c r="ELL107" s="136"/>
      <c r="ELM107" s="136"/>
      <c r="ELN107" s="136"/>
      <c r="ELO107" s="136"/>
      <c r="ELP107" s="136"/>
      <c r="ELQ107" s="136"/>
      <c r="ELR107" s="136"/>
      <c r="ELS107" s="136"/>
      <c r="ELT107" s="136"/>
      <c r="ELU107" s="136"/>
      <c r="ELV107" s="136"/>
      <c r="ELW107" s="136"/>
      <c r="ELX107" s="136"/>
      <c r="ELY107" s="136"/>
      <c r="ELZ107" s="136"/>
      <c r="EMA107" s="136"/>
      <c r="EMB107" s="136"/>
      <c r="EMC107" s="136"/>
      <c r="EMD107" s="136"/>
      <c r="EME107" s="136"/>
      <c r="EMF107" s="136"/>
      <c r="EMG107" s="136"/>
      <c r="EMH107" s="136"/>
      <c r="EMI107" s="136"/>
      <c r="EMJ107" s="136"/>
      <c r="EMK107" s="136"/>
      <c r="EML107" s="136"/>
      <c r="EMM107" s="136"/>
      <c r="EMN107" s="136"/>
      <c r="EMO107" s="136"/>
      <c r="EMP107" s="136"/>
      <c r="EMQ107" s="136"/>
      <c r="EMR107" s="136"/>
      <c r="EMS107" s="136"/>
      <c r="EMT107" s="136"/>
      <c r="EMU107" s="136"/>
      <c r="EMV107" s="136"/>
      <c r="EMW107" s="136"/>
      <c r="EMX107" s="136"/>
      <c r="EMY107" s="136"/>
      <c r="EMZ107" s="136"/>
      <c r="ENA107" s="136"/>
      <c r="ENB107" s="136"/>
      <c r="ENC107" s="136"/>
      <c r="END107" s="136"/>
      <c r="ENE107" s="136"/>
      <c r="ENF107" s="136"/>
      <c r="ENG107" s="136"/>
      <c r="ENH107" s="136"/>
      <c r="ENI107" s="136"/>
      <c r="ENJ107" s="136"/>
      <c r="ENK107" s="136"/>
      <c r="ENL107" s="136"/>
      <c r="ENM107" s="136"/>
      <c r="ENN107" s="136"/>
      <c r="ENO107" s="136"/>
      <c r="ENP107" s="136"/>
      <c r="ENQ107" s="136"/>
      <c r="ENR107" s="136"/>
      <c r="ENS107" s="136"/>
      <c r="ENT107" s="136"/>
      <c r="ENU107" s="136"/>
      <c r="ENV107" s="136"/>
      <c r="ENW107" s="136"/>
      <c r="ENX107" s="136"/>
      <c r="ENY107" s="136"/>
      <c r="ENZ107" s="136"/>
      <c r="EOA107" s="136"/>
      <c r="EOB107" s="136"/>
      <c r="EOC107" s="136"/>
      <c r="EOD107" s="136"/>
      <c r="EOE107" s="136"/>
      <c r="EOF107" s="136"/>
      <c r="EOG107" s="136"/>
      <c r="EOH107" s="136"/>
      <c r="EOI107" s="136"/>
      <c r="EOJ107" s="136"/>
      <c r="EOK107" s="136"/>
      <c r="EOL107" s="136"/>
      <c r="EOM107" s="136"/>
      <c r="EON107" s="136"/>
      <c r="EOO107" s="136"/>
      <c r="EOP107" s="136"/>
      <c r="EOQ107" s="136"/>
      <c r="EOR107" s="136"/>
      <c r="EOS107" s="136"/>
      <c r="EOT107" s="136"/>
      <c r="EOU107" s="136"/>
      <c r="EOV107" s="136"/>
      <c r="EOW107" s="136"/>
      <c r="EOX107" s="136"/>
      <c r="EOY107" s="136"/>
      <c r="EOZ107" s="136"/>
      <c r="EPA107" s="136"/>
      <c r="EPB107" s="136"/>
      <c r="EPC107" s="136"/>
      <c r="EPD107" s="136"/>
      <c r="EPE107" s="136"/>
      <c r="EPF107" s="136"/>
      <c r="EPG107" s="136"/>
      <c r="EPH107" s="136"/>
      <c r="EPI107" s="136"/>
      <c r="EPJ107" s="136"/>
      <c r="EPK107" s="136"/>
      <c r="EPL107" s="136"/>
      <c r="EPM107" s="136"/>
      <c r="EPN107" s="136"/>
      <c r="EPO107" s="136"/>
      <c r="EPP107" s="136"/>
      <c r="EPQ107" s="136"/>
      <c r="EPR107" s="136"/>
      <c r="EPS107" s="136"/>
      <c r="EPT107" s="136"/>
      <c r="EPU107" s="136"/>
      <c r="EPV107" s="136"/>
      <c r="EPW107" s="136"/>
      <c r="EPX107" s="136"/>
      <c r="EPY107" s="136"/>
      <c r="EPZ107" s="136"/>
      <c r="EQA107" s="136"/>
      <c r="EQB107" s="136"/>
      <c r="EQC107" s="136"/>
      <c r="EQD107" s="136"/>
      <c r="EQE107" s="136"/>
      <c r="EQF107" s="136"/>
      <c r="EQG107" s="136"/>
      <c r="EQH107" s="136"/>
      <c r="EQI107" s="136"/>
      <c r="EQJ107" s="136"/>
      <c r="EQK107" s="136"/>
      <c r="EQL107" s="136"/>
      <c r="EQM107" s="136"/>
      <c r="EQN107" s="136"/>
      <c r="EQO107" s="136"/>
      <c r="EQP107" s="136"/>
      <c r="EQQ107" s="136"/>
      <c r="EQR107" s="136"/>
      <c r="EQS107" s="136"/>
      <c r="EQT107" s="136"/>
      <c r="EQU107" s="136"/>
      <c r="EQV107" s="136"/>
      <c r="EQW107" s="136"/>
      <c r="EQX107" s="136"/>
      <c r="EQY107" s="136"/>
      <c r="EQZ107" s="136"/>
      <c r="ERA107" s="136"/>
      <c r="ERB107" s="136"/>
      <c r="ERC107" s="136"/>
      <c r="ERD107" s="136"/>
      <c r="ERE107" s="136"/>
      <c r="ERF107" s="136"/>
      <c r="ERG107" s="136"/>
      <c r="ERH107" s="136"/>
      <c r="ERI107" s="136"/>
      <c r="ERJ107" s="136"/>
      <c r="ERK107" s="136"/>
      <c r="ERL107" s="136"/>
      <c r="ERM107" s="136"/>
      <c r="ERN107" s="136"/>
      <c r="ERO107" s="136"/>
      <c r="ERP107" s="136"/>
      <c r="ERQ107" s="136"/>
      <c r="ERR107" s="136"/>
      <c r="ERS107" s="136"/>
      <c r="ERT107" s="136"/>
      <c r="ERU107" s="136"/>
      <c r="ERV107" s="136"/>
      <c r="ERW107" s="136"/>
      <c r="ERX107" s="136"/>
      <c r="ERY107" s="136"/>
      <c r="ERZ107" s="136"/>
      <c r="ESA107" s="136"/>
      <c r="ESB107" s="136"/>
      <c r="ESC107" s="136"/>
      <c r="ESD107" s="136"/>
      <c r="ESE107" s="136"/>
      <c r="ESF107" s="136"/>
      <c r="ESG107" s="136"/>
      <c r="ESH107" s="136"/>
      <c r="ESI107" s="136"/>
      <c r="ESJ107" s="136"/>
      <c r="ESK107" s="136"/>
      <c r="ESL107" s="136"/>
      <c r="ESM107" s="136"/>
      <c r="ESN107" s="136"/>
      <c r="ESO107" s="136"/>
      <c r="ESP107" s="136"/>
      <c r="ESQ107" s="136"/>
      <c r="ESR107" s="136"/>
      <c r="ESS107" s="136"/>
      <c r="EST107" s="136"/>
      <c r="ESU107" s="136"/>
      <c r="ESV107" s="136"/>
      <c r="ESW107" s="136"/>
      <c r="ESX107" s="136"/>
      <c r="ESY107" s="136"/>
      <c r="ESZ107" s="136"/>
      <c r="ETA107" s="136"/>
      <c r="ETB107" s="136"/>
      <c r="ETC107" s="136"/>
      <c r="ETD107" s="136"/>
      <c r="ETE107" s="136"/>
      <c r="ETF107" s="136"/>
      <c r="ETG107" s="136"/>
      <c r="ETH107" s="136"/>
      <c r="ETI107" s="136"/>
      <c r="ETJ107" s="136"/>
      <c r="ETK107" s="136"/>
      <c r="ETL107" s="136"/>
      <c r="ETM107" s="136"/>
      <c r="ETN107" s="136"/>
      <c r="ETO107" s="136"/>
      <c r="ETP107" s="136"/>
      <c r="ETQ107" s="136"/>
      <c r="ETR107" s="136"/>
      <c r="ETS107" s="136"/>
      <c r="ETT107" s="136"/>
      <c r="ETU107" s="136"/>
      <c r="ETV107" s="136"/>
      <c r="ETW107" s="136"/>
      <c r="ETX107" s="136"/>
      <c r="ETY107" s="136"/>
      <c r="ETZ107" s="136"/>
      <c r="EUA107" s="136"/>
      <c r="EUB107" s="136"/>
      <c r="EUC107" s="136"/>
      <c r="EUD107" s="136"/>
      <c r="EUE107" s="136"/>
      <c r="EUF107" s="136"/>
      <c r="EUG107" s="136"/>
      <c r="EUH107" s="136"/>
      <c r="EUI107" s="136"/>
      <c r="EUJ107" s="136"/>
      <c r="EUK107" s="136"/>
      <c r="EUL107" s="136"/>
      <c r="EUM107" s="136"/>
      <c r="EUN107" s="136"/>
      <c r="EUO107" s="136"/>
      <c r="EUP107" s="136"/>
      <c r="EUQ107" s="136"/>
      <c r="EUR107" s="136"/>
      <c r="EUS107" s="136"/>
      <c r="EUT107" s="136"/>
      <c r="EUU107" s="136"/>
      <c r="EUV107" s="136"/>
      <c r="EUW107" s="136"/>
      <c r="EUX107" s="136"/>
      <c r="EUY107" s="136"/>
      <c r="EUZ107" s="136"/>
      <c r="EVA107" s="136"/>
      <c r="EVB107" s="136"/>
      <c r="EVC107" s="136"/>
      <c r="EVD107" s="136"/>
      <c r="EVE107" s="136"/>
      <c r="EVF107" s="136"/>
      <c r="EVG107" s="136"/>
      <c r="EVH107" s="136"/>
      <c r="EVI107" s="136"/>
      <c r="EVJ107" s="136"/>
      <c r="EVK107" s="136"/>
      <c r="EVL107" s="136"/>
      <c r="EVM107" s="136"/>
      <c r="EVN107" s="136"/>
      <c r="EVO107" s="136"/>
      <c r="EVP107" s="136"/>
      <c r="EVQ107" s="136"/>
      <c r="EVR107" s="136"/>
      <c r="EVS107" s="136"/>
      <c r="EVT107" s="136"/>
      <c r="EVU107" s="136"/>
      <c r="EVV107" s="136"/>
      <c r="EVW107" s="136"/>
      <c r="EVX107" s="136"/>
      <c r="EVY107" s="136"/>
      <c r="EVZ107" s="136"/>
      <c r="EWA107" s="136"/>
      <c r="EWB107" s="136"/>
      <c r="EWC107" s="136"/>
      <c r="EWD107" s="136"/>
      <c r="EWE107" s="136"/>
      <c r="EWF107" s="136"/>
      <c r="EWG107" s="136"/>
      <c r="EWH107" s="136"/>
      <c r="EWI107" s="136"/>
      <c r="EWJ107" s="136"/>
      <c r="EWK107" s="136"/>
      <c r="EWL107" s="136"/>
      <c r="EWM107" s="136"/>
      <c r="EWN107" s="136"/>
      <c r="EWO107" s="136"/>
      <c r="EWP107" s="136"/>
      <c r="EWQ107" s="136"/>
      <c r="EWR107" s="136"/>
      <c r="EWS107" s="136"/>
      <c r="EWT107" s="136"/>
      <c r="EWU107" s="136"/>
      <c r="EWV107" s="136"/>
      <c r="EWW107" s="136"/>
      <c r="EWX107" s="136"/>
      <c r="EWY107" s="136"/>
      <c r="EWZ107" s="136"/>
      <c r="EXA107" s="136"/>
      <c r="EXB107" s="136"/>
      <c r="EXC107" s="136"/>
      <c r="EXD107" s="136"/>
      <c r="EXE107" s="136"/>
      <c r="EXF107" s="136"/>
      <c r="EXG107" s="136"/>
      <c r="EXH107" s="136"/>
      <c r="EXI107" s="136"/>
      <c r="EXJ107" s="136"/>
      <c r="EXK107" s="136"/>
      <c r="EXL107" s="136"/>
      <c r="EXM107" s="136"/>
      <c r="EXN107" s="136"/>
      <c r="EXO107" s="136"/>
      <c r="EXP107" s="136"/>
      <c r="EXQ107" s="136"/>
      <c r="EXR107" s="136"/>
      <c r="EXS107" s="136"/>
      <c r="EXT107" s="136"/>
      <c r="EXU107" s="136"/>
      <c r="EXV107" s="136"/>
      <c r="EXW107" s="136"/>
      <c r="EXX107" s="136"/>
      <c r="EXY107" s="136"/>
      <c r="EXZ107" s="136"/>
      <c r="EYA107" s="136"/>
      <c r="EYB107" s="136"/>
      <c r="EYC107" s="136"/>
      <c r="EYD107" s="136"/>
      <c r="EYE107" s="136"/>
      <c r="EYF107" s="136"/>
      <c r="EYG107" s="136"/>
      <c r="EYH107" s="136"/>
      <c r="EYI107" s="136"/>
      <c r="EYJ107" s="136"/>
      <c r="EYK107" s="136"/>
      <c r="EYL107" s="136"/>
      <c r="EYM107" s="136"/>
      <c r="EYN107" s="136"/>
      <c r="EYO107" s="136"/>
      <c r="EYP107" s="136"/>
      <c r="EYQ107" s="136"/>
      <c r="EYR107" s="136"/>
      <c r="EYS107" s="136"/>
      <c r="EYT107" s="136"/>
      <c r="EYU107" s="136"/>
      <c r="EYV107" s="136"/>
      <c r="EYW107" s="136"/>
      <c r="EYX107" s="136"/>
      <c r="EYY107" s="136"/>
      <c r="EYZ107" s="136"/>
      <c r="EZA107" s="136"/>
      <c r="EZB107" s="136"/>
      <c r="EZC107" s="136"/>
      <c r="EZD107" s="136"/>
      <c r="EZE107" s="136"/>
      <c r="EZF107" s="136"/>
      <c r="EZG107" s="136"/>
      <c r="EZH107" s="136"/>
      <c r="EZI107" s="136"/>
      <c r="EZJ107" s="136"/>
      <c r="EZK107" s="136"/>
      <c r="EZL107" s="136"/>
      <c r="EZM107" s="136"/>
      <c r="EZN107" s="136"/>
      <c r="EZO107" s="136"/>
      <c r="EZP107" s="136"/>
      <c r="EZQ107" s="136"/>
      <c r="EZR107" s="136"/>
      <c r="EZS107" s="136"/>
      <c r="EZT107" s="136"/>
      <c r="EZU107" s="136"/>
      <c r="EZV107" s="136"/>
      <c r="EZW107" s="136"/>
      <c r="EZX107" s="136"/>
      <c r="EZY107" s="136"/>
      <c r="EZZ107" s="136"/>
      <c r="FAA107" s="136"/>
      <c r="FAB107" s="136"/>
      <c r="FAC107" s="136"/>
      <c r="FAD107" s="136"/>
      <c r="FAE107" s="136"/>
      <c r="FAF107" s="136"/>
      <c r="FAG107" s="136"/>
      <c r="FAH107" s="136"/>
      <c r="FAI107" s="136"/>
      <c r="FAJ107" s="136"/>
      <c r="FAK107" s="136"/>
      <c r="FAL107" s="136"/>
      <c r="FAM107" s="136"/>
      <c r="FAN107" s="136"/>
      <c r="FAO107" s="136"/>
      <c r="FAP107" s="136"/>
      <c r="FAQ107" s="136"/>
      <c r="FAR107" s="136"/>
      <c r="FAS107" s="136"/>
      <c r="FAT107" s="136"/>
      <c r="FAU107" s="136"/>
      <c r="FAV107" s="136"/>
      <c r="FAW107" s="136"/>
      <c r="FAX107" s="136"/>
      <c r="FAY107" s="136"/>
      <c r="FAZ107" s="136"/>
      <c r="FBA107" s="136"/>
      <c r="FBB107" s="136"/>
      <c r="FBC107" s="136"/>
      <c r="FBD107" s="136"/>
      <c r="FBE107" s="136"/>
      <c r="FBF107" s="136"/>
      <c r="FBG107" s="136"/>
      <c r="FBH107" s="136"/>
      <c r="FBI107" s="136"/>
      <c r="FBJ107" s="136"/>
      <c r="FBK107" s="136"/>
      <c r="FBL107" s="136"/>
      <c r="FBM107" s="136"/>
      <c r="FBN107" s="136"/>
      <c r="FBO107" s="136"/>
      <c r="FBP107" s="136"/>
      <c r="FBQ107" s="136"/>
      <c r="FBR107" s="136"/>
      <c r="FBS107" s="136"/>
      <c r="FBT107" s="136"/>
      <c r="FBU107" s="136"/>
      <c r="FBV107" s="136"/>
      <c r="FBW107" s="136"/>
      <c r="FBX107" s="136"/>
      <c r="FBY107" s="136"/>
      <c r="FBZ107" s="136"/>
      <c r="FCA107" s="136"/>
      <c r="FCB107" s="136"/>
      <c r="FCC107" s="136"/>
      <c r="FCD107" s="136"/>
      <c r="FCE107" s="136"/>
      <c r="FCF107" s="136"/>
      <c r="FCG107" s="136"/>
      <c r="FCH107" s="136"/>
      <c r="FCI107" s="136"/>
      <c r="FCJ107" s="136"/>
      <c r="FCK107" s="136"/>
      <c r="FCL107" s="136"/>
      <c r="FCM107" s="136"/>
      <c r="FCN107" s="136"/>
      <c r="FCO107" s="136"/>
      <c r="FCP107" s="136"/>
      <c r="FCQ107" s="136"/>
      <c r="FCR107" s="136"/>
      <c r="FCS107" s="136"/>
      <c r="FCT107" s="136"/>
      <c r="FCU107" s="136"/>
      <c r="FCV107" s="136"/>
      <c r="FCW107" s="136"/>
      <c r="FCX107" s="136"/>
      <c r="FCY107" s="136"/>
      <c r="FCZ107" s="136"/>
      <c r="FDA107" s="136"/>
      <c r="FDB107" s="136"/>
      <c r="FDC107" s="136"/>
      <c r="FDD107" s="136"/>
      <c r="FDE107" s="136"/>
      <c r="FDF107" s="136"/>
      <c r="FDG107" s="136"/>
      <c r="FDH107" s="136"/>
      <c r="FDI107" s="136"/>
      <c r="FDJ107" s="136"/>
      <c r="FDK107" s="136"/>
      <c r="FDL107" s="136"/>
      <c r="FDM107" s="136"/>
      <c r="FDN107" s="136"/>
      <c r="FDO107" s="136"/>
      <c r="FDP107" s="136"/>
      <c r="FDQ107" s="136"/>
      <c r="FDR107" s="136"/>
      <c r="FDS107" s="136"/>
      <c r="FDT107" s="136"/>
      <c r="FDU107" s="136"/>
      <c r="FDV107" s="136"/>
      <c r="FDW107" s="136"/>
      <c r="FDX107" s="136"/>
      <c r="FDY107" s="136"/>
      <c r="FDZ107" s="136"/>
      <c r="FEA107" s="136"/>
      <c r="FEB107" s="136"/>
      <c r="FEC107" s="136"/>
      <c r="FED107" s="136"/>
      <c r="FEE107" s="136"/>
      <c r="FEF107" s="136"/>
      <c r="FEG107" s="136"/>
      <c r="FEH107" s="136"/>
      <c r="FEI107" s="136"/>
      <c r="FEJ107" s="136"/>
      <c r="FEK107" s="136"/>
      <c r="FEL107" s="136"/>
      <c r="FEM107" s="136"/>
      <c r="FEN107" s="136"/>
      <c r="FEO107" s="136"/>
      <c r="FEP107" s="136"/>
      <c r="FEQ107" s="136"/>
      <c r="FER107" s="136"/>
      <c r="FES107" s="136"/>
      <c r="FET107" s="136"/>
      <c r="FEU107" s="136"/>
      <c r="FEV107" s="136"/>
      <c r="FEW107" s="136"/>
      <c r="FEX107" s="136"/>
      <c r="FEY107" s="136"/>
      <c r="FEZ107" s="136"/>
      <c r="FFA107" s="136"/>
      <c r="FFB107" s="136"/>
      <c r="FFC107" s="136"/>
      <c r="FFD107" s="136"/>
      <c r="FFE107" s="136"/>
      <c r="FFF107" s="136"/>
      <c r="FFG107" s="136"/>
      <c r="FFH107" s="136"/>
      <c r="FFI107" s="136"/>
      <c r="FFJ107" s="136"/>
      <c r="FFK107" s="136"/>
      <c r="FFL107" s="136"/>
      <c r="FFM107" s="136"/>
      <c r="FFN107" s="136"/>
      <c r="FFO107" s="136"/>
      <c r="FFP107" s="136"/>
      <c r="FFQ107" s="136"/>
      <c r="FFR107" s="136"/>
      <c r="FFS107" s="136"/>
      <c r="FFT107" s="136"/>
      <c r="FFU107" s="136"/>
      <c r="FFV107" s="136"/>
      <c r="FFW107" s="136"/>
      <c r="FFX107" s="136"/>
      <c r="FFY107" s="136"/>
      <c r="FFZ107" s="136"/>
      <c r="FGA107" s="136"/>
      <c r="FGB107" s="136"/>
      <c r="FGC107" s="136"/>
      <c r="FGD107" s="136"/>
      <c r="FGE107" s="136"/>
      <c r="FGF107" s="136"/>
      <c r="FGG107" s="136"/>
      <c r="FGH107" s="136"/>
      <c r="FGI107" s="136"/>
      <c r="FGJ107" s="136"/>
      <c r="FGK107" s="136"/>
      <c r="FGL107" s="136"/>
      <c r="FGM107" s="136"/>
      <c r="FGN107" s="136"/>
      <c r="FGO107" s="136"/>
      <c r="FGP107" s="136"/>
      <c r="FGQ107" s="136"/>
      <c r="FGR107" s="136"/>
      <c r="FGS107" s="136"/>
      <c r="FGT107" s="136"/>
      <c r="FGU107" s="136"/>
      <c r="FGV107" s="136"/>
      <c r="FGW107" s="136"/>
      <c r="FGX107" s="136"/>
      <c r="FGY107" s="136"/>
      <c r="FGZ107" s="136"/>
      <c r="FHA107" s="136"/>
      <c r="FHB107" s="136"/>
      <c r="FHC107" s="136"/>
      <c r="FHD107" s="136"/>
      <c r="FHE107" s="136"/>
      <c r="FHF107" s="136"/>
      <c r="FHG107" s="136"/>
      <c r="FHH107" s="136"/>
      <c r="FHI107" s="136"/>
      <c r="FHJ107" s="136"/>
      <c r="FHK107" s="136"/>
      <c r="FHL107" s="136"/>
      <c r="FHM107" s="136"/>
      <c r="FHN107" s="136"/>
      <c r="FHO107" s="136"/>
      <c r="FHP107" s="136"/>
      <c r="FHQ107" s="136"/>
      <c r="FHR107" s="136"/>
      <c r="FHS107" s="136"/>
      <c r="FHT107" s="136"/>
      <c r="FHU107" s="136"/>
      <c r="FHV107" s="136"/>
      <c r="FHW107" s="136"/>
      <c r="FHX107" s="136"/>
      <c r="FHY107" s="136"/>
      <c r="FHZ107" s="136"/>
      <c r="FIA107" s="136"/>
      <c r="FIB107" s="136"/>
      <c r="FIC107" s="136"/>
      <c r="FID107" s="136"/>
      <c r="FIE107" s="136"/>
      <c r="FIF107" s="136"/>
      <c r="FIG107" s="136"/>
      <c r="FIH107" s="136"/>
      <c r="FII107" s="136"/>
      <c r="FIJ107" s="136"/>
      <c r="FIK107" s="136"/>
      <c r="FIL107" s="136"/>
      <c r="FIM107" s="136"/>
      <c r="FIN107" s="136"/>
      <c r="FIO107" s="136"/>
      <c r="FIP107" s="136"/>
      <c r="FIQ107" s="136"/>
      <c r="FIR107" s="136"/>
      <c r="FIS107" s="136"/>
      <c r="FIT107" s="136"/>
      <c r="FIU107" s="136"/>
      <c r="FIV107" s="136"/>
      <c r="FIW107" s="136"/>
      <c r="FIX107" s="136"/>
      <c r="FIY107" s="136"/>
      <c r="FIZ107" s="136"/>
      <c r="FJA107" s="136"/>
      <c r="FJB107" s="136"/>
      <c r="FJC107" s="136"/>
      <c r="FJD107" s="136"/>
      <c r="FJE107" s="136"/>
      <c r="FJF107" s="136"/>
      <c r="FJG107" s="136"/>
      <c r="FJH107" s="136"/>
      <c r="FJI107" s="136"/>
      <c r="FJJ107" s="136"/>
      <c r="FJK107" s="136"/>
      <c r="FJL107" s="136"/>
      <c r="FJM107" s="136"/>
      <c r="FJN107" s="136"/>
      <c r="FJO107" s="136"/>
      <c r="FJP107" s="136"/>
      <c r="FJQ107" s="136"/>
      <c r="FJR107" s="136"/>
      <c r="FJS107" s="136"/>
      <c r="FJT107" s="136"/>
      <c r="FJU107" s="136"/>
      <c r="FJV107" s="136"/>
      <c r="FJW107" s="136"/>
      <c r="FJX107" s="136"/>
      <c r="FJY107" s="136"/>
      <c r="FJZ107" s="136"/>
      <c r="FKA107" s="136"/>
      <c r="FKB107" s="136"/>
      <c r="FKC107" s="136"/>
      <c r="FKD107" s="136"/>
      <c r="FKE107" s="136"/>
      <c r="FKF107" s="136"/>
      <c r="FKG107" s="136"/>
      <c r="FKH107" s="136"/>
      <c r="FKI107" s="136"/>
      <c r="FKJ107" s="136"/>
      <c r="FKK107" s="136"/>
      <c r="FKL107" s="136"/>
      <c r="FKM107" s="136"/>
      <c r="FKN107" s="136"/>
      <c r="FKO107" s="136"/>
      <c r="FKP107" s="136"/>
      <c r="FKQ107" s="136"/>
      <c r="FKR107" s="136"/>
      <c r="FKS107" s="136"/>
      <c r="FKT107" s="136"/>
      <c r="FKU107" s="136"/>
      <c r="FKV107" s="136"/>
      <c r="FKW107" s="136"/>
      <c r="FKX107" s="136"/>
      <c r="FKY107" s="136"/>
      <c r="FKZ107" s="136"/>
      <c r="FLA107" s="136"/>
      <c r="FLB107" s="136"/>
      <c r="FLC107" s="136"/>
      <c r="FLD107" s="136"/>
      <c r="FLE107" s="136"/>
      <c r="FLF107" s="136"/>
      <c r="FLG107" s="136"/>
      <c r="FLH107" s="136"/>
      <c r="FLI107" s="136"/>
      <c r="FLJ107" s="136"/>
      <c r="FLK107" s="136"/>
      <c r="FLL107" s="136"/>
      <c r="FLM107" s="136"/>
      <c r="FLN107" s="136"/>
      <c r="FLO107" s="136"/>
      <c r="FLP107" s="136"/>
      <c r="FLQ107" s="136"/>
      <c r="FLR107" s="136"/>
      <c r="FLS107" s="136"/>
      <c r="FLT107" s="136"/>
      <c r="FLU107" s="136"/>
      <c r="FLV107" s="136"/>
      <c r="FLW107" s="136"/>
      <c r="FLX107" s="136"/>
      <c r="FLY107" s="136"/>
      <c r="FLZ107" s="136"/>
      <c r="FMA107" s="136"/>
      <c r="FMB107" s="136"/>
      <c r="FMC107" s="136"/>
      <c r="FMD107" s="136"/>
      <c r="FME107" s="136"/>
      <c r="FMF107" s="136"/>
      <c r="FMG107" s="136"/>
      <c r="FMH107" s="136"/>
      <c r="FMI107" s="136"/>
      <c r="FMJ107" s="136"/>
      <c r="FMK107" s="136"/>
      <c r="FML107" s="136"/>
      <c r="FMM107" s="136"/>
      <c r="FMN107" s="136"/>
      <c r="FMO107" s="136"/>
      <c r="FMP107" s="136"/>
      <c r="FMQ107" s="136"/>
      <c r="FMR107" s="136"/>
      <c r="FMS107" s="136"/>
      <c r="FMT107" s="136"/>
      <c r="FMU107" s="136"/>
      <c r="FMV107" s="136"/>
      <c r="FMW107" s="136"/>
      <c r="FMX107" s="136"/>
      <c r="FMY107" s="136"/>
      <c r="FMZ107" s="136"/>
      <c r="FNA107" s="136"/>
      <c r="FNB107" s="136"/>
      <c r="FNC107" s="136"/>
      <c r="FND107" s="136"/>
      <c r="FNE107" s="136"/>
      <c r="FNF107" s="136"/>
      <c r="FNG107" s="136"/>
      <c r="FNH107" s="136"/>
      <c r="FNI107" s="136"/>
      <c r="FNJ107" s="136"/>
      <c r="FNK107" s="136"/>
      <c r="FNL107" s="136"/>
      <c r="FNM107" s="136"/>
      <c r="FNN107" s="136"/>
      <c r="FNO107" s="136"/>
      <c r="FNP107" s="136"/>
      <c r="FNQ107" s="136"/>
      <c r="FNR107" s="136"/>
      <c r="FNS107" s="136"/>
      <c r="FNT107" s="136"/>
      <c r="FNU107" s="136"/>
      <c r="FNV107" s="136"/>
      <c r="FNW107" s="136"/>
      <c r="FNX107" s="136"/>
      <c r="FNY107" s="136"/>
      <c r="FNZ107" s="136"/>
      <c r="FOA107" s="136"/>
      <c r="FOB107" s="136"/>
      <c r="FOC107" s="136"/>
      <c r="FOD107" s="136"/>
      <c r="FOE107" s="136"/>
      <c r="FOF107" s="136"/>
      <c r="FOG107" s="136"/>
      <c r="FOH107" s="136"/>
      <c r="FOI107" s="136"/>
      <c r="FOJ107" s="136"/>
      <c r="FOK107" s="136"/>
      <c r="FOL107" s="136"/>
      <c r="FOM107" s="136"/>
      <c r="FON107" s="136"/>
      <c r="FOO107" s="136"/>
      <c r="FOP107" s="136"/>
      <c r="FOQ107" s="136"/>
      <c r="FOR107" s="136"/>
      <c r="FOS107" s="136"/>
      <c r="FOT107" s="136"/>
      <c r="FOU107" s="136"/>
      <c r="FOV107" s="136"/>
      <c r="FOW107" s="136"/>
      <c r="FOX107" s="136"/>
      <c r="FOY107" s="136"/>
      <c r="FOZ107" s="136"/>
      <c r="FPA107" s="136"/>
      <c r="FPB107" s="136"/>
      <c r="FPC107" s="136"/>
      <c r="FPD107" s="136"/>
      <c r="FPE107" s="136"/>
      <c r="FPF107" s="136"/>
      <c r="FPG107" s="136"/>
      <c r="FPH107" s="136"/>
      <c r="FPI107" s="136"/>
      <c r="FPJ107" s="136"/>
      <c r="FPK107" s="136"/>
      <c r="FPL107" s="136"/>
      <c r="FPM107" s="136"/>
      <c r="FPN107" s="136"/>
      <c r="FPO107" s="136"/>
      <c r="FPP107" s="136"/>
      <c r="FPQ107" s="136"/>
      <c r="FPR107" s="136"/>
      <c r="FPS107" s="136"/>
      <c r="FPT107" s="136"/>
      <c r="FPU107" s="136"/>
      <c r="FPV107" s="136"/>
      <c r="FPW107" s="136"/>
      <c r="FPX107" s="136"/>
      <c r="FPY107" s="136"/>
      <c r="FPZ107" s="136"/>
      <c r="FQA107" s="136"/>
      <c r="FQB107" s="136"/>
      <c r="FQC107" s="136"/>
      <c r="FQD107" s="136"/>
      <c r="FQE107" s="136"/>
      <c r="FQF107" s="136"/>
      <c r="FQG107" s="136"/>
      <c r="FQH107" s="136"/>
      <c r="FQI107" s="136"/>
      <c r="FQJ107" s="136"/>
      <c r="FQK107" s="136"/>
      <c r="FQL107" s="136"/>
      <c r="FQM107" s="136"/>
      <c r="FQN107" s="136"/>
      <c r="FQO107" s="136"/>
      <c r="FQP107" s="136"/>
      <c r="FQQ107" s="136"/>
      <c r="FQR107" s="136"/>
      <c r="FQS107" s="136"/>
      <c r="FQT107" s="136"/>
      <c r="FQU107" s="136"/>
      <c r="FQV107" s="136"/>
      <c r="FQW107" s="136"/>
      <c r="FQX107" s="136"/>
      <c r="FQY107" s="136"/>
      <c r="FQZ107" s="136"/>
      <c r="FRA107" s="136"/>
      <c r="FRB107" s="136"/>
      <c r="FRC107" s="136"/>
      <c r="FRD107" s="136"/>
      <c r="FRE107" s="136"/>
      <c r="FRF107" s="136"/>
      <c r="FRG107" s="136"/>
      <c r="FRH107" s="136"/>
      <c r="FRI107" s="136"/>
      <c r="FRJ107" s="136"/>
      <c r="FRK107" s="136"/>
      <c r="FRL107" s="136"/>
      <c r="FRM107" s="136"/>
      <c r="FRN107" s="136"/>
      <c r="FRO107" s="136"/>
      <c r="FRP107" s="136"/>
      <c r="FRQ107" s="136"/>
      <c r="FRR107" s="136"/>
      <c r="FRS107" s="136"/>
      <c r="FRT107" s="136"/>
      <c r="FRU107" s="136"/>
      <c r="FRV107" s="136"/>
      <c r="FRW107" s="136"/>
      <c r="FRX107" s="136"/>
      <c r="FRY107" s="136"/>
      <c r="FRZ107" s="136"/>
      <c r="FSA107" s="136"/>
      <c r="FSB107" s="136"/>
      <c r="FSC107" s="136"/>
      <c r="FSD107" s="136"/>
      <c r="FSE107" s="136"/>
      <c r="FSF107" s="136"/>
      <c r="FSG107" s="136"/>
      <c r="FSH107" s="136"/>
      <c r="FSI107" s="136"/>
      <c r="FSJ107" s="136"/>
      <c r="FSK107" s="136"/>
      <c r="FSL107" s="136"/>
      <c r="FSM107" s="136"/>
      <c r="FSN107" s="136"/>
      <c r="FSO107" s="136"/>
      <c r="FSP107" s="136"/>
      <c r="FSQ107" s="136"/>
      <c r="FSR107" s="136"/>
      <c r="FSS107" s="136"/>
      <c r="FST107" s="136"/>
      <c r="FSU107" s="136"/>
      <c r="FSV107" s="136"/>
      <c r="FSW107" s="136"/>
      <c r="FSX107" s="136"/>
      <c r="FSY107" s="136"/>
      <c r="FSZ107" s="136"/>
      <c r="FTA107" s="136"/>
      <c r="FTB107" s="136"/>
      <c r="FTC107" s="136"/>
      <c r="FTD107" s="136"/>
      <c r="FTE107" s="136"/>
      <c r="FTF107" s="136"/>
      <c r="FTG107" s="136"/>
      <c r="FTH107" s="136"/>
      <c r="FTI107" s="136"/>
      <c r="FTJ107" s="136"/>
      <c r="FTK107" s="136"/>
      <c r="FTL107" s="136"/>
      <c r="FTM107" s="136"/>
      <c r="FTN107" s="136"/>
      <c r="FTO107" s="136"/>
      <c r="FTP107" s="136"/>
      <c r="FTQ107" s="136"/>
      <c r="FTR107" s="136"/>
      <c r="FTS107" s="136"/>
      <c r="FTT107" s="136"/>
      <c r="FTU107" s="136"/>
      <c r="FTV107" s="136"/>
      <c r="FTW107" s="136"/>
      <c r="FTX107" s="136"/>
      <c r="FTY107" s="136"/>
      <c r="FTZ107" s="136"/>
      <c r="FUA107" s="136"/>
      <c r="FUB107" s="136"/>
      <c r="FUC107" s="136"/>
      <c r="FUD107" s="136"/>
      <c r="FUE107" s="136"/>
      <c r="FUF107" s="136"/>
      <c r="FUG107" s="136"/>
      <c r="FUH107" s="136"/>
      <c r="FUI107" s="136"/>
      <c r="FUJ107" s="136"/>
      <c r="FUK107" s="136"/>
      <c r="FUL107" s="136"/>
      <c r="FUM107" s="136"/>
      <c r="FUN107" s="136"/>
      <c r="FUO107" s="136"/>
      <c r="FUP107" s="136"/>
      <c r="FUQ107" s="136"/>
      <c r="FUR107" s="136"/>
      <c r="FUS107" s="136"/>
      <c r="FUT107" s="136"/>
      <c r="FUU107" s="136"/>
      <c r="FUV107" s="136"/>
      <c r="FUW107" s="136"/>
      <c r="FUX107" s="136"/>
      <c r="FUY107" s="136"/>
      <c r="FUZ107" s="136"/>
      <c r="FVA107" s="136"/>
      <c r="FVB107" s="136"/>
      <c r="FVC107" s="136"/>
      <c r="FVD107" s="136"/>
      <c r="FVE107" s="136"/>
      <c r="FVF107" s="136"/>
      <c r="FVG107" s="136"/>
      <c r="FVH107" s="136"/>
      <c r="FVI107" s="136"/>
      <c r="FVJ107" s="136"/>
      <c r="FVK107" s="136"/>
      <c r="FVL107" s="136"/>
      <c r="FVM107" s="136"/>
      <c r="FVN107" s="136"/>
      <c r="FVO107" s="136"/>
      <c r="FVP107" s="136"/>
      <c r="FVQ107" s="136"/>
      <c r="FVR107" s="136"/>
      <c r="FVS107" s="136"/>
      <c r="FVT107" s="136"/>
      <c r="FVU107" s="136"/>
      <c r="FVV107" s="136"/>
      <c r="FVW107" s="136"/>
      <c r="FVX107" s="136"/>
      <c r="FVY107" s="136"/>
      <c r="FVZ107" s="136"/>
      <c r="FWA107" s="136"/>
      <c r="FWB107" s="136"/>
      <c r="FWC107" s="136"/>
      <c r="FWD107" s="136"/>
      <c r="FWE107" s="136"/>
      <c r="FWF107" s="136"/>
      <c r="FWG107" s="136"/>
      <c r="FWH107" s="136"/>
      <c r="FWI107" s="136"/>
      <c r="FWJ107" s="136"/>
      <c r="FWK107" s="136"/>
      <c r="FWL107" s="136"/>
      <c r="FWM107" s="136"/>
      <c r="FWN107" s="136"/>
      <c r="FWO107" s="136"/>
      <c r="FWP107" s="136"/>
      <c r="FWQ107" s="136"/>
      <c r="FWR107" s="136"/>
      <c r="FWS107" s="136"/>
      <c r="FWT107" s="136"/>
      <c r="FWU107" s="136"/>
      <c r="FWV107" s="136"/>
      <c r="FWW107" s="136"/>
      <c r="FWX107" s="136"/>
      <c r="FWY107" s="136"/>
      <c r="FWZ107" s="136"/>
      <c r="FXA107" s="136"/>
      <c r="FXB107" s="136"/>
      <c r="FXC107" s="136"/>
      <c r="FXD107" s="136"/>
      <c r="FXE107" s="136"/>
      <c r="FXF107" s="136"/>
      <c r="FXG107" s="136"/>
      <c r="FXH107" s="136"/>
      <c r="FXI107" s="136"/>
      <c r="FXJ107" s="136"/>
      <c r="FXK107" s="136"/>
      <c r="FXL107" s="136"/>
      <c r="FXM107" s="136"/>
      <c r="FXN107" s="136"/>
      <c r="FXO107" s="136"/>
      <c r="FXP107" s="136"/>
      <c r="FXQ107" s="136"/>
      <c r="FXR107" s="136"/>
      <c r="FXS107" s="136"/>
      <c r="FXT107" s="136"/>
      <c r="FXU107" s="136"/>
      <c r="FXV107" s="136"/>
      <c r="FXW107" s="136"/>
      <c r="FXX107" s="136"/>
      <c r="FXY107" s="136"/>
      <c r="FXZ107" s="136"/>
      <c r="FYA107" s="136"/>
      <c r="FYB107" s="136"/>
      <c r="FYC107" s="136"/>
      <c r="FYD107" s="136"/>
      <c r="FYE107" s="136"/>
      <c r="FYF107" s="136"/>
      <c r="FYG107" s="136"/>
      <c r="FYH107" s="136"/>
      <c r="FYI107" s="136"/>
      <c r="FYJ107" s="136"/>
      <c r="FYK107" s="136"/>
      <c r="FYL107" s="136"/>
      <c r="FYM107" s="136"/>
      <c r="FYN107" s="136"/>
      <c r="FYO107" s="136"/>
      <c r="FYP107" s="136"/>
      <c r="FYQ107" s="136"/>
      <c r="FYR107" s="136"/>
      <c r="FYS107" s="136"/>
      <c r="FYT107" s="136"/>
      <c r="FYU107" s="136"/>
      <c r="FYV107" s="136"/>
      <c r="FYW107" s="136"/>
      <c r="FYX107" s="136"/>
      <c r="FYY107" s="136"/>
      <c r="FYZ107" s="136"/>
      <c r="FZA107" s="136"/>
      <c r="FZB107" s="136"/>
      <c r="FZC107" s="136"/>
      <c r="FZD107" s="136"/>
      <c r="FZE107" s="136"/>
      <c r="FZF107" s="136"/>
      <c r="FZG107" s="136"/>
      <c r="FZH107" s="136"/>
      <c r="FZI107" s="136"/>
      <c r="FZJ107" s="136"/>
      <c r="FZK107" s="136"/>
      <c r="FZL107" s="136"/>
      <c r="FZM107" s="136"/>
      <c r="FZN107" s="136"/>
      <c r="FZO107" s="136"/>
      <c r="FZP107" s="136"/>
      <c r="FZQ107" s="136"/>
      <c r="FZR107" s="136"/>
      <c r="FZS107" s="136"/>
      <c r="FZT107" s="136"/>
      <c r="FZU107" s="136"/>
      <c r="FZV107" s="136"/>
      <c r="FZW107" s="136"/>
      <c r="FZX107" s="136"/>
      <c r="FZY107" s="136"/>
      <c r="FZZ107" s="136"/>
      <c r="GAA107" s="136"/>
      <c r="GAB107" s="136"/>
      <c r="GAC107" s="136"/>
      <c r="GAD107" s="136"/>
      <c r="GAE107" s="136"/>
      <c r="GAF107" s="136"/>
      <c r="GAG107" s="136"/>
      <c r="GAH107" s="136"/>
      <c r="GAI107" s="136"/>
      <c r="GAJ107" s="136"/>
      <c r="GAK107" s="136"/>
      <c r="GAL107" s="136"/>
      <c r="GAM107" s="136"/>
      <c r="GAN107" s="136"/>
      <c r="GAO107" s="136"/>
      <c r="GAP107" s="136"/>
      <c r="GAQ107" s="136"/>
      <c r="GAR107" s="136"/>
      <c r="GAS107" s="136"/>
      <c r="GAT107" s="136"/>
      <c r="GAU107" s="136"/>
      <c r="GAV107" s="136"/>
      <c r="GAW107" s="136"/>
      <c r="GAX107" s="136"/>
      <c r="GAY107" s="136"/>
      <c r="GAZ107" s="136"/>
      <c r="GBA107" s="136"/>
      <c r="GBB107" s="136"/>
      <c r="GBC107" s="136"/>
      <c r="GBD107" s="136"/>
      <c r="GBE107" s="136"/>
      <c r="GBF107" s="136"/>
      <c r="GBG107" s="136"/>
      <c r="GBH107" s="136"/>
      <c r="GBI107" s="136"/>
      <c r="GBJ107" s="136"/>
      <c r="GBK107" s="136"/>
      <c r="GBL107" s="136"/>
      <c r="GBM107" s="136"/>
      <c r="GBN107" s="136"/>
      <c r="GBO107" s="136"/>
      <c r="GBP107" s="136"/>
      <c r="GBQ107" s="136"/>
      <c r="GBR107" s="136"/>
      <c r="GBS107" s="136"/>
      <c r="GBT107" s="136"/>
      <c r="GBU107" s="136"/>
      <c r="GBV107" s="136"/>
      <c r="GBW107" s="136"/>
      <c r="GBX107" s="136"/>
      <c r="GBY107" s="136"/>
      <c r="GBZ107" s="136"/>
      <c r="GCA107" s="136"/>
      <c r="GCB107" s="136"/>
      <c r="GCC107" s="136"/>
      <c r="GCD107" s="136"/>
      <c r="GCE107" s="136"/>
      <c r="GCF107" s="136"/>
      <c r="GCG107" s="136"/>
      <c r="GCH107" s="136"/>
      <c r="GCI107" s="136"/>
      <c r="GCJ107" s="136"/>
      <c r="GCK107" s="136"/>
      <c r="GCL107" s="136"/>
      <c r="GCM107" s="136"/>
      <c r="GCN107" s="136"/>
      <c r="GCO107" s="136"/>
      <c r="GCP107" s="136"/>
      <c r="GCQ107" s="136"/>
      <c r="GCR107" s="136"/>
      <c r="GCS107" s="136"/>
      <c r="GCT107" s="136"/>
      <c r="GCU107" s="136"/>
      <c r="GCV107" s="136"/>
      <c r="GCW107" s="136"/>
      <c r="GCX107" s="136"/>
      <c r="GCY107" s="136"/>
      <c r="GCZ107" s="136"/>
      <c r="GDA107" s="136"/>
      <c r="GDB107" s="136"/>
      <c r="GDC107" s="136"/>
      <c r="GDD107" s="136"/>
      <c r="GDE107" s="136"/>
      <c r="GDF107" s="136"/>
      <c r="GDG107" s="136"/>
      <c r="GDH107" s="136"/>
      <c r="GDI107" s="136"/>
      <c r="GDJ107" s="136"/>
      <c r="GDK107" s="136"/>
      <c r="GDL107" s="136"/>
      <c r="GDM107" s="136"/>
      <c r="GDN107" s="136"/>
      <c r="GDO107" s="136"/>
      <c r="GDP107" s="136"/>
      <c r="GDQ107" s="136"/>
      <c r="GDR107" s="136"/>
      <c r="GDS107" s="136"/>
      <c r="GDT107" s="136"/>
      <c r="GDU107" s="136"/>
      <c r="GDV107" s="136"/>
      <c r="GDW107" s="136"/>
      <c r="GDX107" s="136"/>
      <c r="GDY107" s="136"/>
      <c r="GDZ107" s="136"/>
      <c r="GEA107" s="136"/>
      <c r="GEB107" s="136"/>
      <c r="GEC107" s="136"/>
      <c r="GED107" s="136"/>
      <c r="GEE107" s="136"/>
      <c r="GEF107" s="136"/>
      <c r="GEG107" s="136"/>
      <c r="GEH107" s="136"/>
      <c r="GEI107" s="136"/>
      <c r="GEJ107" s="136"/>
      <c r="GEK107" s="136"/>
      <c r="GEL107" s="136"/>
      <c r="GEM107" s="136"/>
      <c r="GEN107" s="136"/>
      <c r="GEO107" s="136"/>
      <c r="GEP107" s="136"/>
      <c r="GEQ107" s="136"/>
      <c r="GER107" s="136"/>
      <c r="GES107" s="136"/>
      <c r="GET107" s="136"/>
      <c r="GEU107" s="136"/>
      <c r="GEV107" s="136"/>
      <c r="GEW107" s="136"/>
      <c r="GEX107" s="136"/>
      <c r="GEY107" s="136"/>
      <c r="GEZ107" s="136"/>
      <c r="GFA107" s="136"/>
      <c r="GFB107" s="136"/>
      <c r="GFC107" s="136"/>
      <c r="GFD107" s="136"/>
      <c r="GFE107" s="136"/>
      <c r="GFF107" s="136"/>
      <c r="GFG107" s="136"/>
      <c r="GFH107" s="136"/>
      <c r="GFI107" s="136"/>
      <c r="GFJ107" s="136"/>
      <c r="GFK107" s="136"/>
      <c r="GFL107" s="136"/>
      <c r="GFM107" s="136"/>
      <c r="GFN107" s="136"/>
      <c r="GFO107" s="136"/>
      <c r="GFP107" s="136"/>
      <c r="GFQ107" s="136"/>
      <c r="GFR107" s="136"/>
      <c r="GFS107" s="136"/>
      <c r="GFT107" s="136"/>
      <c r="GFU107" s="136"/>
      <c r="GFV107" s="136"/>
      <c r="GFW107" s="136"/>
      <c r="GFX107" s="136"/>
      <c r="GFY107" s="136"/>
      <c r="GFZ107" s="136"/>
      <c r="GGA107" s="136"/>
      <c r="GGB107" s="136"/>
      <c r="GGC107" s="136"/>
      <c r="GGD107" s="136"/>
      <c r="GGE107" s="136"/>
      <c r="GGF107" s="136"/>
      <c r="GGG107" s="136"/>
      <c r="GGH107" s="136"/>
      <c r="GGI107" s="136"/>
      <c r="GGJ107" s="136"/>
      <c r="GGK107" s="136"/>
      <c r="GGL107" s="136"/>
      <c r="GGM107" s="136"/>
      <c r="GGN107" s="136"/>
      <c r="GGO107" s="136"/>
      <c r="GGP107" s="136"/>
      <c r="GGQ107" s="136"/>
      <c r="GGR107" s="136"/>
      <c r="GGS107" s="136"/>
      <c r="GGT107" s="136"/>
      <c r="GGU107" s="136"/>
      <c r="GGV107" s="136"/>
      <c r="GGW107" s="136"/>
      <c r="GGX107" s="136"/>
      <c r="GGY107" s="136"/>
      <c r="GGZ107" s="136"/>
      <c r="GHA107" s="136"/>
      <c r="GHB107" s="136"/>
      <c r="GHC107" s="136"/>
      <c r="GHD107" s="136"/>
      <c r="GHE107" s="136"/>
      <c r="GHF107" s="136"/>
      <c r="GHG107" s="136"/>
      <c r="GHH107" s="136"/>
      <c r="GHI107" s="136"/>
      <c r="GHJ107" s="136"/>
      <c r="GHK107" s="136"/>
      <c r="GHL107" s="136"/>
      <c r="GHM107" s="136"/>
      <c r="GHN107" s="136"/>
      <c r="GHO107" s="136"/>
      <c r="GHP107" s="136"/>
      <c r="GHQ107" s="136"/>
      <c r="GHR107" s="136"/>
      <c r="GHS107" s="136"/>
      <c r="GHT107" s="136"/>
      <c r="GHU107" s="136"/>
      <c r="GHV107" s="136"/>
      <c r="GHW107" s="136"/>
      <c r="GHX107" s="136"/>
      <c r="GHY107" s="136"/>
      <c r="GHZ107" s="136"/>
      <c r="GIA107" s="136"/>
      <c r="GIB107" s="136"/>
      <c r="GIC107" s="136"/>
      <c r="GID107" s="136"/>
      <c r="GIE107" s="136"/>
      <c r="GIF107" s="136"/>
      <c r="GIG107" s="136"/>
      <c r="GIH107" s="136"/>
      <c r="GII107" s="136"/>
      <c r="GIJ107" s="136"/>
      <c r="GIK107" s="136"/>
      <c r="GIL107" s="136"/>
      <c r="GIM107" s="136"/>
      <c r="GIN107" s="136"/>
      <c r="GIO107" s="136"/>
      <c r="GIP107" s="136"/>
      <c r="GIQ107" s="136"/>
      <c r="GIR107" s="136"/>
      <c r="GIS107" s="136"/>
      <c r="GIT107" s="136"/>
      <c r="GIU107" s="136"/>
      <c r="GIV107" s="136"/>
      <c r="GIW107" s="136"/>
      <c r="GIX107" s="136"/>
      <c r="GIY107" s="136"/>
      <c r="GIZ107" s="136"/>
      <c r="GJA107" s="136"/>
      <c r="GJB107" s="136"/>
      <c r="GJC107" s="136"/>
      <c r="GJD107" s="136"/>
      <c r="GJE107" s="136"/>
      <c r="GJF107" s="136"/>
      <c r="GJG107" s="136"/>
      <c r="GJH107" s="136"/>
      <c r="GJI107" s="136"/>
      <c r="GJJ107" s="136"/>
      <c r="GJK107" s="136"/>
      <c r="GJL107" s="136"/>
      <c r="GJM107" s="136"/>
      <c r="GJN107" s="136"/>
      <c r="GJO107" s="136"/>
      <c r="GJP107" s="136"/>
      <c r="GJQ107" s="136"/>
      <c r="GJR107" s="136"/>
      <c r="GJS107" s="136"/>
      <c r="GJT107" s="136"/>
      <c r="GJU107" s="136"/>
      <c r="GJV107" s="136"/>
      <c r="GJW107" s="136"/>
      <c r="GJX107" s="136"/>
      <c r="GJY107" s="136"/>
      <c r="GJZ107" s="136"/>
      <c r="GKA107" s="136"/>
      <c r="GKB107" s="136"/>
      <c r="GKC107" s="136"/>
      <c r="GKD107" s="136"/>
      <c r="GKE107" s="136"/>
      <c r="GKF107" s="136"/>
      <c r="GKG107" s="136"/>
      <c r="GKH107" s="136"/>
      <c r="GKI107" s="136"/>
      <c r="GKJ107" s="136"/>
      <c r="GKK107" s="136"/>
      <c r="GKL107" s="136"/>
      <c r="GKM107" s="136"/>
      <c r="GKN107" s="136"/>
      <c r="GKO107" s="136"/>
      <c r="GKP107" s="136"/>
      <c r="GKQ107" s="136"/>
      <c r="GKR107" s="136"/>
      <c r="GKS107" s="136"/>
      <c r="GKT107" s="136"/>
      <c r="GKU107" s="136"/>
      <c r="GKV107" s="136"/>
      <c r="GKW107" s="136"/>
      <c r="GKX107" s="136"/>
      <c r="GKY107" s="136"/>
      <c r="GKZ107" s="136"/>
      <c r="GLA107" s="136"/>
      <c r="GLB107" s="136"/>
      <c r="GLC107" s="136"/>
      <c r="GLD107" s="136"/>
      <c r="GLE107" s="136"/>
      <c r="GLF107" s="136"/>
      <c r="GLG107" s="136"/>
      <c r="GLH107" s="136"/>
      <c r="GLI107" s="136"/>
      <c r="GLJ107" s="136"/>
      <c r="GLK107" s="136"/>
      <c r="GLL107" s="136"/>
      <c r="GLM107" s="136"/>
      <c r="GLN107" s="136"/>
      <c r="GLO107" s="136"/>
      <c r="GLP107" s="136"/>
      <c r="GLQ107" s="136"/>
      <c r="GLR107" s="136"/>
      <c r="GLS107" s="136"/>
      <c r="GLT107" s="136"/>
      <c r="GLU107" s="136"/>
      <c r="GLV107" s="136"/>
      <c r="GLW107" s="136"/>
      <c r="GLX107" s="136"/>
      <c r="GLY107" s="136"/>
      <c r="GLZ107" s="136"/>
      <c r="GMA107" s="136"/>
      <c r="GMB107" s="136"/>
      <c r="GMC107" s="136"/>
      <c r="GMD107" s="136"/>
      <c r="GME107" s="136"/>
      <c r="GMF107" s="136"/>
      <c r="GMG107" s="136"/>
      <c r="GMH107" s="136"/>
      <c r="GMI107" s="136"/>
      <c r="GMJ107" s="136"/>
      <c r="GMK107" s="136"/>
      <c r="GML107" s="136"/>
      <c r="GMM107" s="136"/>
      <c r="GMN107" s="136"/>
      <c r="GMO107" s="136"/>
      <c r="GMP107" s="136"/>
      <c r="GMQ107" s="136"/>
      <c r="GMR107" s="136"/>
      <c r="GMS107" s="136"/>
      <c r="GMT107" s="136"/>
      <c r="GMU107" s="136"/>
      <c r="GMV107" s="136"/>
      <c r="GMW107" s="136"/>
      <c r="GMX107" s="136"/>
      <c r="GMY107" s="136"/>
      <c r="GMZ107" s="136"/>
      <c r="GNA107" s="136"/>
      <c r="GNB107" s="136"/>
      <c r="GNC107" s="136"/>
      <c r="GND107" s="136"/>
      <c r="GNE107" s="136"/>
      <c r="GNF107" s="136"/>
      <c r="GNG107" s="136"/>
      <c r="GNH107" s="136"/>
      <c r="GNI107" s="136"/>
      <c r="GNJ107" s="136"/>
      <c r="GNK107" s="136"/>
      <c r="GNL107" s="136"/>
      <c r="GNM107" s="136"/>
      <c r="GNN107" s="136"/>
      <c r="GNO107" s="136"/>
      <c r="GNP107" s="136"/>
      <c r="GNQ107" s="136"/>
      <c r="GNR107" s="136"/>
      <c r="GNS107" s="136"/>
      <c r="GNT107" s="136"/>
      <c r="GNU107" s="136"/>
      <c r="GNV107" s="136"/>
      <c r="GNW107" s="136"/>
      <c r="GNX107" s="136"/>
      <c r="GNY107" s="136"/>
      <c r="GNZ107" s="136"/>
      <c r="GOA107" s="136"/>
      <c r="GOB107" s="136"/>
      <c r="GOC107" s="136"/>
      <c r="GOD107" s="136"/>
      <c r="GOE107" s="136"/>
      <c r="GOF107" s="136"/>
      <c r="GOG107" s="136"/>
      <c r="GOH107" s="136"/>
      <c r="GOI107" s="136"/>
      <c r="GOJ107" s="136"/>
      <c r="GOK107" s="136"/>
      <c r="GOL107" s="136"/>
      <c r="GOM107" s="136"/>
      <c r="GON107" s="136"/>
      <c r="GOO107" s="136"/>
      <c r="GOP107" s="136"/>
      <c r="GOQ107" s="136"/>
      <c r="GOR107" s="136"/>
      <c r="GOS107" s="136"/>
      <c r="GOT107" s="136"/>
      <c r="GOU107" s="136"/>
      <c r="GOV107" s="136"/>
      <c r="GOW107" s="136"/>
      <c r="GOX107" s="136"/>
      <c r="GOY107" s="136"/>
      <c r="GOZ107" s="136"/>
      <c r="GPA107" s="136"/>
      <c r="GPB107" s="136"/>
      <c r="GPC107" s="136"/>
      <c r="GPD107" s="136"/>
      <c r="GPE107" s="136"/>
      <c r="GPF107" s="136"/>
      <c r="GPG107" s="136"/>
      <c r="GPH107" s="136"/>
      <c r="GPI107" s="136"/>
      <c r="GPJ107" s="136"/>
      <c r="GPK107" s="136"/>
      <c r="GPL107" s="136"/>
      <c r="GPM107" s="136"/>
      <c r="GPN107" s="136"/>
      <c r="GPO107" s="136"/>
      <c r="GPP107" s="136"/>
      <c r="GPQ107" s="136"/>
      <c r="GPR107" s="136"/>
      <c r="GPS107" s="136"/>
      <c r="GPT107" s="136"/>
      <c r="GPU107" s="136"/>
      <c r="GPV107" s="136"/>
      <c r="GPW107" s="136"/>
      <c r="GPX107" s="136"/>
      <c r="GPY107" s="136"/>
      <c r="GPZ107" s="136"/>
      <c r="GQA107" s="136"/>
      <c r="GQB107" s="136"/>
      <c r="GQC107" s="136"/>
      <c r="GQD107" s="136"/>
      <c r="GQE107" s="136"/>
      <c r="GQF107" s="136"/>
      <c r="GQG107" s="136"/>
      <c r="GQH107" s="136"/>
      <c r="GQI107" s="136"/>
      <c r="GQJ107" s="136"/>
      <c r="GQK107" s="136"/>
      <c r="GQL107" s="136"/>
      <c r="GQM107" s="136"/>
      <c r="GQN107" s="136"/>
      <c r="GQO107" s="136"/>
      <c r="GQP107" s="136"/>
      <c r="GQQ107" s="136"/>
      <c r="GQR107" s="136"/>
      <c r="GQS107" s="136"/>
      <c r="GQT107" s="136"/>
      <c r="GQU107" s="136"/>
      <c r="GQV107" s="136"/>
      <c r="GQW107" s="136"/>
      <c r="GQX107" s="136"/>
      <c r="GQY107" s="136"/>
      <c r="GQZ107" s="136"/>
      <c r="GRA107" s="136"/>
      <c r="GRB107" s="136"/>
      <c r="GRC107" s="136"/>
      <c r="GRD107" s="136"/>
      <c r="GRE107" s="136"/>
      <c r="GRF107" s="136"/>
      <c r="GRG107" s="136"/>
      <c r="GRH107" s="136"/>
      <c r="GRI107" s="136"/>
      <c r="GRJ107" s="136"/>
      <c r="GRK107" s="136"/>
      <c r="GRL107" s="136"/>
      <c r="GRM107" s="136"/>
      <c r="GRN107" s="136"/>
      <c r="GRO107" s="136"/>
      <c r="GRP107" s="136"/>
      <c r="GRQ107" s="136"/>
      <c r="GRR107" s="136"/>
      <c r="GRS107" s="136"/>
      <c r="GRT107" s="136"/>
      <c r="GRU107" s="136"/>
      <c r="GRV107" s="136"/>
      <c r="GRW107" s="136"/>
      <c r="GRX107" s="136"/>
      <c r="GRY107" s="136"/>
      <c r="GRZ107" s="136"/>
      <c r="GSA107" s="136"/>
      <c r="GSB107" s="136"/>
      <c r="GSC107" s="136"/>
      <c r="GSD107" s="136"/>
      <c r="GSE107" s="136"/>
      <c r="GSF107" s="136"/>
      <c r="GSG107" s="136"/>
      <c r="GSH107" s="136"/>
      <c r="GSI107" s="136"/>
      <c r="GSJ107" s="136"/>
      <c r="GSK107" s="136"/>
      <c r="GSL107" s="136"/>
      <c r="GSM107" s="136"/>
      <c r="GSN107" s="136"/>
      <c r="GSO107" s="136"/>
      <c r="GSP107" s="136"/>
      <c r="GSQ107" s="136"/>
      <c r="GSR107" s="136"/>
      <c r="GSS107" s="136"/>
      <c r="GST107" s="136"/>
      <c r="GSU107" s="136"/>
      <c r="GSV107" s="136"/>
      <c r="GSW107" s="136"/>
      <c r="GSX107" s="136"/>
      <c r="GSY107" s="136"/>
      <c r="GSZ107" s="136"/>
      <c r="GTA107" s="136"/>
      <c r="GTB107" s="136"/>
      <c r="GTC107" s="136"/>
      <c r="GTD107" s="136"/>
      <c r="GTE107" s="136"/>
      <c r="GTF107" s="136"/>
      <c r="GTG107" s="136"/>
      <c r="GTH107" s="136"/>
      <c r="GTI107" s="136"/>
      <c r="GTJ107" s="136"/>
      <c r="GTK107" s="136"/>
      <c r="GTL107" s="136"/>
      <c r="GTM107" s="136"/>
      <c r="GTN107" s="136"/>
      <c r="GTO107" s="136"/>
      <c r="GTP107" s="136"/>
      <c r="GTQ107" s="136"/>
      <c r="GTR107" s="136"/>
      <c r="GTS107" s="136"/>
      <c r="GTT107" s="136"/>
      <c r="GTU107" s="136"/>
      <c r="GTV107" s="136"/>
      <c r="GTW107" s="136"/>
      <c r="GTX107" s="136"/>
      <c r="GTY107" s="136"/>
      <c r="GTZ107" s="136"/>
      <c r="GUA107" s="136"/>
      <c r="GUB107" s="136"/>
      <c r="GUC107" s="136"/>
      <c r="GUD107" s="136"/>
      <c r="GUE107" s="136"/>
      <c r="GUF107" s="136"/>
      <c r="GUG107" s="136"/>
      <c r="GUH107" s="136"/>
      <c r="GUI107" s="136"/>
      <c r="GUJ107" s="136"/>
      <c r="GUK107" s="136"/>
      <c r="GUL107" s="136"/>
      <c r="GUM107" s="136"/>
      <c r="GUN107" s="136"/>
      <c r="GUO107" s="136"/>
      <c r="GUP107" s="136"/>
      <c r="GUQ107" s="136"/>
      <c r="GUR107" s="136"/>
      <c r="GUS107" s="136"/>
      <c r="GUT107" s="136"/>
      <c r="GUU107" s="136"/>
      <c r="GUV107" s="136"/>
      <c r="GUW107" s="136"/>
      <c r="GUX107" s="136"/>
      <c r="GUY107" s="136"/>
      <c r="GUZ107" s="136"/>
      <c r="GVA107" s="136"/>
      <c r="GVB107" s="136"/>
      <c r="GVC107" s="136"/>
      <c r="GVD107" s="136"/>
      <c r="GVE107" s="136"/>
      <c r="GVF107" s="136"/>
      <c r="GVG107" s="136"/>
      <c r="GVH107" s="136"/>
      <c r="GVI107" s="136"/>
      <c r="GVJ107" s="136"/>
      <c r="GVK107" s="136"/>
      <c r="GVL107" s="136"/>
      <c r="GVM107" s="136"/>
      <c r="GVN107" s="136"/>
      <c r="GVO107" s="136"/>
      <c r="GVP107" s="136"/>
      <c r="GVQ107" s="136"/>
      <c r="GVR107" s="136"/>
      <c r="GVS107" s="136"/>
      <c r="GVT107" s="136"/>
      <c r="GVU107" s="136"/>
      <c r="GVV107" s="136"/>
      <c r="GVW107" s="136"/>
      <c r="GVX107" s="136"/>
      <c r="GVY107" s="136"/>
      <c r="GVZ107" s="136"/>
      <c r="GWA107" s="136"/>
      <c r="GWB107" s="136"/>
      <c r="GWC107" s="136"/>
      <c r="GWD107" s="136"/>
      <c r="GWE107" s="136"/>
      <c r="GWF107" s="136"/>
      <c r="GWG107" s="136"/>
      <c r="GWH107" s="136"/>
      <c r="GWI107" s="136"/>
      <c r="GWJ107" s="136"/>
      <c r="GWK107" s="136"/>
      <c r="GWL107" s="136"/>
      <c r="GWM107" s="136"/>
      <c r="GWN107" s="136"/>
      <c r="GWO107" s="136"/>
      <c r="GWP107" s="136"/>
      <c r="GWQ107" s="136"/>
      <c r="GWR107" s="136"/>
      <c r="GWS107" s="136"/>
      <c r="GWT107" s="136"/>
      <c r="GWU107" s="136"/>
      <c r="GWV107" s="136"/>
      <c r="GWW107" s="136"/>
      <c r="GWX107" s="136"/>
      <c r="GWY107" s="136"/>
      <c r="GWZ107" s="136"/>
      <c r="GXA107" s="136"/>
      <c r="GXB107" s="136"/>
      <c r="GXC107" s="136"/>
      <c r="GXD107" s="136"/>
      <c r="GXE107" s="136"/>
      <c r="GXF107" s="136"/>
      <c r="GXG107" s="136"/>
      <c r="GXH107" s="136"/>
      <c r="GXI107" s="136"/>
      <c r="GXJ107" s="136"/>
      <c r="GXK107" s="136"/>
      <c r="GXL107" s="136"/>
      <c r="GXM107" s="136"/>
      <c r="GXN107" s="136"/>
      <c r="GXO107" s="136"/>
      <c r="GXP107" s="136"/>
      <c r="GXQ107" s="136"/>
      <c r="GXR107" s="136"/>
      <c r="GXS107" s="136"/>
      <c r="GXT107" s="136"/>
      <c r="GXU107" s="136"/>
      <c r="GXV107" s="136"/>
      <c r="GXW107" s="136"/>
      <c r="GXX107" s="136"/>
      <c r="GXY107" s="136"/>
      <c r="GXZ107" s="136"/>
      <c r="GYA107" s="136"/>
      <c r="GYB107" s="136"/>
      <c r="GYC107" s="136"/>
      <c r="GYD107" s="136"/>
      <c r="GYE107" s="136"/>
      <c r="GYF107" s="136"/>
      <c r="GYG107" s="136"/>
      <c r="GYH107" s="136"/>
      <c r="GYI107" s="136"/>
      <c r="GYJ107" s="136"/>
      <c r="GYK107" s="136"/>
      <c r="GYL107" s="136"/>
      <c r="GYM107" s="136"/>
      <c r="GYN107" s="136"/>
      <c r="GYO107" s="136"/>
      <c r="GYP107" s="136"/>
      <c r="GYQ107" s="136"/>
      <c r="GYR107" s="136"/>
      <c r="GYS107" s="136"/>
      <c r="GYT107" s="136"/>
      <c r="GYU107" s="136"/>
      <c r="GYV107" s="136"/>
      <c r="GYW107" s="136"/>
      <c r="GYX107" s="136"/>
      <c r="GYY107" s="136"/>
      <c r="GYZ107" s="136"/>
      <c r="GZA107" s="136"/>
      <c r="GZB107" s="136"/>
      <c r="GZC107" s="136"/>
      <c r="GZD107" s="136"/>
      <c r="GZE107" s="136"/>
      <c r="GZF107" s="136"/>
      <c r="GZG107" s="136"/>
      <c r="GZH107" s="136"/>
      <c r="GZI107" s="136"/>
      <c r="GZJ107" s="136"/>
      <c r="GZK107" s="136"/>
      <c r="GZL107" s="136"/>
      <c r="GZM107" s="136"/>
      <c r="GZN107" s="136"/>
      <c r="GZO107" s="136"/>
      <c r="GZP107" s="136"/>
      <c r="GZQ107" s="136"/>
      <c r="GZR107" s="136"/>
      <c r="GZS107" s="136"/>
      <c r="GZT107" s="136"/>
      <c r="GZU107" s="136"/>
      <c r="GZV107" s="136"/>
      <c r="GZW107" s="136"/>
      <c r="GZX107" s="136"/>
      <c r="GZY107" s="136"/>
      <c r="GZZ107" s="136"/>
      <c r="HAA107" s="136"/>
      <c r="HAB107" s="136"/>
      <c r="HAC107" s="136"/>
      <c r="HAD107" s="136"/>
      <c r="HAE107" s="136"/>
      <c r="HAF107" s="136"/>
      <c r="HAG107" s="136"/>
      <c r="HAH107" s="136"/>
      <c r="HAI107" s="136"/>
      <c r="HAJ107" s="136"/>
      <c r="HAK107" s="136"/>
      <c r="HAL107" s="136"/>
      <c r="HAM107" s="136"/>
      <c r="HAN107" s="136"/>
      <c r="HAO107" s="136"/>
      <c r="HAP107" s="136"/>
      <c r="HAQ107" s="136"/>
      <c r="HAR107" s="136"/>
      <c r="HAS107" s="136"/>
      <c r="HAT107" s="136"/>
      <c r="HAU107" s="136"/>
      <c r="HAV107" s="136"/>
      <c r="HAW107" s="136"/>
      <c r="HAX107" s="136"/>
      <c r="HAY107" s="136"/>
      <c r="HAZ107" s="136"/>
      <c r="HBA107" s="136"/>
      <c r="HBB107" s="136"/>
      <c r="HBC107" s="136"/>
      <c r="HBD107" s="136"/>
      <c r="HBE107" s="136"/>
      <c r="HBF107" s="136"/>
      <c r="HBG107" s="136"/>
      <c r="HBH107" s="136"/>
      <c r="HBI107" s="136"/>
      <c r="HBJ107" s="136"/>
      <c r="HBK107" s="136"/>
      <c r="HBL107" s="136"/>
      <c r="HBM107" s="136"/>
      <c r="HBN107" s="136"/>
      <c r="HBO107" s="136"/>
      <c r="HBP107" s="136"/>
      <c r="HBQ107" s="136"/>
      <c r="HBR107" s="136"/>
      <c r="HBS107" s="136"/>
      <c r="HBT107" s="136"/>
      <c r="HBU107" s="136"/>
      <c r="HBV107" s="136"/>
      <c r="HBW107" s="136"/>
      <c r="HBX107" s="136"/>
      <c r="HBY107" s="136"/>
      <c r="HBZ107" s="136"/>
      <c r="HCA107" s="136"/>
      <c r="HCB107" s="136"/>
      <c r="HCC107" s="136"/>
      <c r="HCD107" s="136"/>
      <c r="HCE107" s="136"/>
      <c r="HCF107" s="136"/>
      <c r="HCG107" s="136"/>
      <c r="HCH107" s="136"/>
      <c r="HCI107" s="136"/>
      <c r="HCJ107" s="136"/>
      <c r="HCK107" s="136"/>
      <c r="HCL107" s="136"/>
      <c r="HCM107" s="136"/>
      <c r="HCN107" s="136"/>
      <c r="HCO107" s="136"/>
      <c r="HCP107" s="136"/>
      <c r="HCQ107" s="136"/>
      <c r="HCR107" s="136"/>
      <c r="HCS107" s="136"/>
      <c r="HCT107" s="136"/>
      <c r="HCU107" s="136"/>
      <c r="HCV107" s="136"/>
      <c r="HCW107" s="136"/>
      <c r="HCX107" s="136"/>
      <c r="HCY107" s="136"/>
      <c r="HCZ107" s="136"/>
      <c r="HDA107" s="136"/>
      <c r="HDB107" s="136"/>
      <c r="HDC107" s="136"/>
      <c r="HDD107" s="136"/>
      <c r="HDE107" s="136"/>
      <c r="HDF107" s="136"/>
      <c r="HDG107" s="136"/>
      <c r="HDH107" s="136"/>
      <c r="HDI107" s="136"/>
      <c r="HDJ107" s="136"/>
      <c r="HDK107" s="136"/>
      <c r="HDL107" s="136"/>
      <c r="HDM107" s="136"/>
      <c r="HDN107" s="136"/>
      <c r="HDO107" s="136"/>
      <c r="HDP107" s="136"/>
      <c r="HDQ107" s="136"/>
      <c r="HDR107" s="136"/>
      <c r="HDS107" s="136"/>
      <c r="HDT107" s="136"/>
      <c r="HDU107" s="136"/>
      <c r="HDV107" s="136"/>
      <c r="HDW107" s="136"/>
      <c r="HDX107" s="136"/>
      <c r="HDY107" s="136"/>
      <c r="HDZ107" s="136"/>
      <c r="HEA107" s="136"/>
      <c r="HEB107" s="136"/>
      <c r="HEC107" s="136"/>
      <c r="HED107" s="136"/>
      <c r="HEE107" s="136"/>
      <c r="HEF107" s="136"/>
      <c r="HEG107" s="136"/>
      <c r="HEH107" s="136"/>
      <c r="HEI107" s="136"/>
      <c r="HEJ107" s="136"/>
      <c r="HEK107" s="136"/>
      <c r="HEL107" s="136"/>
      <c r="HEM107" s="136"/>
      <c r="HEN107" s="136"/>
      <c r="HEO107" s="136"/>
      <c r="HEP107" s="136"/>
      <c r="HEQ107" s="136"/>
      <c r="HER107" s="136"/>
      <c r="HES107" s="136"/>
      <c r="HET107" s="136"/>
      <c r="HEU107" s="136"/>
      <c r="HEV107" s="136"/>
      <c r="HEW107" s="136"/>
      <c r="HEX107" s="136"/>
      <c r="HEY107" s="136"/>
      <c r="HEZ107" s="136"/>
      <c r="HFA107" s="136"/>
      <c r="HFB107" s="136"/>
      <c r="HFC107" s="136"/>
      <c r="HFD107" s="136"/>
      <c r="HFE107" s="136"/>
      <c r="HFF107" s="136"/>
      <c r="HFG107" s="136"/>
      <c r="HFH107" s="136"/>
      <c r="HFI107" s="136"/>
      <c r="HFJ107" s="136"/>
      <c r="HFK107" s="136"/>
      <c r="HFL107" s="136"/>
      <c r="HFM107" s="136"/>
      <c r="HFN107" s="136"/>
      <c r="HFO107" s="136"/>
      <c r="HFP107" s="136"/>
      <c r="HFQ107" s="136"/>
      <c r="HFR107" s="136"/>
      <c r="HFS107" s="136"/>
      <c r="HFT107" s="136"/>
      <c r="HFU107" s="136"/>
      <c r="HFV107" s="136"/>
      <c r="HFW107" s="136"/>
      <c r="HFX107" s="136"/>
      <c r="HFY107" s="136"/>
      <c r="HFZ107" s="136"/>
      <c r="HGA107" s="136"/>
      <c r="HGB107" s="136"/>
      <c r="HGC107" s="136"/>
      <c r="HGD107" s="136"/>
      <c r="HGE107" s="136"/>
      <c r="HGF107" s="136"/>
      <c r="HGG107" s="136"/>
      <c r="HGH107" s="136"/>
      <c r="HGI107" s="136"/>
      <c r="HGJ107" s="136"/>
      <c r="HGK107" s="136"/>
      <c r="HGL107" s="136"/>
      <c r="HGM107" s="136"/>
      <c r="HGN107" s="136"/>
      <c r="HGO107" s="136"/>
      <c r="HGP107" s="136"/>
      <c r="HGQ107" s="136"/>
      <c r="HGR107" s="136"/>
      <c r="HGS107" s="136"/>
      <c r="HGT107" s="136"/>
      <c r="HGU107" s="136"/>
      <c r="HGV107" s="136"/>
      <c r="HGW107" s="136"/>
      <c r="HGX107" s="136"/>
      <c r="HGY107" s="136"/>
      <c r="HGZ107" s="136"/>
      <c r="HHA107" s="136"/>
      <c r="HHB107" s="136"/>
      <c r="HHC107" s="136"/>
      <c r="HHD107" s="136"/>
      <c r="HHE107" s="136"/>
      <c r="HHF107" s="136"/>
      <c r="HHG107" s="136"/>
      <c r="HHH107" s="136"/>
      <c r="HHI107" s="136"/>
      <c r="HHJ107" s="136"/>
      <c r="HHK107" s="136"/>
      <c r="HHL107" s="136"/>
      <c r="HHM107" s="136"/>
      <c r="HHN107" s="136"/>
      <c r="HHO107" s="136"/>
      <c r="HHP107" s="136"/>
      <c r="HHQ107" s="136"/>
      <c r="HHR107" s="136"/>
      <c r="HHS107" s="136"/>
      <c r="HHT107" s="136"/>
      <c r="HHU107" s="136"/>
      <c r="HHV107" s="136"/>
      <c r="HHW107" s="136"/>
      <c r="HHX107" s="136"/>
      <c r="HHY107" s="136"/>
      <c r="HHZ107" s="136"/>
      <c r="HIA107" s="136"/>
      <c r="HIB107" s="136"/>
      <c r="HIC107" s="136"/>
      <c r="HID107" s="136"/>
      <c r="HIE107" s="136"/>
      <c r="HIF107" s="136"/>
      <c r="HIG107" s="136"/>
      <c r="HIH107" s="136"/>
      <c r="HII107" s="136"/>
      <c r="HIJ107" s="136"/>
      <c r="HIK107" s="136"/>
      <c r="HIL107" s="136"/>
      <c r="HIM107" s="136"/>
      <c r="HIN107" s="136"/>
      <c r="HIO107" s="136"/>
      <c r="HIP107" s="136"/>
      <c r="HIQ107" s="136"/>
      <c r="HIR107" s="136"/>
      <c r="HIS107" s="136"/>
      <c r="HIT107" s="136"/>
      <c r="HIU107" s="136"/>
      <c r="HIV107" s="136"/>
      <c r="HIW107" s="136"/>
      <c r="HIX107" s="136"/>
      <c r="HIY107" s="136"/>
      <c r="HIZ107" s="136"/>
      <c r="HJA107" s="136"/>
      <c r="HJB107" s="136"/>
      <c r="HJC107" s="136"/>
      <c r="HJD107" s="136"/>
      <c r="HJE107" s="136"/>
      <c r="HJF107" s="136"/>
      <c r="HJG107" s="136"/>
      <c r="HJH107" s="136"/>
      <c r="HJI107" s="136"/>
      <c r="HJJ107" s="136"/>
      <c r="HJK107" s="136"/>
      <c r="HJL107" s="136"/>
      <c r="HJM107" s="136"/>
      <c r="HJN107" s="136"/>
      <c r="HJO107" s="136"/>
      <c r="HJP107" s="136"/>
      <c r="HJQ107" s="136"/>
      <c r="HJR107" s="136"/>
      <c r="HJS107" s="136"/>
      <c r="HJT107" s="136"/>
      <c r="HJU107" s="136"/>
      <c r="HJV107" s="136"/>
      <c r="HJW107" s="136"/>
      <c r="HJX107" s="136"/>
      <c r="HJY107" s="136"/>
      <c r="HJZ107" s="136"/>
      <c r="HKA107" s="136"/>
      <c r="HKB107" s="136"/>
      <c r="HKC107" s="136"/>
      <c r="HKD107" s="136"/>
      <c r="HKE107" s="136"/>
      <c r="HKF107" s="136"/>
      <c r="HKG107" s="136"/>
      <c r="HKH107" s="136"/>
      <c r="HKI107" s="136"/>
      <c r="HKJ107" s="136"/>
      <c r="HKK107" s="136"/>
      <c r="HKL107" s="136"/>
      <c r="HKM107" s="136"/>
      <c r="HKN107" s="136"/>
      <c r="HKO107" s="136"/>
      <c r="HKP107" s="136"/>
      <c r="HKQ107" s="136"/>
      <c r="HKR107" s="136"/>
      <c r="HKS107" s="136"/>
      <c r="HKT107" s="136"/>
      <c r="HKU107" s="136"/>
      <c r="HKV107" s="136"/>
      <c r="HKW107" s="136"/>
      <c r="HKX107" s="136"/>
      <c r="HKY107" s="136"/>
      <c r="HKZ107" s="136"/>
      <c r="HLA107" s="136"/>
      <c r="HLB107" s="136"/>
      <c r="HLC107" s="136"/>
      <c r="HLD107" s="136"/>
      <c r="HLE107" s="136"/>
      <c r="HLF107" s="136"/>
      <c r="HLG107" s="136"/>
      <c r="HLH107" s="136"/>
      <c r="HLI107" s="136"/>
      <c r="HLJ107" s="136"/>
      <c r="HLK107" s="136"/>
      <c r="HLL107" s="136"/>
      <c r="HLM107" s="136"/>
      <c r="HLN107" s="136"/>
      <c r="HLO107" s="136"/>
      <c r="HLP107" s="136"/>
      <c r="HLQ107" s="136"/>
      <c r="HLR107" s="136"/>
      <c r="HLS107" s="136"/>
      <c r="HLT107" s="136"/>
      <c r="HLU107" s="136"/>
      <c r="HLV107" s="136"/>
      <c r="HLW107" s="136"/>
      <c r="HLX107" s="136"/>
      <c r="HLY107" s="136"/>
      <c r="HLZ107" s="136"/>
      <c r="HMA107" s="136"/>
      <c r="HMB107" s="136"/>
      <c r="HMC107" s="136"/>
      <c r="HMD107" s="136"/>
      <c r="HME107" s="136"/>
      <c r="HMF107" s="136"/>
      <c r="HMG107" s="136"/>
      <c r="HMH107" s="136"/>
      <c r="HMI107" s="136"/>
      <c r="HMJ107" s="136"/>
      <c r="HMK107" s="136"/>
      <c r="HML107" s="136"/>
      <c r="HMM107" s="136"/>
      <c r="HMN107" s="136"/>
      <c r="HMO107" s="136"/>
      <c r="HMP107" s="136"/>
      <c r="HMQ107" s="136"/>
      <c r="HMR107" s="136"/>
      <c r="HMS107" s="136"/>
      <c r="HMT107" s="136"/>
      <c r="HMU107" s="136"/>
      <c r="HMV107" s="136"/>
      <c r="HMW107" s="136"/>
      <c r="HMX107" s="136"/>
      <c r="HMY107" s="136"/>
      <c r="HMZ107" s="136"/>
      <c r="HNA107" s="136"/>
      <c r="HNB107" s="136"/>
      <c r="HNC107" s="136"/>
      <c r="HND107" s="136"/>
      <c r="HNE107" s="136"/>
      <c r="HNF107" s="136"/>
      <c r="HNG107" s="136"/>
      <c r="HNH107" s="136"/>
      <c r="HNI107" s="136"/>
      <c r="HNJ107" s="136"/>
      <c r="HNK107" s="136"/>
      <c r="HNL107" s="136"/>
      <c r="HNM107" s="136"/>
      <c r="HNN107" s="136"/>
      <c r="HNO107" s="136"/>
      <c r="HNP107" s="136"/>
      <c r="HNQ107" s="136"/>
      <c r="HNR107" s="136"/>
      <c r="HNS107" s="136"/>
      <c r="HNT107" s="136"/>
      <c r="HNU107" s="136"/>
      <c r="HNV107" s="136"/>
      <c r="HNW107" s="136"/>
      <c r="HNX107" s="136"/>
      <c r="HNY107" s="136"/>
      <c r="HNZ107" s="136"/>
      <c r="HOA107" s="136"/>
      <c r="HOB107" s="136"/>
      <c r="HOC107" s="136"/>
      <c r="HOD107" s="136"/>
      <c r="HOE107" s="136"/>
      <c r="HOF107" s="136"/>
      <c r="HOG107" s="136"/>
      <c r="HOH107" s="136"/>
      <c r="HOI107" s="136"/>
      <c r="HOJ107" s="136"/>
      <c r="HOK107" s="136"/>
      <c r="HOL107" s="136"/>
      <c r="HOM107" s="136"/>
      <c r="HON107" s="136"/>
      <c r="HOO107" s="136"/>
      <c r="HOP107" s="136"/>
      <c r="HOQ107" s="136"/>
      <c r="HOR107" s="136"/>
      <c r="HOS107" s="136"/>
      <c r="HOT107" s="136"/>
      <c r="HOU107" s="136"/>
      <c r="HOV107" s="136"/>
      <c r="HOW107" s="136"/>
      <c r="HOX107" s="136"/>
      <c r="HOY107" s="136"/>
      <c r="HOZ107" s="136"/>
      <c r="HPA107" s="136"/>
      <c r="HPB107" s="136"/>
      <c r="HPC107" s="136"/>
      <c r="HPD107" s="136"/>
      <c r="HPE107" s="136"/>
      <c r="HPF107" s="136"/>
      <c r="HPG107" s="136"/>
      <c r="HPH107" s="136"/>
      <c r="HPI107" s="136"/>
      <c r="HPJ107" s="136"/>
      <c r="HPK107" s="136"/>
      <c r="HPL107" s="136"/>
      <c r="HPM107" s="136"/>
      <c r="HPN107" s="136"/>
      <c r="HPO107" s="136"/>
      <c r="HPP107" s="136"/>
      <c r="HPQ107" s="136"/>
      <c r="HPR107" s="136"/>
      <c r="HPS107" s="136"/>
      <c r="HPT107" s="136"/>
      <c r="HPU107" s="136"/>
      <c r="HPV107" s="136"/>
      <c r="HPW107" s="136"/>
      <c r="HPX107" s="136"/>
      <c r="HPY107" s="136"/>
      <c r="HPZ107" s="136"/>
      <c r="HQA107" s="136"/>
      <c r="HQB107" s="136"/>
      <c r="HQC107" s="136"/>
      <c r="HQD107" s="136"/>
      <c r="HQE107" s="136"/>
      <c r="HQF107" s="136"/>
      <c r="HQG107" s="136"/>
      <c r="HQH107" s="136"/>
      <c r="HQI107" s="136"/>
      <c r="HQJ107" s="136"/>
      <c r="HQK107" s="136"/>
      <c r="HQL107" s="136"/>
      <c r="HQM107" s="136"/>
      <c r="HQN107" s="136"/>
      <c r="HQO107" s="136"/>
      <c r="HQP107" s="136"/>
      <c r="HQQ107" s="136"/>
      <c r="HQR107" s="136"/>
      <c r="HQS107" s="136"/>
      <c r="HQT107" s="136"/>
      <c r="HQU107" s="136"/>
      <c r="HQV107" s="136"/>
      <c r="HQW107" s="136"/>
      <c r="HQX107" s="136"/>
      <c r="HQY107" s="136"/>
      <c r="HQZ107" s="136"/>
      <c r="HRA107" s="136"/>
      <c r="HRB107" s="136"/>
      <c r="HRC107" s="136"/>
      <c r="HRD107" s="136"/>
      <c r="HRE107" s="136"/>
      <c r="HRF107" s="136"/>
      <c r="HRG107" s="136"/>
      <c r="HRH107" s="136"/>
      <c r="HRI107" s="136"/>
      <c r="HRJ107" s="136"/>
      <c r="HRK107" s="136"/>
      <c r="HRL107" s="136"/>
      <c r="HRM107" s="136"/>
      <c r="HRN107" s="136"/>
      <c r="HRO107" s="136"/>
      <c r="HRP107" s="136"/>
      <c r="HRQ107" s="136"/>
      <c r="HRR107" s="136"/>
      <c r="HRS107" s="136"/>
      <c r="HRT107" s="136"/>
      <c r="HRU107" s="136"/>
      <c r="HRV107" s="136"/>
      <c r="HRW107" s="136"/>
      <c r="HRX107" s="136"/>
      <c r="HRY107" s="136"/>
      <c r="HRZ107" s="136"/>
      <c r="HSA107" s="136"/>
      <c r="HSB107" s="136"/>
      <c r="HSC107" s="136"/>
      <c r="HSD107" s="136"/>
      <c r="HSE107" s="136"/>
      <c r="HSF107" s="136"/>
      <c r="HSG107" s="136"/>
      <c r="HSH107" s="136"/>
      <c r="HSI107" s="136"/>
      <c r="HSJ107" s="136"/>
      <c r="HSK107" s="136"/>
      <c r="HSL107" s="136"/>
      <c r="HSM107" s="136"/>
      <c r="HSN107" s="136"/>
      <c r="HSO107" s="136"/>
      <c r="HSP107" s="136"/>
      <c r="HSQ107" s="136"/>
      <c r="HSR107" s="136"/>
      <c r="HSS107" s="136"/>
      <c r="HST107" s="136"/>
      <c r="HSU107" s="136"/>
      <c r="HSV107" s="136"/>
      <c r="HSW107" s="136"/>
      <c r="HSX107" s="136"/>
      <c r="HSY107" s="136"/>
      <c r="HSZ107" s="136"/>
      <c r="HTA107" s="136"/>
      <c r="HTB107" s="136"/>
      <c r="HTC107" s="136"/>
      <c r="HTD107" s="136"/>
      <c r="HTE107" s="136"/>
      <c r="HTF107" s="136"/>
      <c r="HTG107" s="136"/>
      <c r="HTH107" s="136"/>
      <c r="HTI107" s="136"/>
      <c r="HTJ107" s="136"/>
      <c r="HTK107" s="136"/>
      <c r="HTL107" s="136"/>
      <c r="HTM107" s="136"/>
      <c r="HTN107" s="136"/>
      <c r="HTO107" s="136"/>
      <c r="HTP107" s="136"/>
      <c r="HTQ107" s="136"/>
      <c r="HTR107" s="136"/>
      <c r="HTS107" s="136"/>
      <c r="HTT107" s="136"/>
      <c r="HTU107" s="136"/>
      <c r="HTV107" s="136"/>
      <c r="HTW107" s="136"/>
      <c r="HTX107" s="136"/>
      <c r="HTY107" s="136"/>
      <c r="HTZ107" s="136"/>
      <c r="HUA107" s="136"/>
      <c r="HUB107" s="136"/>
      <c r="HUC107" s="136"/>
      <c r="HUD107" s="136"/>
      <c r="HUE107" s="136"/>
      <c r="HUF107" s="136"/>
      <c r="HUG107" s="136"/>
      <c r="HUH107" s="136"/>
      <c r="HUI107" s="136"/>
      <c r="HUJ107" s="136"/>
      <c r="HUK107" s="136"/>
      <c r="HUL107" s="136"/>
      <c r="HUM107" s="136"/>
      <c r="HUN107" s="136"/>
      <c r="HUO107" s="136"/>
      <c r="HUP107" s="136"/>
      <c r="HUQ107" s="136"/>
      <c r="HUR107" s="136"/>
      <c r="HUS107" s="136"/>
      <c r="HUT107" s="136"/>
      <c r="HUU107" s="136"/>
      <c r="HUV107" s="136"/>
      <c r="HUW107" s="136"/>
      <c r="HUX107" s="136"/>
      <c r="HUY107" s="136"/>
      <c r="HUZ107" s="136"/>
      <c r="HVA107" s="136"/>
      <c r="HVB107" s="136"/>
      <c r="HVC107" s="136"/>
      <c r="HVD107" s="136"/>
      <c r="HVE107" s="136"/>
      <c r="HVF107" s="136"/>
      <c r="HVG107" s="136"/>
      <c r="HVH107" s="136"/>
      <c r="HVI107" s="136"/>
      <c r="HVJ107" s="136"/>
      <c r="HVK107" s="136"/>
      <c r="HVL107" s="136"/>
      <c r="HVM107" s="136"/>
      <c r="HVN107" s="136"/>
      <c r="HVO107" s="136"/>
      <c r="HVP107" s="136"/>
      <c r="HVQ107" s="136"/>
      <c r="HVR107" s="136"/>
      <c r="HVS107" s="136"/>
      <c r="HVT107" s="136"/>
      <c r="HVU107" s="136"/>
      <c r="HVV107" s="136"/>
      <c r="HVW107" s="136"/>
      <c r="HVX107" s="136"/>
      <c r="HVY107" s="136"/>
      <c r="HVZ107" s="136"/>
      <c r="HWA107" s="136"/>
      <c r="HWB107" s="136"/>
      <c r="HWC107" s="136"/>
      <c r="HWD107" s="136"/>
      <c r="HWE107" s="136"/>
      <c r="HWF107" s="136"/>
      <c r="HWG107" s="136"/>
      <c r="HWH107" s="136"/>
      <c r="HWI107" s="136"/>
      <c r="HWJ107" s="136"/>
      <c r="HWK107" s="136"/>
      <c r="HWL107" s="136"/>
      <c r="HWM107" s="136"/>
      <c r="HWN107" s="136"/>
      <c r="HWO107" s="136"/>
      <c r="HWP107" s="136"/>
      <c r="HWQ107" s="136"/>
      <c r="HWR107" s="136"/>
      <c r="HWS107" s="136"/>
      <c r="HWT107" s="136"/>
      <c r="HWU107" s="136"/>
      <c r="HWV107" s="136"/>
      <c r="HWW107" s="136"/>
      <c r="HWX107" s="136"/>
      <c r="HWY107" s="136"/>
      <c r="HWZ107" s="136"/>
      <c r="HXA107" s="136"/>
      <c r="HXB107" s="136"/>
      <c r="HXC107" s="136"/>
      <c r="HXD107" s="136"/>
      <c r="HXE107" s="136"/>
      <c r="HXF107" s="136"/>
      <c r="HXG107" s="136"/>
      <c r="HXH107" s="136"/>
      <c r="HXI107" s="136"/>
      <c r="HXJ107" s="136"/>
      <c r="HXK107" s="136"/>
      <c r="HXL107" s="136"/>
      <c r="HXM107" s="136"/>
      <c r="HXN107" s="136"/>
      <c r="HXO107" s="136"/>
      <c r="HXP107" s="136"/>
      <c r="HXQ107" s="136"/>
      <c r="HXR107" s="136"/>
      <c r="HXS107" s="136"/>
      <c r="HXT107" s="136"/>
      <c r="HXU107" s="136"/>
      <c r="HXV107" s="136"/>
      <c r="HXW107" s="136"/>
      <c r="HXX107" s="136"/>
      <c r="HXY107" s="136"/>
      <c r="HXZ107" s="136"/>
      <c r="HYA107" s="136"/>
      <c r="HYB107" s="136"/>
      <c r="HYC107" s="136"/>
      <c r="HYD107" s="136"/>
      <c r="HYE107" s="136"/>
      <c r="HYF107" s="136"/>
      <c r="HYG107" s="136"/>
      <c r="HYH107" s="136"/>
      <c r="HYI107" s="136"/>
      <c r="HYJ107" s="136"/>
      <c r="HYK107" s="136"/>
      <c r="HYL107" s="136"/>
      <c r="HYM107" s="136"/>
      <c r="HYN107" s="136"/>
      <c r="HYO107" s="136"/>
      <c r="HYP107" s="136"/>
      <c r="HYQ107" s="136"/>
      <c r="HYR107" s="136"/>
      <c r="HYS107" s="136"/>
      <c r="HYT107" s="136"/>
      <c r="HYU107" s="136"/>
      <c r="HYV107" s="136"/>
      <c r="HYW107" s="136"/>
      <c r="HYX107" s="136"/>
      <c r="HYY107" s="136"/>
      <c r="HYZ107" s="136"/>
      <c r="HZA107" s="136"/>
      <c r="HZB107" s="136"/>
      <c r="HZC107" s="136"/>
      <c r="HZD107" s="136"/>
      <c r="HZE107" s="136"/>
      <c r="HZF107" s="136"/>
      <c r="HZG107" s="136"/>
      <c r="HZH107" s="136"/>
      <c r="HZI107" s="136"/>
      <c r="HZJ107" s="136"/>
      <c r="HZK107" s="136"/>
      <c r="HZL107" s="136"/>
      <c r="HZM107" s="136"/>
      <c r="HZN107" s="136"/>
      <c r="HZO107" s="136"/>
      <c r="HZP107" s="136"/>
      <c r="HZQ107" s="136"/>
      <c r="HZR107" s="136"/>
      <c r="HZS107" s="136"/>
      <c r="HZT107" s="136"/>
      <c r="HZU107" s="136"/>
      <c r="HZV107" s="136"/>
      <c r="HZW107" s="136"/>
      <c r="HZX107" s="136"/>
      <c r="HZY107" s="136"/>
      <c r="HZZ107" s="136"/>
      <c r="IAA107" s="136"/>
      <c r="IAB107" s="136"/>
      <c r="IAC107" s="136"/>
      <c r="IAD107" s="136"/>
      <c r="IAE107" s="136"/>
      <c r="IAF107" s="136"/>
      <c r="IAG107" s="136"/>
      <c r="IAH107" s="136"/>
      <c r="IAI107" s="136"/>
      <c r="IAJ107" s="136"/>
      <c r="IAK107" s="136"/>
      <c r="IAL107" s="136"/>
      <c r="IAM107" s="136"/>
      <c r="IAN107" s="136"/>
      <c r="IAO107" s="136"/>
      <c r="IAP107" s="136"/>
      <c r="IAQ107" s="136"/>
      <c r="IAR107" s="136"/>
      <c r="IAS107" s="136"/>
      <c r="IAT107" s="136"/>
      <c r="IAU107" s="136"/>
      <c r="IAV107" s="136"/>
      <c r="IAW107" s="136"/>
      <c r="IAX107" s="136"/>
      <c r="IAY107" s="136"/>
      <c r="IAZ107" s="136"/>
      <c r="IBA107" s="136"/>
      <c r="IBB107" s="136"/>
      <c r="IBC107" s="136"/>
      <c r="IBD107" s="136"/>
      <c r="IBE107" s="136"/>
      <c r="IBF107" s="136"/>
      <c r="IBG107" s="136"/>
      <c r="IBH107" s="136"/>
      <c r="IBI107" s="136"/>
      <c r="IBJ107" s="136"/>
      <c r="IBK107" s="136"/>
      <c r="IBL107" s="136"/>
      <c r="IBM107" s="136"/>
      <c r="IBN107" s="136"/>
      <c r="IBO107" s="136"/>
      <c r="IBP107" s="136"/>
      <c r="IBQ107" s="136"/>
      <c r="IBR107" s="136"/>
      <c r="IBS107" s="136"/>
      <c r="IBT107" s="136"/>
      <c r="IBU107" s="136"/>
      <c r="IBV107" s="136"/>
      <c r="IBW107" s="136"/>
      <c r="IBX107" s="136"/>
      <c r="IBY107" s="136"/>
      <c r="IBZ107" s="136"/>
      <c r="ICA107" s="136"/>
      <c r="ICB107" s="136"/>
      <c r="ICC107" s="136"/>
      <c r="ICD107" s="136"/>
      <c r="ICE107" s="136"/>
      <c r="ICF107" s="136"/>
      <c r="ICG107" s="136"/>
      <c r="ICH107" s="136"/>
      <c r="ICI107" s="136"/>
      <c r="ICJ107" s="136"/>
      <c r="ICK107" s="136"/>
      <c r="ICL107" s="136"/>
      <c r="ICM107" s="136"/>
      <c r="ICN107" s="136"/>
      <c r="ICO107" s="136"/>
      <c r="ICP107" s="136"/>
      <c r="ICQ107" s="136"/>
      <c r="ICR107" s="136"/>
      <c r="ICS107" s="136"/>
      <c r="ICT107" s="136"/>
      <c r="ICU107" s="136"/>
      <c r="ICV107" s="136"/>
      <c r="ICW107" s="136"/>
      <c r="ICX107" s="136"/>
      <c r="ICY107" s="136"/>
      <c r="ICZ107" s="136"/>
      <c r="IDA107" s="136"/>
      <c r="IDB107" s="136"/>
      <c r="IDC107" s="136"/>
      <c r="IDD107" s="136"/>
      <c r="IDE107" s="136"/>
      <c r="IDF107" s="136"/>
      <c r="IDG107" s="136"/>
      <c r="IDH107" s="136"/>
      <c r="IDI107" s="136"/>
      <c r="IDJ107" s="136"/>
      <c r="IDK107" s="136"/>
      <c r="IDL107" s="136"/>
      <c r="IDM107" s="136"/>
      <c r="IDN107" s="136"/>
      <c r="IDO107" s="136"/>
      <c r="IDP107" s="136"/>
      <c r="IDQ107" s="136"/>
      <c r="IDR107" s="136"/>
      <c r="IDS107" s="136"/>
      <c r="IDT107" s="136"/>
      <c r="IDU107" s="136"/>
      <c r="IDV107" s="136"/>
      <c r="IDW107" s="136"/>
      <c r="IDX107" s="136"/>
      <c r="IDY107" s="136"/>
      <c r="IDZ107" s="136"/>
      <c r="IEA107" s="136"/>
      <c r="IEB107" s="136"/>
      <c r="IEC107" s="136"/>
      <c r="IED107" s="136"/>
      <c r="IEE107" s="136"/>
      <c r="IEF107" s="136"/>
      <c r="IEG107" s="136"/>
      <c r="IEH107" s="136"/>
      <c r="IEI107" s="136"/>
      <c r="IEJ107" s="136"/>
      <c r="IEK107" s="136"/>
      <c r="IEL107" s="136"/>
      <c r="IEM107" s="136"/>
      <c r="IEN107" s="136"/>
      <c r="IEO107" s="136"/>
      <c r="IEP107" s="136"/>
      <c r="IEQ107" s="136"/>
      <c r="IER107" s="136"/>
      <c r="IES107" s="136"/>
      <c r="IET107" s="136"/>
      <c r="IEU107" s="136"/>
      <c r="IEV107" s="136"/>
      <c r="IEW107" s="136"/>
      <c r="IEX107" s="136"/>
      <c r="IEY107" s="136"/>
      <c r="IEZ107" s="136"/>
      <c r="IFA107" s="136"/>
      <c r="IFB107" s="136"/>
      <c r="IFC107" s="136"/>
      <c r="IFD107" s="136"/>
      <c r="IFE107" s="136"/>
      <c r="IFF107" s="136"/>
      <c r="IFG107" s="136"/>
      <c r="IFH107" s="136"/>
      <c r="IFI107" s="136"/>
      <c r="IFJ107" s="136"/>
      <c r="IFK107" s="136"/>
      <c r="IFL107" s="136"/>
      <c r="IFM107" s="136"/>
      <c r="IFN107" s="136"/>
      <c r="IFO107" s="136"/>
      <c r="IFP107" s="136"/>
      <c r="IFQ107" s="136"/>
      <c r="IFR107" s="136"/>
      <c r="IFS107" s="136"/>
      <c r="IFT107" s="136"/>
      <c r="IFU107" s="136"/>
      <c r="IFV107" s="136"/>
      <c r="IFW107" s="136"/>
      <c r="IFX107" s="136"/>
      <c r="IFY107" s="136"/>
      <c r="IFZ107" s="136"/>
      <c r="IGA107" s="136"/>
      <c r="IGB107" s="136"/>
      <c r="IGC107" s="136"/>
      <c r="IGD107" s="136"/>
      <c r="IGE107" s="136"/>
      <c r="IGF107" s="136"/>
      <c r="IGG107" s="136"/>
      <c r="IGH107" s="136"/>
      <c r="IGI107" s="136"/>
      <c r="IGJ107" s="136"/>
      <c r="IGK107" s="136"/>
      <c r="IGL107" s="136"/>
      <c r="IGM107" s="136"/>
      <c r="IGN107" s="136"/>
      <c r="IGO107" s="136"/>
      <c r="IGP107" s="136"/>
      <c r="IGQ107" s="136"/>
      <c r="IGR107" s="136"/>
      <c r="IGS107" s="136"/>
      <c r="IGT107" s="136"/>
      <c r="IGU107" s="136"/>
      <c r="IGV107" s="136"/>
      <c r="IGW107" s="136"/>
      <c r="IGX107" s="136"/>
      <c r="IGY107" s="136"/>
      <c r="IGZ107" s="136"/>
      <c r="IHA107" s="136"/>
      <c r="IHB107" s="136"/>
      <c r="IHC107" s="136"/>
      <c r="IHD107" s="136"/>
      <c r="IHE107" s="136"/>
      <c r="IHF107" s="136"/>
      <c r="IHG107" s="136"/>
      <c r="IHH107" s="136"/>
      <c r="IHI107" s="136"/>
      <c r="IHJ107" s="136"/>
      <c r="IHK107" s="136"/>
      <c r="IHL107" s="136"/>
      <c r="IHM107" s="136"/>
      <c r="IHN107" s="136"/>
      <c r="IHO107" s="136"/>
      <c r="IHP107" s="136"/>
      <c r="IHQ107" s="136"/>
      <c r="IHR107" s="136"/>
      <c r="IHS107" s="136"/>
      <c r="IHT107" s="136"/>
      <c r="IHU107" s="136"/>
      <c r="IHV107" s="136"/>
      <c r="IHW107" s="136"/>
      <c r="IHX107" s="136"/>
      <c r="IHY107" s="136"/>
      <c r="IHZ107" s="136"/>
      <c r="IIA107" s="136"/>
      <c r="IIB107" s="136"/>
      <c r="IIC107" s="136"/>
      <c r="IID107" s="136"/>
      <c r="IIE107" s="136"/>
      <c r="IIF107" s="136"/>
      <c r="IIG107" s="136"/>
      <c r="IIH107" s="136"/>
      <c r="III107" s="136"/>
      <c r="IIJ107" s="136"/>
      <c r="IIK107" s="136"/>
      <c r="IIL107" s="136"/>
      <c r="IIM107" s="136"/>
      <c r="IIN107" s="136"/>
      <c r="IIO107" s="136"/>
      <c r="IIP107" s="136"/>
      <c r="IIQ107" s="136"/>
      <c r="IIR107" s="136"/>
      <c r="IIS107" s="136"/>
      <c r="IIT107" s="136"/>
      <c r="IIU107" s="136"/>
      <c r="IIV107" s="136"/>
      <c r="IIW107" s="136"/>
      <c r="IIX107" s="136"/>
      <c r="IIY107" s="136"/>
      <c r="IIZ107" s="136"/>
      <c r="IJA107" s="136"/>
      <c r="IJB107" s="136"/>
      <c r="IJC107" s="136"/>
      <c r="IJD107" s="136"/>
      <c r="IJE107" s="136"/>
      <c r="IJF107" s="136"/>
      <c r="IJG107" s="136"/>
      <c r="IJH107" s="136"/>
      <c r="IJI107" s="136"/>
      <c r="IJJ107" s="136"/>
      <c r="IJK107" s="136"/>
      <c r="IJL107" s="136"/>
      <c r="IJM107" s="136"/>
      <c r="IJN107" s="136"/>
      <c r="IJO107" s="136"/>
      <c r="IJP107" s="136"/>
      <c r="IJQ107" s="136"/>
      <c r="IJR107" s="136"/>
      <c r="IJS107" s="136"/>
      <c r="IJT107" s="136"/>
      <c r="IJU107" s="136"/>
      <c r="IJV107" s="136"/>
      <c r="IJW107" s="136"/>
      <c r="IJX107" s="136"/>
      <c r="IJY107" s="136"/>
      <c r="IJZ107" s="136"/>
      <c r="IKA107" s="136"/>
      <c r="IKB107" s="136"/>
      <c r="IKC107" s="136"/>
      <c r="IKD107" s="136"/>
      <c r="IKE107" s="136"/>
      <c r="IKF107" s="136"/>
      <c r="IKG107" s="136"/>
      <c r="IKH107" s="136"/>
      <c r="IKI107" s="136"/>
      <c r="IKJ107" s="136"/>
      <c r="IKK107" s="136"/>
      <c r="IKL107" s="136"/>
      <c r="IKM107" s="136"/>
      <c r="IKN107" s="136"/>
      <c r="IKO107" s="136"/>
      <c r="IKP107" s="136"/>
      <c r="IKQ107" s="136"/>
      <c r="IKR107" s="136"/>
      <c r="IKS107" s="136"/>
      <c r="IKT107" s="136"/>
      <c r="IKU107" s="136"/>
      <c r="IKV107" s="136"/>
      <c r="IKW107" s="136"/>
      <c r="IKX107" s="136"/>
      <c r="IKY107" s="136"/>
      <c r="IKZ107" s="136"/>
      <c r="ILA107" s="136"/>
      <c r="ILB107" s="136"/>
      <c r="ILC107" s="136"/>
      <c r="ILD107" s="136"/>
      <c r="ILE107" s="136"/>
      <c r="ILF107" s="136"/>
      <c r="ILG107" s="136"/>
      <c r="ILH107" s="136"/>
      <c r="ILI107" s="136"/>
      <c r="ILJ107" s="136"/>
      <c r="ILK107" s="136"/>
      <c r="ILL107" s="136"/>
      <c r="ILM107" s="136"/>
      <c r="ILN107" s="136"/>
      <c r="ILO107" s="136"/>
      <c r="ILP107" s="136"/>
      <c r="ILQ107" s="136"/>
      <c r="ILR107" s="136"/>
      <c r="ILS107" s="136"/>
      <c r="ILT107" s="136"/>
      <c r="ILU107" s="136"/>
      <c r="ILV107" s="136"/>
      <c r="ILW107" s="136"/>
      <c r="ILX107" s="136"/>
      <c r="ILY107" s="136"/>
      <c r="ILZ107" s="136"/>
      <c r="IMA107" s="136"/>
      <c r="IMB107" s="136"/>
      <c r="IMC107" s="136"/>
      <c r="IMD107" s="136"/>
      <c r="IME107" s="136"/>
      <c r="IMF107" s="136"/>
      <c r="IMG107" s="136"/>
      <c r="IMH107" s="136"/>
      <c r="IMI107" s="136"/>
      <c r="IMJ107" s="136"/>
      <c r="IMK107" s="136"/>
      <c r="IML107" s="136"/>
      <c r="IMM107" s="136"/>
      <c r="IMN107" s="136"/>
      <c r="IMO107" s="136"/>
      <c r="IMP107" s="136"/>
      <c r="IMQ107" s="136"/>
      <c r="IMR107" s="136"/>
      <c r="IMS107" s="136"/>
      <c r="IMT107" s="136"/>
      <c r="IMU107" s="136"/>
      <c r="IMV107" s="136"/>
      <c r="IMW107" s="136"/>
      <c r="IMX107" s="136"/>
      <c r="IMY107" s="136"/>
      <c r="IMZ107" s="136"/>
      <c r="INA107" s="136"/>
      <c r="INB107" s="136"/>
      <c r="INC107" s="136"/>
      <c r="IND107" s="136"/>
      <c r="INE107" s="136"/>
      <c r="INF107" s="136"/>
      <c r="ING107" s="136"/>
      <c r="INH107" s="136"/>
      <c r="INI107" s="136"/>
      <c r="INJ107" s="136"/>
      <c r="INK107" s="136"/>
      <c r="INL107" s="136"/>
      <c r="INM107" s="136"/>
      <c r="INN107" s="136"/>
      <c r="INO107" s="136"/>
      <c r="INP107" s="136"/>
      <c r="INQ107" s="136"/>
      <c r="INR107" s="136"/>
      <c r="INS107" s="136"/>
      <c r="INT107" s="136"/>
      <c r="INU107" s="136"/>
      <c r="INV107" s="136"/>
      <c r="INW107" s="136"/>
      <c r="INX107" s="136"/>
      <c r="INY107" s="136"/>
      <c r="INZ107" s="136"/>
      <c r="IOA107" s="136"/>
      <c r="IOB107" s="136"/>
      <c r="IOC107" s="136"/>
      <c r="IOD107" s="136"/>
      <c r="IOE107" s="136"/>
      <c r="IOF107" s="136"/>
      <c r="IOG107" s="136"/>
      <c r="IOH107" s="136"/>
      <c r="IOI107" s="136"/>
      <c r="IOJ107" s="136"/>
      <c r="IOK107" s="136"/>
      <c r="IOL107" s="136"/>
      <c r="IOM107" s="136"/>
      <c r="ION107" s="136"/>
      <c r="IOO107" s="136"/>
      <c r="IOP107" s="136"/>
      <c r="IOQ107" s="136"/>
      <c r="IOR107" s="136"/>
      <c r="IOS107" s="136"/>
      <c r="IOT107" s="136"/>
      <c r="IOU107" s="136"/>
      <c r="IOV107" s="136"/>
      <c r="IOW107" s="136"/>
      <c r="IOX107" s="136"/>
      <c r="IOY107" s="136"/>
      <c r="IOZ107" s="136"/>
      <c r="IPA107" s="136"/>
      <c r="IPB107" s="136"/>
      <c r="IPC107" s="136"/>
      <c r="IPD107" s="136"/>
      <c r="IPE107" s="136"/>
      <c r="IPF107" s="136"/>
      <c r="IPG107" s="136"/>
      <c r="IPH107" s="136"/>
      <c r="IPI107" s="136"/>
      <c r="IPJ107" s="136"/>
      <c r="IPK107" s="136"/>
      <c r="IPL107" s="136"/>
      <c r="IPM107" s="136"/>
      <c r="IPN107" s="136"/>
      <c r="IPO107" s="136"/>
      <c r="IPP107" s="136"/>
      <c r="IPQ107" s="136"/>
      <c r="IPR107" s="136"/>
      <c r="IPS107" s="136"/>
      <c r="IPT107" s="136"/>
      <c r="IPU107" s="136"/>
      <c r="IPV107" s="136"/>
      <c r="IPW107" s="136"/>
      <c r="IPX107" s="136"/>
      <c r="IPY107" s="136"/>
      <c r="IPZ107" s="136"/>
      <c r="IQA107" s="136"/>
      <c r="IQB107" s="136"/>
      <c r="IQC107" s="136"/>
      <c r="IQD107" s="136"/>
      <c r="IQE107" s="136"/>
      <c r="IQF107" s="136"/>
      <c r="IQG107" s="136"/>
      <c r="IQH107" s="136"/>
      <c r="IQI107" s="136"/>
      <c r="IQJ107" s="136"/>
      <c r="IQK107" s="136"/>
      <c r="IQL107" s="136"/>
      <c r="IQM107" s="136"/>
      <c r="IQN107" s="136"/>
      <c r="IQO107" s="136"/>
      <c r="IQP107" s="136"/>
      <c r="IQQ107" s="136"/>
      <c r="IQR107" s="136"/>
      <c r="IQS107" s="136"/>
      <c r="IQT107" s="136"/>
      <c r="IQU107" s="136"/>
      <c r="IQV107" s="136"/>
      <c r="IQW107" s="136"/>
      <c r="IQX107" s="136"/>
      <c r="IQY107" s="136"/>
      <c r="IQZ107" s="136"/>
      <c r="IRA107" s="136"/>
      <c r="IRB107" s="136"/>
      <c r="IRC107" s="136"/>
      <c r="IRD107" s="136"/>
      <c r="IRE107" s="136"/>
      <c r="IRF107" s="136"/>
      <c r="IRG107" s="136"/>
      <c r="IRH107" s="136"/>
      <c r="IRI107" s="136"/>
      <c r="IRJ107" s="136"/>
      <c r="IRK107" s="136"/>
      <c r="IRL107" s="136"/>
      <c r="IRM107" s="136"/>
      <c r="IRN107" s="136"/>
      <c r="IRO107" s="136"/>
      <c r="IRP107" s="136"/>
      <c r="IRQ107" s="136"/>
      <c r="IRR107" s="136"/>
      <c r="IRS107" s="136"/>
      <c r="IRT107" s="136"/>
      <c r="IRU107" s="136"/>
      <c r="IRV107" s="136"/>
      <c r="IRW107" s="136"/>
      <c r="IRX107" s="136"/>
      <c r="IRY107" s="136"/>
      <c r="IRZ107" s="136"/>
      <c r="ISA107" s="136"/>
      <c r="ISB107" s="136"/>
      <c r="ISC107" s="136"/>
      <c r="ISD107" s="136"/>
      <c r="ISE107" s="136"/>
      <c r="ISF107" s="136"/>
      <c r="ISG107" s="136"/>
      <c r="ISH107" s="136"/>
      <c r="ISI107" s="136"/>
      <c r="ISJ107" s="136"/>
      <c r="ISK107" s="136"/>
      <c r="ISL107" s="136"/>
      <c r="ISM107" s="136"/>
      <c r="ISN107" s="136"/>
      <c r="ISO107" s="136"/>
      <c r="ISP107" s="136"/>
      <c r="ISQ107" s="136"/>
      <c r="ISR107" s="136"/>
      <c r="ISS107" s="136"/>
      <c r="IST107" s="136"/>
      <c r="ISU107" s="136"/>
      <c r="ISV107" s="136"/>
      <c r="ISW107" s="136"/>
      <c r="ISX107" s="136"/>
      <c r="ISY107" s="136"/>
      <c r="ISZ107" s="136"/>
      <c r="ITA107" s="136"/>
      <c r="ITB107" s="136"/>
      <c r="ITC107" s="136"/>
      <c r="ITD107" s="136"/>
      <c r="ITE107" s="136"/>
      <c r="ITF107" s="136"/>
      <c r="ITG107" s="136"/>
      <c r="ITH107" s="136"/>
      <c r="ITI107" s="136"/>
      <c r="ITJ107" s="136"/>
      <c r="ITK107" s="136"/>
      <c r="ITL107" s="136"/>
      <c r="ITM107" s="136"/>
      <c r="ITN107" s="136"/>
      <c r="ITO107" s="136"/>
      <c r="ITP107" s="136"/>
      <c r="ITQ107" s="136"/>
      <c r="ITR107" s="136"/>
      <c r="ITS107" s="136"/>
      <c r="ITT107" s="136"/>
      <c r="ITU107" s="136"/>
      <c r="ITV107" s="136"/>
      <c r="ITW107" s="136"/>
      <c r="ITX107" s="136"/>
      <c r="ITY107" s="136"/>
      <c r="ITZ107" s="136"/>
      <c r="IUA107" s="136"/>
      <c r="IUB107" s="136"/>
      <c r="IUC107" s="136"/>
      <c r="IUD107" s="136"/>
      <c r="IUE107" s="136"/>
      <c r="IUF107" s="136"/>
      <c r="IUG107" s="136"/>
      <c r="IUH107" s="136"/>
      <c r="IUI107" s="136"/>
      <c r="IUJ107" s="136"/>
      <c r="IUK107" s="136"/>
      <c r="IUL107" s="136"/>
      <c r="IUM107" s="136"/>
      <c r="IUN107" s="136"/>
      <c r="IUO107" s="136"/>
      <c r="IUP107" s="136"/>
      <c r="IUQ107" s="136"/>
      <c r="IUR107" s="136"/>
      <c r="IUS107" s="136"/>
      <c r="IUT107" s="136"/>
      <c r="IUU107" s="136"/>
      <c r="IUV107" s="136"/>
      <c r="IUW107" s="136"/>
      <c r="IUX107" s="136"/>
      <c r="IUY107" s="136"/>
      <c r="IUZ107" s="136"/>
      <c r="IVA107" s="136"/>
      <c r="IVB107" s="136"/>
      <c r="IVC107" s="136"/>
      <c r="IVD107" s="136"/>
      <c r="IVE107" s="136"/>
      <c r="IVF107" s="136"/>
      <c r="IVG107" s="136"/>
      <c r="IVH107" s="136"/>
      <c r="IVI107" s="136"/>
      <c r="IVJ107" s="136"/>
      <c r="IVK107" s="136"/>
      <c r="IVL107" s="136"/>
      <c r="IVM107" s="136"/>
      <c r="IVN107" s="136"/>
      <c r="IVO107" s="136"/>
      <c r="IVP107" s="136"/>
      <c r="IVQ107" s="136"/>
      <c r="IVR107" s="136"/>
      <c r="IVS107" s="136"/>
      <c r="IVT107" s="136"/>
      <c r="IVU107" s="136"/>
      <c r="IVV107" s="136"/>
      <c r="IVW107" s="136"/>
      <c r="IVX107" s="136"/>
      <c r="IVY107" s="136"/>
      <c r="IVZ107" s="136"/>
      <c r="IWA107" s="136"/>
      <c r="IWB107" s="136"/>
      <c r="IWC107" s="136"/>
      <c r="IWD107" s="136"/>
      <c r="IWE107" s="136"/>
      <c r="IWF107" s="136"/>
      <c r="IWG107" s="136"/>
      <c r="IWH107" s="136"/>
      <c r="IWI107" s="136"/>
      <c r="IWJ107" s="136"/>
      <c r="IWK107" s="136"/>
      <c r="IWL107" s="136"/>
      <c r="IWM107" s="136"/>
      <c r="IWN107" s="136"/>
      <c r="IWO107" s="136"/>
      <c r="IWP107" s="136"/>
      <c r="IWQ107" s="136"/>
      <c r="IWR107" s="136"/>
      <c r="IWS107" s="136"/>
      <c r="IWT107" s="136"/>
      <c r="IWU107" s="136"/>
      <c r="IWV107" s="136"/>
      <c r="IWW107" s="136"/>
      <c r="IWX107" s="136"/>
      <c r="IWY107" s="136"/>
      <c r="IWZ107" s="136"/>
      <c r="IXA107" s="136"/>
      <c r="IXB107" s="136"/>
      <c r="IXC107" s="136"/>
      <c r="IXD107" s="136"/>
      <c r="IXE107" s="136"/>
      <c r="IXF107" s="136"/>
      <c r="IXG107" s="136"/>
      <c r="IXH107" s="136"/>
      <c r="IXI107" s="136"/>
      <c r="IXJ107" s="136"/>
      <c r="IXK107" s="136"/>
      <c r="IXL107" s="136"/>
      <c r="IXM107" s="136"/>
      <c r="IXN107" s="136"/>
      <c r="IXO107" s="136"/>
      <c r="IXP107" s="136"/>
      <c r="IXQ107" s="136"/>
      <c r="IXR107" s="136"/>
      <c r="IXS107" s="136"/>
      <c r="IXT107" s="136"/>
      <c r="IXU107" s="136"/>
      <c r="IXV107" s="136"/>
      <c r="IXW107" s="136"/>
      <c r="IXX107" s="136"/>
      <c r="IXY107" s="136"/>
      <c r="IXZ107" s="136"/>
      <c r="IYA107" s="136"/>
      <c r="IYB107" s="136"/>
      <c r="IYC107" s="136"/>
      <c r="IYD107" s="136"/>
      <c r="IYE107" s="136"/>
      <c r="IYF107" s="136"/>
      <c r="IYG107" s="136"/>
      <c r="IYH107" s="136"/>
      <c r="IYI107" s="136"/>
      <c r="IYJ107" s="136"/>
      <c r="IYK107" s="136"/>
      <c r="IYL107" s="136"/>
      <c r="IYM107" s="136"/>
      <c r="IYN107" s="136"/>
      <c r="IYO107" s="136"/>
      <c r="IYP107" s="136"/>
      <c r="IYQ107" s="136"/>
      <c r="IYR107" s="136"/>
      <c r="IYS107" s="136"/>
      <c r="IYT107" s="136"/>
      <c r="IYU107" s="136"/>
      <c r="IYV107" s="136"/>
      <c r="IYW107" s="136"/>
      <c r="IYX107" s="136"/>
      <c r="IYY107" s="136"/>
      <c r="IYZ107" s="136"/>
      <c r="IZA107" s="136"/>
      <c r="IZB107" s="136"/>
      <c r="IZC107" s="136"/>
      <c r="IZD107" s="136"/>
      <c r="IZE107" s="136"/>
      <c r="IZF107" s="136"/>
      <c r="IZG107" s="136"/>
      <c r="IZH107" s="136"/>
      <c r="IZI107" s="136"/>
      <c r="IZJ107" s="136"/>
      <c r="IZK107" s="136"/>
      <c r="IZL107" s="136"/>
      <c r="IZM107" s="136"/>
      <c r="IZN107" s="136"/>
      <c r="IZO107" s="136"/>
      <c r="IZP107" s="136"/>
      <c r="IZQ107" s="136"/>
      <c r="IZR107" s="136"/>
      <c r="IZS107" s="136"/>
      <c r="IZT107" s="136"/>
      <c r="IZU107" s="136"/>
      <c r="IZV107" s="136"/>
      <c r="IZW107" s="136"/>
      <c r="IZX107" s="136"/>
      <c r="IZY107" s="136"/>
      <c r="IZZ107" s="136"/>
      <c r="JAA107" s="136"/>
      <c r="JAB107" s="136"/>
      <c r="JAC107" s="136"/>
      <c r="JAD107" s="136"/>
      <c r="JAE107" s="136"/>
      <c r="JAF107" s="136"/>
      <c r="JAG107" s="136"/>
      <c r="JAH107" s="136"/>
      <c r="JAI107" s="136"/>
      <c r="JAJ107" s="136"/>
      <c r="JAK107" s="136"/>
      <c r="JAL107" s="136"/>
      <c r="JAM107" s="136"/>
      <c r="JAN107" s="136"/>
      <c r="JAO107" s="136"/>
      <c r="JAP107" s="136"/>
      <c r="JAQ107" s="136"/>
      <c r="JAR107" s="136"/>
      <c r="JAS107" s="136"/>
      <c r="JAT107" s="136"/>
      <c r="JAU107" s="136"/>
      <c r="JAV107" s="136"/>
      <c r="JAW107" s="136"/>
      <c r="JAX107" s="136"/>
      <c r="JAY107" s="136"/>
      <c r="JAZ107" s="136"/>
      <c r="JBA107" s="136"/>
      <c r="JBB107" s="136"/>
      <c r="JBC107" s="136"/>
      <c r="JBD107" s="136"/>
      <c r="JBE107" s="136"/>
      <c r="JBF107" s="136"/>
      <c r="JBG107" s="136"/>
      <c r="JBH107" s="136"/>
      <c r="JBI107" s="136"/>
      <c r="JBJ107" s="136"/>
      <c r="JBK107" s="136"/>
      <c r="JBL107" s="136"/>
      <c r="JBM107" s="136"/>
      <c r="JBN107" s="136"/>
      <c r="JBO107" s="136"/>
      <c r="JBP107" s="136"/>
      <c r="JBQ107" s="136"/>
      <c r="JBR107" s="136"/>
      <c r="JBS107" s="136"/>
      <c r="JBT107" s="136"/>
      <c r="JBU107" s="136"/>
      <c r="JBV107" s="136"/>
      <c r="JBW107" s="136"/>
      <c r="JBX107" s="136"/>
      <c r="JBY107" s="136"/>
      <c r="JBZ107" s="136"/>
      <c r="JCA107" s="136"/>
      <c r="JCB107" s="136"/>
      <c r="JCC107" s="136"/>
      <c r="JCD107" s="136"/>
      <c r="JCE107" s="136"/>
      <c r="JCF107" s="136"/>
      <c r="JCG107" s="136"/>
      <c r="JCH107" s="136"/>
      <c r="JCI107" s="136"/>
      <c r="JCJ107" s="136"/>
      <c r="JCK107" s="136"/>
      <c r="JCL107" s="136"/>
      <c r="JCM107" s="136"/>
      <c r="JCN107" s="136"/>
      <c r="JCO107" s="136"/>
      <c r="JCP107" s="136"/>
      <c r="JCQ107" s="136"/>
      <c r="JCR107" s="136"/>
      <c r="JCS107" s="136"/>
      <c r="JCT107" s="136"/>
      <c r="JCU107" s="136"/>
      <c r="JCV107" s="136"/>
      <c r="JCW107" s="136"/>
      <c r="JCX107" s="136"/>
      <c r="JCY107" s="136"/>
      <c r="JCZ107" s="136"/>
      <c r="JDA107" s="136"/>
      <c r="JDB107" s="136"/>
      <c r="JDC107" s="136"/>
      <c r="JDD107" s="136"/>
      <c r="JDE107" s="136"/>
      <c r="JDF107" s="136"/>
      <c r="JDG107" s="136"/>
      <c r="JDH107" s="136"/>
      <c r="JDI107" s="136"/>
      <c r="JDJ107" s="136"/>
      <c r="JDK107" s="136"/>
      <c r="JDL107" s="136"/>
      <c r="JDM107" s="136"/>
      <c r="JDN107" s="136"/>
      <c r="JDO107" s="136"/>
      <c r="JDP107" s="136"/>
      <c r="JDQ107" s="136"/>
      <c r="JDR107" s="136"/>
      <c r="JDS107" s="136"/>
      <c r="JDT107" s="136"/>
      <c r="JDU107" s="136"/>
      <c r="JDV107" s="136"/>
      <c r="JDW107" s="136"/>
      <c r="JDX107" s="136"/>
      <c r="JDY107" s="136"/>
      <c r="JDZ107" s="136"/>
      <c r="JEA107" s="136"/>
      <c r="JEB107" s="136"/>
      <c r="JEC107" s="136"/>
      <c r="JED107" s="136"/>
      <c r="JEE107" s="136"/>
      <c r="JEF107" s="136"/>
      <c r="JEG107" s="136"/>
      <c r="JEH107" s="136"/>
      <c r="JEI107" s="136"/>
      <c r="JEJ107" s="136"/>
      <c r="JEK107" s="136"/>
      <c r="JEL107" s="136"/>
      <c r="JEM107" s="136"/>
      <c r="JEN107" s="136"/>
      <c r="JEO107" s="136"/>
      <c r="JEP107" s="136"/>
      <c r="JEQ107" s="136"/>
      <c r="JER107" s="136"/>
      <c r="JES107" s="136"/>
      <c r="JET107" s="136"/>
      <c r="JEU107" s="136"/>
      <c r="JEV107" s="136"/>
      <c r="JEW107" s="136"/>
      <c r="JEX107" s="136"/>
      <c r="JEY107" s="136"/>
      <c r="JEZ107" s="136"/>
      <c r="JFA107" s="136"/>
      <c r="JFB107" s="136"/>
      <c r="JFC107" s="136"/>
      <c r="JFD107" s="136"/>
      <c r="JFE107" s="136"/>
      <c r="JFF107" s="136"/>
      <c r="JFG107" s="136"/>
      <c r="JFH107" s="136"/>
      <c r="JFI107" s="136"/>
      <c r="JFJ107" s="136"/>
      <c r="JFK107" s="136"/>
      <c r="JFL107" s="136"/>
      <c r="JFM107" s="136"/>
      <c r="JFN107" s="136"/>
      <c r="JFO107" s="136"/>
      <c r="JFP107" s="136"/>
      <c r="JFQ107" s="136"/>
      <c r="JFR107" s="136"/>
      <c r="JFS107" s="136"/>
      <c r="JFT107" s="136"/>
      <c r="JFU107" s="136"/>
      <c r="JFV107" s="136"/>
      <c r="JFW107" s="136"/>
      <c r="JFX107" s="136"/>
      <c r="JFY107" s="136"/>
      <c r="JFZ107" s="136"/>
      <c r="JGA107" s="136"/>
      <c r="JGB107" s="136"/>
      <c r="JGC107" s="136"/>
      <c r="JGD107" s="136"/>
      <c r="JGE107" s="136"/>
      <c r="JGF107" s="136"/>
      <c r="JGG107" s="136"/>
      <c r="JGH107" s="136"/>
      <c r="JGI107" s="136"/>
      <c r="JGJ107" s="136"/>
      <c r="JGK107" s="136"/>
      <c r="JGL107" s="136"/>
      <c r="JGM107" s="136"/>
      <c r="JGN107" s="136"/>
      <c r="JGO107" s="136"/>
      <c r="JGP107" s="136"/>
      <c r="JGQ107" s="136"/>
      <c r="JGR107" s="136"/>
      <c r="JGS107" s="136"/>
      <c r="JGT107" s="136"/>
      <c r="JGU107" s="136"/>
      <c r="JGV107" s="136"/>
      <c r="JGW107" s="136"/>
      <c r="JGX107" s="136"/>
      <c r="JGY107" s="136"/>
      <c r="JGZ107" s="136"/>
      <c r="JHA107" s="136"/>
      <c r="JHB107" s="136"/>
      <c r="JHC107" s="136"/>
      <c r="JHD107" s="136"/>
      <c r="JHE107" s="136"/>
      <c r="JHF107" s="136"/>
      <c r="JHG107" s="136"/>
      <c r="JHH107" s="136"/>
      <c r="JHI107" s="136"/>
      <c r="JHJ107" s="136"/>
      <c r="JHK107" s="136"/>
      <c r="JHL107" s="136"/>
      <c r="JHM107" s="136"/>
      <c r="JHN107" s="136"/>
      <c r="JHO107" s="136"/>
      <c r="JHP107" s="136"/>
      <c r="JHQ107" s="136"/>
      <c r="JHR107" s="136"/>
      <c r="JHS107" s="136"/>
      <c r="JHT107" s="136"/>
      <c r="JHU107" s="136"/>
      <c r="JHV107" s="136"/>
      <c r="JHW107" s="136"/>
      <c r="JHX107" s="136"/>
      <c r="JHY107" s="136"/>
      <c r="JHZ107" s="136"/>
      <c r="JIA107" s="136"/>
      <c r="JIB107" s="136"/>
      <c r="JIC107" s="136"/>
      <c r="JID107" s="136"/>
      <c r="JIE107" s="136"/>
      <c r="JIF107" s="136"/>
      <c r="JIG107" s="136"/>
      <c r="JIH107" s="136"/>
      <c r="JII107" s="136"/>
      <c r="JIJ107" s="136"/>
      <c r="JIK107" s="136"/>
      <c r="JIL107" s="136"/>
      <c r="JIM107" s="136"/>
      <c r="JIN107" s="136"/>
      <c r="JIO107" s="136"/>
      <c r="JIP107" s="136"/>
      <c r="JIQ107" s="136"/>
      <c r="JIR107" s="136"/>
      <c r="JIS107" s="136"/>
      <c r="JIT107" s="136"/>
      <c r="JIU107" s="136"/>
      <c r="JIV107" s="136"/>
      <c r="JIW107" s="136"/>
      <c r="JIX107" s="136"/>
      <c r="JIY107" s="136"/>
      <c r="JIZ107" s="136"/>
      <c r="JJA107" s="136"/>
      <c r="JJB107" s="136"/>
      <c r="JJC107" s="136"/>
      <c r="JJD107" s="136"/>
      <c r="JJE107" s="136"/>
      <c r="JJF107" s="136"/>
      <c r="JJG107" s="136"/>
      <c r="JJH107" s="136"/>
      <c r="JJI107" s="136"/>
      <c r="JJJ107" s="136"/>
      <c r="JJK107" s="136"/>
      <c r="JJL107" s="136"/>
      <c r="JJM107" s="136"/>
      <c r="JJN107" s="136"/>
      <c r="JJO107" s="136"/>
      <c r="JJP107" s="136"/>
      <c r="JJQ107" s="136"/>
      <c r="JJR107" s="136"/>
      <c r="JJS107" s="136"/>
      <c r="JJT107" s="136"/>
      <c r="JJU107" s="136"/>
      <c r="JJV107" s="136"/>
      <c r="JJW107" s="136"/>
      <c r="JJX107" s="136"/>
      <c r="JJY107" s="136"/>
      <c r="JJZ107" s="136"/>
      <c r="JKA107" s="136"/>
      <c r="JKB107" s="136"/>
      <c r="JKC107" s="136"/>
      <c r="JKD107" s="136"/>
      <c r="JKE107" s="136"/>
      <c r="JKF107" s="136"/>
      <c r="JKG107" s="136"/>
      <c r="JKH107" s="136"/>
      <c r="JKI107" s="136"/>
      <c r="JKJ107" s="136"/>
      <c r="JKK107" s="136"/>
      <c r="JKL107" s="136"/>
      <c r="JKM107" s="136"/>
      <c r="JKN107" s="136"/>
      <c r="JKO107" s="136"/>
      <c r="JKP107" s="136"/>
      <c r="JKQ107" s="136"/>
      <c r="JKR107" s="136"/>
      <c r="JKS107" s="136"/>
      <c r="JKT107" s="136"/>
      <c r="JKU107" s="136"/>
      <c r="JKV107" s="136"/>
      <c r="JKW107" s="136"/>
      <c r="JKX107" s="136"/>
      <c r="JKY107" s="136"/>
      <c r="JKZ107" s="136"/>
      <c r="JLA107" s="136"/>
      <c r="JLB107" s="136"/>
      <c r="JLC107" s="136"/>
      <c r="JLD107" s="136"/>
      <c r="JLE107" s="136"/>
      <c r="JLF107" s="136"/>
      <c r="JLG107" s="136"/>
      <c r="JLH107" s="136"/>
      <c r="JLI107" s="136"/>
      <c r="JLJ107" s="136"/>
      <c r="JLK107" s="136"/>
      <c r="JLL107" s="136"/>
      <c r="JLM107" s="136"/>
      <c r="JLN107" s="136"/>
      <c r="JLO107" s="136"/>
      <c r="JLP107" s="136"/>
      <c r="JLQ107" s="136"/>
      <c r="JLR107" s="136"/>
      <c r="JLS107" s="136"/>
      <c r="JLT107" s="136"/>
      <c r="JLU107" s="136"/>
      <c r="JLV107" s="136"/>
      <c r="JLW107" s="136"/>
      <c r="JLX107" s="136"/>
      <c r="JLY107" s="136"/>
      <c r="JLZ107" s="136"/>
      <c r="JMA107" s="136"/>
      <c r="JMB107" s="136"/>
      <c r="JMC107" s="136"/>
      <c r="JMD107" s="136"/>
      <c r="JME107" s="136"/>
      <c r="JMF107" s="136"/>
      <c r="JMG107" s="136"/>
      <c r="JMH107" s="136"/>
      <c r="JMI107" s="136"/>
      <c r="JMJ107" s="136"/>
      <c r="JMK107" s="136"/>
      <c r="JML107" s="136"/>
      <c r="JMM107" s="136"/>
      <c r="JMN107" s="136"/>
      <c r="JMO107" s="136"/>
      <c r="JMP107" s="136"/>
      <c r="JMQ107" s="136"/>
      <c r="JMR107" s="136"/>
      <c r="JMS107" s="136"/>
      <c r="JMT107" s="136"/>
      <c r="JMU107" s="136"/>
      <c r="JMV107" s="136"/>
      <c r="JMW107" s="136"/>
      <c r="JMX107" s="136"/>
      <c r="JMY107" s="136"/>
      <c r="JMZ107" s="136"/>
      <c r="JNA107" s="136"/>
      <c r="JNB107" s="136"/>
      <c r="JNC107" s="136"/>
      <c r="JND107" s="136"/>
      <c r="JNE107" s="136"/>
      <c r="JNF107" s="136"/>
      <c r="JNG107" s="136"/>
      <c r="JNH107" s="136"/>
      <c r="JNI107" s="136"/>
      <c r="JNJ107" s="136"/>
      <c r="JNK107" s="136"/>
      <c r="JNL107" s="136"/>
      <c r="JNM107" s="136"/>
      <c r="JNN107" s="136"/>
      <c r="JNO107" s="136"/>
      <c r="JNP107" s="136"/>
      <c r="JNQ107" s="136"/>
      <c r="JNR107" s="136"/>
      <c r="JNS107" s="136"/>
      <c r="JNT107" s="136"/>
      <c r="JNU107" s="136"/>
      <c r="JNV107" s="136"/>
      <c r="JNW107" s="136"/>
      <c r="JNX107" s="136"/>
      <c r="JNY107" s="136"/>
      <c r="JNZ107" s="136"/>
      <c r="JOA107" s="136"/>
      <c r="JOB107" s="136"/>
      <c r="JOC107" s="136"/>
      <c r="JOD107" s="136"/>
      <c r="JOE107" s="136"/>
      <c r="JOF107" s="136"/>
      <c r="JOG107" s="136"/>
      <c r="JOH107" s="136"/>
      <c r="JOI107" s="136"/>
      <c r="JOJ107" s="136"/>
      <c r="JOK107" s="136"/>
      <c r="JOL107" s="136"/>
      <c r="JOM107" s="136"/>
      <c r="JON107" s="136"/>
      <c r="JOO107" s="136"/>
      <c r="JOP107" s="136"/>
      <c r="JOQ107" s="136"/>
      <c r="JOR107" s="136"/>
      <c r="JOS107" s="136"/>
      <c r="JOT107" s="136"/>
      <c r="JOU107" s="136"/>
      <c r="JOV107" s="136"/>
      <c r="JOW107" s="136"/>
      <c r="JOX107" s="136"/>
      <c r="JOY107" s="136"/>
      <c r="JOZ107" s="136"/>
      <c r="JPA107" s="136"/>
      <c r="JPB107" s="136"/>
      <c r="JPC107" s="136"/>
      <c r="JPD107" s="136"/>
      <c r="JPE107" s="136"/>
      <c r="JPF107" s="136"/>
      <c r="JPG107" s="136"/>
      <c r="JPH107" s="136"/>
      <c r="JPI107" s="136"/>
      <c r="JPJ107" s="136"/>
      <c r="JPK107" s="136"/>
      <c r="JPL107" s="136"/>
      <c r="JPM107" s="136"/>
      <c r="JPN107" s="136"/>
      <c r="JPO107" s="136"/>
      <c r="JPP107" s="136"/>
      <c r="JPQ107" s="136"/>
      <c r="JPR107" s="136"/>
      <c r="JPS107" s="136"/>
      <c r="JPT107" s="136"/>
      <c r="JPU107" s="136"/>
      <c r="JPV107" s="136"/>
      <c r="JPW107" s="136"/>
      <c r="JPX107" s="136"/>
      <c r="JPY107" s="136"/>
      <c r="JPZ107" s="136"/>
      <c r="JQA107" s="136"/>
      <c r="JQB107" s="136"/>
      <c r="JQC107" s="136"/>
      <c r="JQD107" s="136"/>
      <c r="JQE107" s="136"/>
      <c r="JQF107" s="136"/>
      <c r="JQG107" s="136"/>
      <c r="JQH107" s="136"/>
      <c r="JQI107" s="136"/>
      <c r="JQJ107" s="136"/>
      <c r="JQK107" s="136"/>
      <c r="JQL107" s="136"/>
      <c r="JQM107" s="136"/>
      <c r="JQN107" s="136"/>
      <c r="JQO107" s="136"/>
      <c r="JQP107" s="136"/>
      <c r="JQQ107" s="136"/>
      <c r="JQR107" s="136"/>
      <c r="JQS107" s="136"/>
      <c r="JQT107" s="136"/>
      <c r="JQU107" s="136"/>
      <c r="JQV107" s="136"/>
      <c r="JQW107" s="136"/>
      <c r="JQX107" s="136"/>
      <c r="JQY107" s="136"/>
      <c r="JQZ107" s="136"/>
      <c r="JRA107" s="136"/>
      <c r="JRB107" s="136"/>
      <c r="JRC107" s="136"/>
      <c r="JRD107" s="136"/>
      <c r="JRE107" s="136"/>
      <c r="JRF107" s="136"/>
      <c r="JRG107" s="136"/>
      <c r="JRH107" s="136"/>
      <c r="JRI107" s="136"/>
      <c r="JRJ107" s="136"/>
      <c r="JRK107" s="136"/>
      <c r="JRL107" s="136"/>
      <c r="JRM107" s="136"/>
      <c r="JRN107" s="136"/>
      <c r="JRO107" s="136"/>
      <c r="JRP107" s="136"/>
      <c r="JRQ107" s="136"/>
      <c r="JRR107" s="136"/>
      <c r="JRS107" s="136"/>
      <c r="JRT107" s="136"/>
      <c r="JRU107" s="136"/>
      <c r="JRV107" s="136"/>
      <c r="JRW107" s="136"/>
      <c r="JRX107" s="136"/>
      <c r="JRY107" s="136"/>
      <c r="JRZ107" s="136"/>
      <c r="JSA107" s="136"/>
      <c r="JSB107" s="136"/>
      <c r="JSC107" s="136"/>
      <c r="JSD107" s="136"/>
      <c r="JSE107" s="136"/>
      <c r="JSF107" s="136"/>
      <c r="JSG107" s="136"/>
      <c r="JSH107" s="136"/>
      <c r="JSI107" s="136"/>
      <c r="JSJ107" s="136"/>
      <c r="JSK107" s="136"/>
      <c r="JSL107" s="136"/>
      <c r="JSM107" s="136"/>
      <c r="JSN107" s="136"/>
      <c r="JSO107" s="136"/>
      <c r="JSP107" s="136"/>
      <c r="JSQ107" s="136"/>
      <c r="JSR107" s="136"/>
      <c r="JSS107" s="136"/>
      <c r="JST107" s="136"/>
      <c r="JSU107" s="136"/>
      <c r="JSV107" s="136"/>
      <c r="JSW107" s="136"/>
      <c r="JSX107" s="136"/>
      <c r="JSY107" s="136"/>
      <c r="JSZ107" s="136"/>
      <c r="JTA107" s="136"/>
      <c r="JTB107" s="136"/>
      <c r="JTC107" s="136"/>
      <c r="JTD107" s="136"/>
      <c r="JTE107" s="136"/>
      <c r="JTF107" s="136"/>
      <c r="JTG107" s="136"/>
      <c r="JTH107" s="136"/>
      <c r="JTI107" s="136"/>
      <c r="JTJ107" s="136"/>
      <c r="JTK107" s="136"/>
      <c r="JTL107" s="136"/>
      <c r="JTM107" s="136"/>
      <c r="JTN107" s="136"/>
      <c r="JTO107" s="136"/>
      <c r="JTP107" s="136"/>
      <c r="JTQ107" s="136"/>
      <c r="JTR107" s="136"/>
      <c r="JTS107" s="136"/>
      <c r="JTT107" s="136"/>
      <c r="JTU107" s="136"/>
      <c r="JTV107" s="136"/>
      <c r="JTW107" s="136"/>
      <c r="JTX107" s="136"/>
      <c r="JTY107" s="136"/>
      <c r="JTZ107" s="136"/>
      <c r="JUA107" s="136"/>
      <c r="JUB107" s="136"/>
      <c r="JUC107" s="136"/>
      <c r="JUD107" s="136"/>
      <c r="JUE107" s="136"/>
      <c r="JUF107" s="136"/>
      <c r="JUG107" s="136"/>
      <c r="JUH107" s="136"/>
      <c r="JUI107" s="136"/>
      <c r="JUJ107" s="136"/>
      <c r="JUK107" s="136"/>
      <c r="JUL107" s="136"/>
      <c r="JUM107" s="136"/>
      <c r="JUN107" s="136"/>
      <c r="JUO107" s="136"/>
      <c r="JUP107" s="136"/>
      <c r="JUQ107" s="136"/>
      <c r="JUR107" s="136"/>
      <c r="JUS107" s="136"/>
      <c r="JUT107" s="136"/>
      <c r="JUU107" s="136"/>
      <c r="JUV107" s="136"/>
      <c r="JUW107" s="136"/>
      <c r="JUX107" s="136"/>
      <c r="JUY107" s="136"/>
      <c r="JUZ107" s="136"/>
      <c r="JVA107" s="136"/>
      <c r="JVB107" s="136"/>
      <c r="JVC107" s="136"/>
      <c r="JVD107" s="136"/>
      <c r="JVE107" s="136"/>
      <c r="JVF107" s="136"/>
      <c r="JVG107" s="136"/>
      <c r="JVH107" s="136"/>
      <c r="JVI107" s="136"/>
      <c r="JVJ107" s="136"/>
      <c r="JVK107" s="136"/>
      <c r="JVL107" s="136"/>
      <c r="JVM107" s="136"/>
      <c r="JVN107" s="136"/>
      <c r="JVO107" s="136"/>
      <c r="JVP107" s="136"/>
      <c r="JVQ107" s="136"/>
      <c r="JVR107" s="136"/>
      <c r="JVS107" s="136"/>
      <c r="JVT107" s="136"/>
      <c r="JVU107" s="136"/>
      <c r="JVV107" s="136"/>
      <c r="JVW107" s="136"/>
      <c r="JVX107" s="136"/>
      <c r="JVY107" s="136"/>
      <c r="JVZ107" s="136"/>
      <c r="JWA107" s="136"/>
      <c r="JWB107" s="136"/>
      <c r="JWC107" s="136"/>
      <c r="JWD107" s="136"/>
      <c r="JWE107" s="136"/>
      <c r="JWF107" s="136"/>
      <c r="JWG107" s="136"/>
      <c r="JWH107" s="136"/>
      <c r="JWI107" s="136"/>
      <c r="JWJ107" s="136"/>
      <c r="JWK107" s="136"/>
      <c r="JWL107" s="136"/>
      <c r="JWM107" s="136"/>
      <c r="JWN107" s="136"/>
      <c r="JWO107" s="136"/>
      <c r="JWP107" s="136"/>
      <c r="JWQ107" s="136"/>
      <c r="JWR107" s="136"/>
      <c r="JWS107" s="136"/>
      <c r="JWT107" s="136"/>
      <c r="JWU107" s="136"/>
      <c r="JWV107" s="136"/>
      <c r="JWW107" s="136"/>
      <c r="JWX107" s="136"/>
      <c r="JWY107" s="136"/>
      <c r="JWZ107" s="136"/>
      <c r="JXA107" s="136"/>
      <c r="JXB107" s="136"/>
      <c r="JXC107" s="136"/>
      <c r="JXD107" s="136"/>
      <c r="JXE107" s="136"/>
      <c r="JXF107" s="136"/>
      <c r="JXG107" s="136"/>
      <c r="JXH107" s="136"/>
      <c r="JXI107" s="136"/>
      <c r="JXJ107" s="136"/>
      <c r="JXK107" s="136"/>
      <c r="JXL107" s="136"/>
      <c r="JXM107" s="136"/>
      <c r="JXN107" s="136"/>
      <c r="JXO107" s="136"/>
      <c r="JXP107" s="136"/>
      <c r="JXQ107" s="136"/>
      <c r="JXR107" s="136"/>
      <c r="JXS107" s="136"/>
      <c r="JXT107" s="136"/>
      <c r="JXU107" s="136"/>
      <c r="JXV107" s="136"/>
      <c r="JXW107" s="136"/>
      <c r="JXX107" s="136"/>
      <c r="JXY107" s="136"/>
      <c r="JXZ107" s="136"/>
      <c r="JYA107" s="136"/>
      <c r="JYB107" s="136"/>
      <c r="JYC107" s="136"/>
      <c r="JYD107" s="136"/>
      <c r="JYE107" s="136"/>
      <c r="JYF107" s="136"/>
      <c r="JYG107" s="136"/>
      <c r="JYH107" s="136"/>
      <c r="JYI107" s="136"/>
      <c r="JYJ107" s="136"/>
      <c r="JYK107" s="136"/>
      <c r="JYL107" s="136"/>
      <c r="JYM107" s="136"/>
      <c r="JYN107" s="136"/>
      <c r="JYO107" s="136"/>
      <c r="JYP107" s="136"/>
      <c r="JYQ107" s="136"/>
      <c r="JYR107" s="136"/>
      <c r="JYS107" s="136"/>
      <c r="JYT107" s="136"/>
      <c r="JYU107" s="136"/>
      <c r="JYV107" s="136"/>
      <c r="JYW107" s="136"/>
      <c r="JYX107" s="136"/>
      <c r="JYY107" s="136"/>
      <c r="JYZ107" s="136"/>
      <c r="JZA107" s="136"/>
      <c r="JZB107" s="136"/>
      <c r="JZC107" s="136"/>
      <c r="JZD107" s="136"/>
      <c r="JZE107" s="136"/>
      <c r="JZF107" s="136"/>
      <c r="JZG107" s="136"/>
      <c r="JZH107" s="136"/>
      <c r="JZI107" s="136"/>
      <c r="JZJ107" s="136"/>
      <c r="JZK107" s="136"/>
      <c r="JZL107" s="136"/>
      <c r="JZM107" s="136"/>
      <c r="JZN107" s="136"/>
      <c r="JZO107" s="136"/>
      <c r="JZP107" s="136"/>
      <c r="JZQ107" s="136"/>
      <c r="JZR107" s="136"/>
      <c r="JZS107" s="136"/>
      <c r="JZT107" s="136"/>
      <c r="JZU107" s="136"/>
      <c r="JZV107" s="136"/>
      <c r="JZW107" s="136"/>
      <c r="JZX107" s="136"/>
      <c r="JZY107" s="136"/>
      <c r="JZZ107" s="136"/>
      <c r="KAA107" s="136"/>
      <c r="KAB107" s="136"/>
      <c r="KAC107" s="136"/>
      <c r="KAD107" s="136"/>
      <c r="KAE107" s="136"/>
      <c r="KAF107" s="136"/>
      <c r="KAG107" s="136"/>
      <c r="KAH107" s="136"/>
      <c r="KAI107" s="136"/>
      <c r="KAJ107" s="136"/>
      <c r="KAK107" s="136"/>
      <c r="KAL107" s="136"/>
      <c r="KAM107" s="136"/>
      <c r="KAN107" s="136"/>
      <c r="KAO107" s="136"/>
      <c r="KAP107" s="136"/>
      <c r="KAQ107" s="136"/>
      <c r="KAR107" s="136"/>
      <c r="KAS107" s="136"/>
      <c r="KAT107" s="136"/>
      <c r="KAU107" s="136"/>
      <c r="KAV107" s="136"/>
      <c r="KAW107" s="136"/>
      <c r="KAX107" s="136"/>
      <c r="KAY107" s="136"/>
      <c r="KAZ107" s="136"/>
      <c r="KBA107" s="136"/>
      <c r="KBB107" s="136"/>
      <c r="KBC107" s="136"/>
      <c r="KBD107" s="136"/>
      <c r="KBE107" s="136"/>
      <c r="KBF107" s="136"/>
      <c r="KBG107" s="136"/>
      <c r="KBH107" s="136"/>
      <c r="KBI107" s="136"/>
      <c r="KBJ107" s="136"/>
      <c r="KBK107" s="136"/>
      <c r="KBL107" s="136"/>
      <c r="KBM107" s="136"/>
      <c r="KBN107" s="136"/>
      <c r="KBO107" s="136"/>
      <c r="KBP107" s="136"/>
      <c r="KBQ107" s="136"/>
      <c r="KBR107" s="136"/>
      <c r="KBS107" s="136"/>
      <c r="KBT107" s="136"/>
      <c r="KBU107" s="136"/>
      <c r="KBV107" s="136"/>
      <c r="KBW107" s="136"/>
      <c r="KBX107" s="136"/>
      <c r="KBY107" s="136"/>
      <c r="KBZ107" s="136"/>
      <c r="KCA107" s="136"/>
      <c r="KCB107" s="136"/>
      <c r="KCC107" s="136"/>
      <c r="KCD107" s="136"/>
      <c r="KCE107" s="136"/>
      <c r="KCF107" s="136"/>
      <c r="KCG107" s="136"/>
      <c r="KCH107" s="136"/>
      <c r="KCI107" s="136"/>
      <c r="KCJ107" s="136"/>
      <c r="KCK107" s="136"/>
      <c r="KCL107" s="136"/>
      <c r="KCM107" s="136"/>
      <c r="KCN107" s="136"/>
      <c r="KCO107" s="136"/>
      <c r="KCP107" s="136"/>
      <c r="KCQ107" s="136"/>
      <c r="KCR107" s="136"/>
      <c r="KCS107" s="136"/>
      <c r="KCT107" s="136"/>
      <c r="KCU107" s="136"/>
      <c r="KCV107" s="136"/>
      <c r="KCW107" s="136"/>
      <c r="KCX107" s="136"/>
      <c r="KCY107" s="136"/>
      <c r="KCZ107" s="136"/>
      <c r="KDA107" s="136"/>
      <c r="KDB107" s="136"/>
      <c r="KDC107" s="136"/>
      <c r="KDD107" s="136"/>
      <c r="KDE107" s="136"/>
      <c r="KDF107" s="136"/>
      <c r="KDG107" s="136"/>
      <c r="KDH107" s="136"/>
      <c r="KDI107" s="136"/>
      <c r="KDJ107" s="136"/>
      <c r="KDK107" s="136"/>
      <c r="KDL107" s="136"/>
      <c r="KDM107" s="136"/>
      <c r="KDN107" s="136"/>
      <c r="KDO107" s="136"/>
      <c r="KDP107" s="136"/>
      <c r="KDQ107" s="136"/>
      <c r="KDR107" s="136"/>
      <c r="KDS107" s="136"/>
      <c r="KDT107" s="136"/>
      <c r="KDU107" s="136"/>
      <c r="KDV107" s="136"/>
      <c r="KDW107" s="136"/>
      <c r="KDX107" s="136"/>
      <c r="KDY107" s="136"/>
      <c r="KDZ107" s="136"/>
      <c r="KEA107" s="136"/>
      <c r="KEB107" s="136"/>
      <c r="KEC107" s="136"/>
      <c r="KED107" s="136"/>
      <c r="KEE107" s="136"/>
      <c r="KEF107" s="136"/>
      <c r="KEG107" s="136"/>
      <c r="KEH107" s="136"/>
      <c r="KEI107" s="136"/>
      <c r="KEJ107" s="136"/>
      <c r="KEK107" s="136"/>
      <c r="KEL107" s="136"/>
      <c r="KEM107" s="136"/>
      <c r="KEN107" s="136"/>
      <c r="KEO107" s="136"/>
      <c r="KEP107" s="136"/>
      <c r="KEQ107" s="136"/>
      <c r="KER107" s="136"/>
      <c r="KES107" s="136"/>
      <c r="KET107" s="136"/>
      <c r="KEU107" s="136"/>
      <c r="KEV107" s="136"/>
      <c r="KEW107" s="136"/>
      <c r="KEX107" s="136"/>
      <c r="KEY107" s="136"/>
      <c r="KEZ107" s="136"/>
      <c r="KFA107" s="136"/>
      <c r="KFB107" s="136"/>
      <c r="KFC107" s="136"/>
      <c r="KFD107" s="136"/>
      <c r="KFE107" s="136"/>
      <c r="KFF107" s="136"/>
      <c r="KFG107" s="136"/>
      <c r="KFH107" s="136"/>
      <c r="KFI107" s="136"/>
      <c r="KFJ107" s="136"/>
      <c r="KFK107" s="136"/>
      <c r="KFL107" s="136"/>
      <c r="KFM107" s="136"/>
      <c r="KFN107" s="136"/>
      <c r="KFO107" s="136"/>
      <c r="KFP107" s="136"/>
      <c r="KFQ107" s="136"/>
      <c r="KFR107" s="136"/>
      <c r="KFS107" s="136"/>
      <c r="KFT107" s="136"/>
      <c r="KFU107" s="136"/>
      <c r="KFV107" s="136"/>
      <c r="KFW107" s="136"/>
      <c r="KFX107" s="136"/>
      <c r="KFY107" s="136"/>
      <c r="KFZ107" s="136"/>
      <c r="KGA107" s="136"/>
      <c r="KGB107" s="136"/>
      <c r="KGC107" s="136"/>
      <c r="KGD107" s="136"/>
      <c r="KGE107" s="136"/>
      <c r="KGF107" s="136"/>
      <c r="KGG107" s="136"/>
      <c r="KGH107" s="136"/>
      <c r="KGI107" s="136"/>
      <c r="KGJ107" s="136"/>
      <c r="KGK107" s="136"/>
      <c r="KGL107" s="136"/>
      <c r="KGM107" s="136"/>
      <c r="KGN107" s="136"/>
      <c r="KGO107" s="136"/>
      <c r="KGP107" s="136"/>
      <c r="KGQ107" s="136"/>
      <c r="KGR107" s="136"/>
      <c r="KGS107" s="136"/>
      <c r="KGT107" s="136"/>
      <c r="KGU107" s="136"/>
      <c r="KGV107" s="136"/>
      <c r="KGW107" s="136"/>
      <c r="KGX107" s="136"/>
      <c r="KGY107" s="136"/>
      <c r="KGZ107" s="136"/>
      <c r="KHA107" s="136"/>
      <c r="KHB107" s="136"/>
      <c r="KHC107" s="136"/>
      <c r="KHD107" s="136"/>
      <c r="KHE107" s="136"/>
      <c r="KHF107" s="136"/>
      <c r="KHG107" s="136"/>
      <c r="KHH107" s="136"/>
      <c r="KHI107" s="136"/>
      <c r="KHJ107" s="136"/>
      <c r="KHK107" s="136"/>
      <c r="KHL107" s="136"/>
      <c r="KHM107" s="136"/>
      <c r="KHN107" s="136"/>
      <c r="KHO107" s="136"/>
      <c r="KHP107" s="136"/>
      <c r="KHQ107" s="136"/>
      <c r="KHR107" s="136"/>
      <c r="KHS107" s="136"/>
      <c r="KHT107" s="136"/>
      <c r="KHU107" s="136"/>
      <c r="KHV107" s="136"/>
      <c r="KHW107" s="136"/>
      <c r="KHX107" s="136"/>
      <c r="KHY107" s="136"/>
      <c r="KHZ107" s="136"/>
      <c r="KIA107" s="136"/>
      <c r="KIB107" s="136"/>
      <c r="KIC107" s="136"/>
      <c r="KID107" s="136"/>
      <c r="KIE107" s="136"/>
      <c r="KIF107" s="136"/>
      <c r="KIG107" s="136"/>
      <c r="KIH107" s="136"/>
      <c r="KII107" s="136"/>
      <c r="KIJ107" s="136"/>
      <c r="KIK107" s="136"/>
      <c r="KIL107" s="136"/>
      <c r="KIM107" s="136"/>
      <c r="KIN107" s="136"/>
      <c r="KIO107" s="136"/>
      <c r="KIP107" s="136"/>
      <c r="KIQ107" s="136"/>
      <c r="KIR107" s="136"/>
      <c r="KIS107" s="136"/>
      <c r="KIT107" s="136"/>
      <c r="KIU107" s="136"/>
      <c r="KIV107" s="136"/>
      <c r="KIW107" s="136"/>
      <c r="KIX107" s="136"/>
      <c r="KIY107" s="136"/>
      <c r="KIZ107" s="136"/>
      <c r="KJA107" s="136"/>
      <c r="KJB107" s="136"/>
      <c r="KJC107" s="136"/>
      <c r="KJD107" s="136"/>
      <c r="KJE107" s="136"/>
      <c r="KJF107" s="136"/>
      <c r="KJG107" s="136"/>
      <c r="KJH107" s="136"/>
      <c r="KJI107" s="136"/>
      <c r="KJJ107" s="136"/>
      <c r="KJK107" s="136"/>
      <c r="KJL107" s="136"/>
      <c r="KJM107" s="136"/>
      <c r="KJN107" s="136"/>
      <c r="KJO107" s="136"/>
      <c r="KJP107" s="136"/>
      <c r="KJQ107" s="136"/>
      <c r="KJR107" s="136"/>
      <c r="KJS107" s="136"/>
      <c r="KJT107" s="136"/>
      <c r="KJU107" s="136"/>
      <c r="KJV107" s="136"/>
      <c r="KJW107" s="136"/>
      <c r="KJX107" s="136"/>
      <c r="KJY107" s="136"/>
      <c r="KJZ107" s="136"/>
      <c r="KKA107" s="136"/>
      <c r="KKB107" s="136"/>
      <c r="KKC107" s="136"/>
      <c r="KKD107" s="136"/>
      <c r="KKE107" s="136"/>
      <c r="KKF107" s="136"/>
      <c r="KKG107" s="136"/>
      <c r="KKH107" s="136"/>
      <c r="KKI107" s="136"/>
      <c r="KKJ107" s="136"/>
      <c r="KKK107" s="136"/>
      <c r="KKL107" s="136"/>
      <c r="KKM107" s="136"/>
      <c r="KKN107" s="136"/>
      <c r="KKO107" s="136"/>
      <c r="KKP107" s="136"/>
      <c r="KKQ107" s="136"/>
      <c r="KKR107" s="136"/>
      <c r="KKS107" s="136"/>
      <c r="KKT107" s="136"/>
      <c r="KKU107" s="136"/>
      <c r="KKV107" s="136"/>
      <c r="KKW107" s="136"/>
      <c r="KKX107" s="136"/>
      <c r="KKY107" s="136"/>
      <c r="KKZ107" s="136"/>
      <c r="KLA107" s="136"/>
      <c r="KLB107" s="136"/>
      <c r="KLC107" s="136"/>
      <c r="KLD107" s="136"/>
      <c r="KLE107" s="136"/>
      <c r="KLF107" s="136"/>
      <c r="KLG107" s="136"/>
      <c r="KLH107" s="136"/>
      <c r="KLI107" s="136"/>
      <c r="KLJ107" s="136"/>
      <c r="KLK107" s="136"/>
      <c r="KLL107" s="136"/>
      <c r="KLM107" s="136"/>
      <c r="KLN107" s="136"/>
      <c r="KLO107" s="136"/>
      <c r="KLP107" s="136"/>
      <c r="KLQ107" s="136"/>
      <c r="KLR107" s="136"/>
      <c r="KLS107" s="136"/>
      <c r="KLT107" s="136"/>
      <c r="KLU107" s="136"/>
      <c r="KLV107" s="136"/>
      <c r="KLW107" s="136"/>
      <c r="KLX107" s="136"/>
      <c r="KLY107" s="136"/>
      <c r="KLZ107" s="136"/>
      <c r="KMA107" s="136"/>
      <c r="KMB107" s="136"/>
      <c r="KMC107" s="136"/>
      <c r="KMD107" s="136"/>
      <c r="KME107" s="136"/>
      <c r="KMF107" s="136"/>
      <c r="KMG107" s="136"/>
      <c r="KMH107" s="136"/>
      <c r="KMI107" s="136"/>
      <c r="KMJ107" s="136"/>
      <c r="KMK107" s="136"/>
      <c r="KML107" s="136"/>
      <c r="KMM107" s="136"/>
      <c r="KMN107" s="136"/>
      <c r="KMO107" s="136"/>
      <c r="KMP107" s="136"/>
      <c r="KMQ107" s="136"/>
      <c r="KMR107" s="136"/>
      <c r="KMS107" s="136"/>
      <c r="KMT107" s="136"/>
      <c r="KMU107" s="136"/>
      <c r="KMV107" s="136"/>
      <c r="KMW107" s="136"/>
      <c r="KMX107" s="136"/>
      <c r="KMY107" s="136"/>
      <c r="KMZ107" s="136"/>
      <c r="KNA107" s="136"/>
      <c r="KNB107" s="136"/>
      <c r="KNC107" s="136"/>
      <c r="KND107" s="136"/>
      <c r="KNE107" s="136"/>
      <c r="KNF107" s="136"/>
      <c r="KNG107" s="136"/>
      <c r="KNH107" s="136"/>
      <c r="KNI107" s="136"/>
      <c r="KNJ107" s="136"/>
      <c r="KNK107" s="136"/>
      <c r="KNL107" s="136"/>
      <c r="KNM107" s="136"/>
      <c r="KNN107" s="136"/>
      <c r="KNO107" s="136"/>
      <c r="KNP107" s="136"/>
      <c r="KNQ107" s="136"/>
      <c r="KNR107" s="136"/>
      <c r="KNS107" s="136"/>
      <c r="KNT107" s="136"/>
      <c r="KNU107" s="136"/>
      <c r="KNV107" s="136"/>
      <c r="KNW107" s="136"/>
      <c r="KNX107" s="136"/>
      <c r="KNY107" s="136"/>
      <c r="KNZ107" s="136"/>
      <c r="KOA107" s="136"/>
      <c r="KOB107" s="136"/>
      <c r="KOC107" s="136"/>
      <c r="KOD107" s="136"/>
      <c r="KOE107" s="136"/>
      <c r="KOF107" s="136"/>
      <c r="KOG107" s="136"/>
      <c r="KOH107" s="136"/>
      <c r="KOI107" s="136"/>
      <c r="KOJ107" s="136"/>
      <c r="KOK107" s="136"/>
      <c r="KOL107" s="136"/>
      <c r="KOM107" s="136"/>
      <c r="KON107" s="136"/>
      <c r="KOO107" s="136"/>
      <c r="KOP107" s="136"/>
      <c r="KOQ107" s="136"/>
      <c r="KOR107" s="136"/>
      <c r="KOS107" s="136"/>
      <c r="KOT107" s="136"/>
      <c r="KOU107" s="136"/>
      <c r="KOV107" s="136"/>
      <c r="KOW107" s="136"/>
      <c r="KOX107" s="136"/>
      <c r="KOY107" s="136"/>
      <c r="KOZ107" s="136"/>
      <c r="KPA107" s="136"/>
      <c r="KPB107" s="136"/>
      <c r="KPC107" s="136"/>
      <c r="KPD107" s="136"/>
      <c r="KPE107" s="136"/>
      <c r="KPF107" s="136"/>
      <c r="KPG107" s="136"/>
      <c r="KPH107" s="136"/>
      <c r="KPI107" s="136"/>
      <c r="KPJ107" s="136"/>
      <c r="KPK107" s="136"/>
      <c r="KPL107" s="136"/>
      <c r="KPM107" s="136"/>
      <c r="KPN107" s="136"/>
      <c r="KPO107" s="136"/>
      <c r="KPP107" s="136"/>
      <c r="KPQ107" s="136"/>
      <c r="KPR107" s="136"/>
      <c r="KPS107" s="136"/>
      <c r="KPT107" s="136"/>
      <c r="KPU107" s="136"/>
      <c r="KPV107" s="136"/>
      <c r="KPW107" s="136"/>
      <c r="KPX107" s="136"/>
      <c r="KPY107" s="136"/>
      <c r="KPZ107" s="136"/>
      <c r="KQA107" s="136"/>
      <c r="KQB107" s="136"/>
      <c r="KQC107" s="136"/>
      <c r="KQD107" s="136"/>
      <c r="KQE107" s="136"/>
      <c r="KQF107" s="136"/>
      <c r="KQG107" s="136"/>
      <c r="KQH107" s="136"/>
      <c r="KQI107" s="136"/>
      <c r="KQJ107" s="136"/>
      <c r="KQK107" s="136"/>
      <c r="KQL107" s="136"/>
      <c r="KQM107" s="136"/>
      <c r="KQN107" s="136"/>
      <c r="KQO107" s="136"/>
      <c r="KQP107" s="136"/>
      <c r="KQQ107" s="136"/>
      <c r="KQR107" s="136"/>
      <c r="KQS107" s="136"/>
      <c r="KQT107" s="136"/>
      <c r="KQU107" s="136"/>
      <c r="KQV107" s="136"/>
      <c r="KQW107" s="136"/>
      <c r="KQX107" s="136"/>
      <c r="KQY107" s="136"/>
      <c r="KQZ107" s="136"/>
      <c r="KRA107" s="136"/>
      <c r="KRB107" s="136"/>
      <c r="KRC107" s="136"/>
      <c r="KRD107" s="136"/>
      <c r="KRE107" s="136"/>
      <c r="KRF107" s="136"/>
      <c r="KRG107" s="136"/>
      <c r="KRH107" s="136"/>
      <c r="KRI107" s="136"/>
      <c r="KRJ107" s="136"/>
      <c r="KRK107" s="136"/>
      <c r="KRL107" s="136"/>
      <c r="KRM107" s="136"/>
      <c r="KRN107" s="136"/>
      <c r="KRO107" s="136"/>
      <c r="KRP107" s="136"/>
      <c r="KRQ107" s="136"/>
      <c r="KRR107" s="136"/>
      <c r="KRS107" s="136"/>
      <c r="KRT107" s="136"/>
      <c r="KRU107" s="136"/>
      <c r="KRV107" s="136"/>
      <c r="KRW107" s="136"/>
      <c r="KRX107" s="136"/>
      <c r="KRY107" s="136"/>
      <c r="KRZ107" s="136"/>
      <c r="KSA107" s="136"/>
      <c r="KSB107" s="136"/>
      <c r="KSC107" s="136"/>
      <c r="KSD107" s="136"/>
      <c r="KSE107" s="136"/>
      <c r="KSF107" s="136"/>
      <c r="KSG107" s="136"/>
      <c r="KSH107" s="136"/>
      <c r="KSI107" s="136"/>
      <c r="KSJ107" s="136"/>
      <c r="KSK107" s="136"/>
      <c r="KSL107" s="136"/>
      <c r="KSM107" s="136"/>
      <c r="KSN107" s="136"/>
      <c r="KSO107" s="136"/>
      <c r="KSP107" s="136"/>
      <c r="KSQ107" s="136"/>
      <c r="KSR107" s="136"/>
      <c r="KSS107" s="136"/>
      <c r="KST107" s="136"/>
      <c r="KSU107" s="136"/>
      <c r="KSV107" s="136"/>
      <c r="KSW107" s="136"/>
      <c r="KSX107" s="136"/>
      <c r="KSY107" s="136"/>
      <c r="KSZ107" s="136"/>
      <c r="KTA107" s="136"/>
      <c r="KTB107" s="136"/>
      <c r="KTC107" s="136"/>
      <c r="KTD107" s="136"/>
      <c r="KTE107" s="136"/>
      <c r="KTF107" s="136"/>
      <c r="KTG107" s="136"/>
      <c r="KTH107" s="136"/>
      <c r="KTI107" s="136"/>
      <c r="KTJ107" s="136"/>
      <c r="KTK107" s="136"/>
      <c r="KTL107" s="136"/>
      <c r="KTM107" s="136"/>
      <c r="KTN107" s="136"/>
      <c r="KTO107" s="136"/>
      <c r="KTP107" s="136"/>
      <c r="KTQ107" s="136"/>
      <c r="KTR107" s="136"/>
      <c r="KTS107" s="136"/>
      <c r="KTT107" s="136"/>
      <c r="KTU107" s="136"/>
      <c r="KTV107" s="136"/>
      <c r="KTW107" s="136"/>
      <c r="KTX107" s="136"/>
      <c r="KTY107" s="136"/>
      <c r="KTZ107" s="136"/>
      <c r="KUA107" s="136"/>
      <c r="KUB107" s="136"/>
      <c r="KUC107" s="136"/>
      <c r="KUD107" s="136"/>
      <c r="KUE107" s="136"/>
      <c r="KUF107" s="136"/>
      <c r="KUG107" s="136"/>
      <c r="KUH107" s="136"/>
      <c r="KUI107" s="136"/>
      <c r="KUJ107" s="136"/>
      <c r="KUK107" s="136"/>
      <c r="KUL107" s="136"/>
      <c r="KUM107" s="136"/>
      <c r="KUN107" s="136"/>
      <c r="KUO107" s="136"/>
      <c r="KUP107" s="136"/>
      <c r="KUQ107" s="136"/>
      <c r="KUR107" s="136"/>
      <c r="KUS107" s="136"/>
      <c r="KUT107" s="136"/>
      <c r="KUU107" s="136"/>
      <c r="KUV107" s="136"/>
      <c r="KUW107" s="136"/>
      <c r="KUX107" s="136"/>
      <c r="KUY107" s="136"/>
      <c r="KUZ107" s="136"/>
      <c r="KVA107" s="136"/>
      <c r="KVB107" s="136"/>
      <c r="KVC107" s="136"/>
      <c r="KVD107" s="136"/>
      <c r="KVE107" s="136"/>
      <c r="KVF107" s="136"/>
      <c r="KVG107" s="136"/>
      <c r="KVH107" s="136"/>
      <c r="KVI107" s="136"/>
      <c r="KVJ107" s="136"/>
      <c r="KVK107" s="136"/>
      <c r="KVL107" s="136"/>
      <c r="KVM107" s="136"/>
      <c r="KVN107" s="136"/>
      <c r="KVO107" s="136"/>
      <c r="KVP107" s="136"/>
      <c r="KVQ107" s="136"/>
      <c r="KVR107" s="136"/>
      <c r="KVS107" s="136"/>
      <c r="KVT107" s="136"/>
      <c r="KVU107" s="136"/>
      <c r="KVV107" s="136"/>
      <c r="KVW107" s="136"/>
      <c r="KVX107" s="136"/>
      <c r="KVY107" s="136"/>
      <c r="KVZ107" s="136"/>
      <c r="KWA107" s="136"/>
      <c r="KWB107" s="136"/>
      <c r="KWC107" s="136"/>
      <c r="KWD107" s="136"/>
      <c r="KWE107" s="136"/>
      <c r="KWF107" s="136"/>
      <c r="KWG107" s="136"/>
      <c r="KWH107" s="136"/>
      <c r="KWI107" s="136"/>
      <c r="KWJ107" s="136"/>
      <c r="KWK107" s="136"/>
      <c r="KWL107" s="136"/>
      <c r="KWM107" s="136"/>
      <c r="KWN107" s="136"/>
      <c r="KWO107" s="136"/>
      <c r="KWP107" s="136"/>
      <c r="KWQ107" s="136"/>
      <c r="KWR107" s="136"/>
      <c r="KWS107" s="136"/>
      <c r="KWT107" s="136"/>
      <c r="KWU107" s="136"/>
      <c r="KWV107" s="136"/>
      <c r="KWW107" s="136"/>
      <c r="KWX107" s="136"/>
      <c r="KWY107" s="136"/>
      <c r="KWZ107" s="136"/>
      <c r="KXA107" s="136"/>
      <c r="KXB107" s="136"/>
      <c r="KXC107" s="136"/>
      <c r="KXD107" s="136"/>
      <c r="KXE107" s="136"/>
      <c r="KXF107" s="136"/>
      <c r="KXG107" s="136"/>
      <c r="KXH107" s="136"/>
      <c r="KXI107" s="136"/>
      <c r="KXJ107" s="136"/>
      <c r="KXK107" s="136"/>
      <c r="KXL107" s="136"/>
      <c r="KXM107" s="136"/>
      <c r="KXN107" s="136"/>
      <c r="KXO107" s="136"/>
      <c r="KXP107" s="136"/>
      <c r="KXQ107" s="136"/>
      <c r="KXR107" s="136"/>
      <c r="KXS107" s="136"/>
      <c r="KXT107" s="136"/>
      <c r="KXU107" s="136"/>
      <c r="KXV107" s="136"/>
      <c r="KXW107" s="136"/>
      <c r="KXX107" s="136"/>
      <c r="KXY107" s="136"/>
      <c r="KXZ107" s="136"/>
      <c r="KYA107" s="136"/>
      <c r="KYB107" s="136"/>
      <c r="KYC107" s="136"/>
      <c r="KYD107" s="136"/>
      <c r="KYE107" s="136"/>
      <c r="KYF107" s="136"/>
      <c r="KYG107" s="136"/>
      <c r="KYH107" s="136"/>
      <c r="KYI107" s="136"/>
      <c r="KYJ107" s="136"/>
      <c r="KYK107" s="136"/>
      <c r="KYL107" s="136"/>
      <c r="KYM107" s="136"/>
      <c r="KYN107" s="136"/>
      <c r="KYO107" s="136"/>
      <c r="KYP107" s="136"/>
      <c r="KYQ107" s="136"/>
      <c r="KYR107" s="136"/>
      <c r="KYS107" s="136"/>
      <c r="KYT107" s="136"/>
      <c r="KYU107" s="136"/>
      <c r="KYV107" s="136"/>
      <c r="KYW107" s="136"/>
      <c r="KYX107" s="136"/>
      <c r="KYY107" s="136"/>
      <c r="KYZ107" s="136"/>
      <c r="KZA107" s="136"/>
      <c r="KZB107" s="136"/>
      <c r="KZC107" s="136"/>
      <c r="KZD107" s="136"/>
      <c r="KZE107" s="136"/>
      <c r="KZF107" s="136"/>
      <c r="KZG107" s="136"/>
      <c r="KZH107" s="136"/>
      <c r="KZI107" s="136"/>
      <c r="KZJ107" s="136"/>
      <c r="KZK107" s="136"/>
      <c r="KZL107" s="136"/>
      <c r="KZM107" s="136"/>
      <c r="KZN107" s="136"/>
      <c r="KZO107" s="136"/>
      <c r="KZP107" s="136"/>
      <c r="KZQ107" s="136"/>
      <c r="KZR107" s="136"/>
      <c r="KZS107" s="136"/>
      <c r="KZT107" s="136"/>
      <c r="KZU107" s="136"/>
      <c r="KZV107" s="136"/>
      <c r="KZW107" s="136"/>
      <c r="KZX107" s="136"/>
      <c r="KZY107" s="136"/>
      <c r="KZZ107" s="136"/>
      <c r="LAA107" s="136"/>
      <c r="LAB107" s="136"/>
      <c r="LAC107" s="136"/>
      <c r="LAD107" s="136"/>
      <c r="LAE107" s="136"/>
      <c r="LAF107" s="136"/>
      <c r="LAG107" s="136"/>
      <c r="LAH107" s="136"/>
      <c r="LAI107" s="136"/>
      <c r="LAJ107" s="136"/>
      <c r="LAK107" s="136"/>
      <c r="LAL107" s="136"/>
      <c r="LAM107" s="136"/>
      <c r="LAN107" s="136"/>
      <c r="LAO107" s="136"/>
      <c r="LAP107" s="136"/>
      <c r="LAQ107" s="136"/>
      <c r="LAR107" s="136"/>
      <c r="LAS107" s="136"/>
      <c r="LAT107" s="136"/>
      <c r="LAU107" s="136"/>
      <c r="LAV107" s="136"/>
      <c r="LAW107" s="136"/>
      <c r="LAX107" s="136"/>
      <c r="LAY107" s="136"/>
      <c r="LAZ107" s="136"/>
      <c r="LBA107" s="136"/>
      <c r="LBB107" s="136"/>
      <c r="LBC107" s="136"/>
      <c r="LBD107" s="136"/>
      <c r="LBE107" s="136"/>
      <c r="LBF107" s="136"/>
      <c r="LBG107" s="136"/>
      <c r="LBH107" s="136"/>
      <c r="LBI107" s="136"/>
      <c r="LBJ107" s="136"/>
      <c r="LBK107" s="136"/>
      <c r="LBL107" s="136"/>
      <c r="LBM107" s="136"/>
      <c r="LBN107" s="136"/>
      <c r="LBO107" s="136"/>
      <c r="LBP107" s="136"/>
      <c r="LBQ107" s="136"/>
      <c r="LBR107" s="136"/>
      <c r="LBS107" s="136"/>
      <c r="LBT107" s="136"/>
      <c r="LBU107" s="136"/>
      <c r="LBV107" s="136"/>
      <c r="LBW107" s="136"/>
      <c r="LBX107" s="136"/>
      <c r="LBY107" s="136"/>
      <c r="LBZ107" s="136"/>
      <c r="LCA107" s="136"/>
      <c r="LCB107" s="136"/>
      <c r="LCC107" s="136"/>
      <c r="LCD107" s="136"/>
      <c r="LCE107" s="136"/>
      <c r="LCF107" s="136"/>
      <c r="LCG107" s="136"/>
      <c r="LCH107" s="136"/>
      <c r="LCI107" s="136"/>
      <c r="LCJ107" s="136"/>
      <c r="LCK107" s="136"/>
      <c r="LCL107" s="136"/>
      <c r="LCM107" s="136"/>
      <c r="LCN107" s="136"/>
      <c r="LCO107" s="136"/>
      <c r="LCP107" s="136"/>
      <c r="LCQ107" s="136"/>
      <c r="LCR107" s="136"/>
      <c r="LCS107" s="136"/>
      <c r="LCT107" s="136"/>
      <c r="LCU107" s="136"/>
      <c r="LCV107" s="136"/>
      <c r="LCW107" s="136"/>
      <c r="LCX107" s="136"/>
      <c r="LCY107" s="136"/>
      <c r="LCZ107" s="136"/>
      <c r="LDA107" s="136"/>
      <c r="LDB107" s="136"/>
      <c r="LDC107" s="136"/>
      <c r="LDD107" s="136"/>
      <c r="LDE107" s="136"/>
      <c r="LDF107" s="136"/>
      <c r="LDG107" s="136"/>
      <c r="LDH107" s="136"/>
      <c r="LDI107" s="136"/>
      <c r="LDJ107" s="136"/>
      <c r="LDK107" s="136"/>
      <c r="LDL107" s="136"/>
      <c r="LDM107" s="136"/>
      <c r="LDN107" s="136"/>
      <c r="LDO107" s="136"/>
      <c r="LDP107" s="136"/>
      <c r="LDQ107" s="136"/>
      <c r="LDR107" s="136"/>
      <c r="LDS107" s="136"/>
      <c r="LDT107" s="136"/>
      <c r="LDU107" s="136"/>
      <c r="LDV107" s="136"/>
      <c r="LDW107" s="136"/>
      <c r="LDX107" s="136"/>
      <c r="LDY107" s="136"/>
      <c r="LDZ107" s="136"/>
      <c r="LEA107" s="136"/>
      <c r="LEB107" s="136"/>
      <c r="LEC107" s="136"/>
      <c r="LED107" s="136"/>
      <c r="LEE107" s="136"/>
      <c r="LEF107" s="136"/>
      <c r="LEG107" s="136"/>
      <c r="LEH107" s="136"/>
      <c r="LEI107" s="136"/>
      <c r="LEJ107" s="136"/>
      <c r="LEK107" s="136"/>
      <c r="LEL107" s="136"/>
      <c r="LEM107" s="136"/>
      <c r="LEN107" s="136"/>
      <c r="LEO107" s="136"/>
      <c r="LEP107" s="136"/>
      <c r="LEQ107" s="136"/>
      <c r="LER107" s="136"/>
      <c r="LES107" s="136"/>
      <c r="LET107" s="136"/>
      <c r="LEU107" s="136"/>
      <c r="LEV107" s="136"/>
      <c r="LEW107" s="136"/>
      <c r="LEX107" s="136"/>
      <c r="LEY107" s="136"/>
      <c r="LEZ107" s="136"/>
      <c r="LFA107" s="136"/>
      <c r="LFB107" s="136"/>
      <c r="LFC107" s="136"/>
      <c r="LFD107" s="136"/>
      <c r="LFE107" s="136"/>
      <c r="LFF107" s="136"/>
      <c r="LFG107" s="136"/>
      <c r="LFH107" s="136"/>
      <c r="LFI107" s="136"/>
      <c r="LFJ107" s="136"/>
      <c r="LFK107" s="136"/>
      <c r="LFL107" s="136"/>
      <c r="LFM107" s="136"/>
      <c r="LFN107" s="136"/>
      <c r="LFO107" s="136"/>
      <c r="LFP107" s="136"/>
      <c r="LFQ107" s="136"/>
      <c r="LFR107" s="136"/>
      <c r="LFS107" s="136"/>
      <c r="LFT107" s="136"/>
      <c r="LFU107" s="136"/>
      <c r="LFV107" s="136"/>
      <c r="LFW107" s="136"/>
      <c r="LFX107" s="136"/>
      <c r="LFY107" s="136"/>
      <c r="LFZ107" s="136"/>
      <c r="LGA107" s="136"/>
      <c r="LGB107" s="136"/>
      <c r="LGC107" s="136"/>
      <c r="LGD107" s="136"/>
      <c r="LGE107" s="136"/>
      <c r="LGF107" s="136"/>
      <c r="LGG107" s="136"/>
      <c r="LGH107" s="136"/>
      <c r="LGI107" s="136"/>
      <c r="LGJ107" s="136"/>
      <c r="LGK107" s="136"/>
      <c r="LGL107" s="136"/>
      <c r="LGM107" s="136"/>
      <c r="LGN107" s="136"/>
      <c r="LGO107" s="136"/>
      <c r="LGP107" s="136"/>
      <c r="LGQ107" s="136"/>
      <c r="LGR107" s="136"/>
      <c r="LGS107" s="136"/>
      <c r="LGT107" s="136"/>
      <c r="LGU107" s="136"/>
      <c r="LGV107" s="136"/>
      <c r="LGW107" s="136"/>
      <c r="LGX107" s="136"/>
      <c r="LGY107" s="136"/>
      <c r="LGZ107" s="136"/>
      <c r="LHA107" s="136"/>
      <c r="LHB107" s="136"/>
      <c r="LHC107" s="136"/>
      <c r="LHD107" s="136"/>
      <c r="LHE107" s="136"/>
      <c r="LHF107" s="136"/>
      <c r="LHG107" s="136"/>
      <c r="LHH107" s="136"/>
      <c r="LHI107" s="136"/>
      <c r="LHJ107" s="136"/>
      <c r="LHK107" s="136"/>
      <c r="LHL107" s="136"/>
      <c r="LHM107" s="136"/>
      <c r="LHN107" s="136"/>
      <c r="LHO107" s="136"/>
      <c r="LHP107" s="136"/>
      <c r="LHQ107" s="136"/>
      <c r="LHR107" s="136"/>
      <c r="LHS107" s="136"/>
      <c r="LHT107" s="136"/>
      <c r="LHU107" s="136"/>
      <c r="LHV107" s="136"/>
      <c r="LHW107" s="136"/>
      <c r="LHX107" s="136"/>
      <c r="LHY107" s="136"/>
      <c r="LHZ107" s="136"/>
      <c r="LIA107" s="136"/>
      <c r="LIB107" s="136"/>
      <c r="LIC107" s="136"/>
      <c r="LID107" s="136"/>
      <c r="LIE107" s="136"/>
      <c r="LIF107" s="136"/>
      <c r="LIG107" s="136"/>
      <c r="LIH107" s="136"/>
      <c r="LII107" s="136"/>
      <c r="LIJ107" s="136"/>
      <c r="LIK107" s="136"/>
      <c r="LIL107" s="136"/>
      <c r="LIM107" s="136"/>
      <c r="LIN107" s="136"/>
      <c r="LIO107" s="136"/>
      <c r="LIP107" s="136"/>
      <c r="LIQ107" s="136"/>
      <c r="LIR107" s="136"/>
      <c r="LIS107" s="136"/>
      <c r="LIT107" s="136"/>
      <c r="LIU107" s="136"/>
      <c r="LIV107" s="136"/>
      <c r="LIW107" s="136"/>
      <c r="LIX107" s="136"/>
      <c r="LIY107" s="136"/>
      <c r="LIZ107" s="136"/>
      <c r="LJA107" s="136"/>
      <c r="LJB107" s="136"/>
      <c r="LJC107" s="136"/>
      <c r="LJD107" s="136"/>
      <c r="LJE107" s="136"/>
      <c r="LJF107" s="136"/>
      <c r="LJG107" s="136"/>
      <c r="LJH107" s="136"/>
      <c r="LJI107" s="136"/>
      <c r="LJJ107" s="136"/>
      <c r="LJK107" s="136"/>
      <c r="LJL107" s="136"/>
      <c r="LJM107" s="136"/>
      <c r="LJN107" s="136"/>
      <c r="LJO107" s="136"/>
      <c r="LJP107" s="136"/>
      <c r="LJQ107" s="136"/>
      <c r="LJR107" s="136"/>
      <c r="LJS107" s="136"/>
      <c r="LJT107" s="136"/>
      <c r="LJU107" s="136"/>
      <c r="LJV107" s="136"/>
      <c r="LJW107" s="136"/>
      <c r="LJX107" s="136"/>
      <c r="LJY107" s="136"/>
      <c r="LJZ107" s="136"/>
      <c r="LKA107" s="136"/>
      <c r="LKB107" s="136"/>
      <c r="LKC107" s="136"/>
      <c r="LKD107" s="136"/>
      <c r="LKE107" s="136"/>
      <c r="LKF107" s="136"/>
      <c r="LKG107" s="136"/>
      <c r="LKH107" s="136"/>
      <c r="LKI107" s="136"/>
      <c r="LKJ107" s="136"/>
      <c r="LKK107" s="136"/>
      <c r="LKL107" s="136"/>
      <c r="LKM107" s="136"/>
      <c r="LKN107" s="136"/>
      <c r="LKO107" s="136"/>
      <c r="LKP107" s="136"/>
      <c r="LKQ107" s="136"/>
      <c r="LKR107" s="136"/>
      <c r="LKS107" s="136"/>
      <c r="LKT107" s="136"/>
      <c r="LKU107" s="136"/>
      <c r="LKV107" s="136"/>
      <c r="LKW107" s="136"/>
      <c r="LKX107" s="136"/>
      <c r="LKY107" s="136"/>
      <c r="LKZ107" s="136"/>
      <c r="LLA107" s="136"/>
      <c r="LLB107" s="136"/>
      <c r="LLC107" s="136"/>
      <c r="LLD107" s="136"/>
      <c r="LLE107" s="136"/>
      <c r="LLF107" s="136"/>
      <c r="LLG107" s="136"/>
      <c r="LLH107" s="136"/>
      <c r="LLI107" s="136"/>
      <c r="LLJ107" s="136"/>
      <c r="LLK107" s="136"/>
      <c r="LLL107" s="136"/>
      <c r="LLM107" s="136"/>
      <c r="LLN107" s="136"/>
      <c r="LLO107" s="136"/>
      <c r="LLP107" s="136"/>
      <c r="LLQ107" s="136"/>
      <c r="LLR107" s="136"/>
      <c r="LLS107" s="136"/>
      <c r="LLT107" s="136"/>
      <c r="LLU107" s="136"/>
      <c r="LLV107" s="136"/>
      <c r="LLW107" s="136"/>
      <c r="LLX107" s="136"/>
      <c r="LLY107" s="136"/>
      <c r="LLZ107" s="136"/>
      <c r="LMA107" s="136"/>
      <c r="LMB107" s="136"/>
      <c r="LMC107" s="136"/>
      <c r="LMD107" s="136"/>
      <c r="LME107" s="136"/>
      <c r="LMF107" s="136"/>
      <c r="LMG107" s="136"/>
      <c r="LMH107" s="136"/>
      <c r="LMI107" s="136"/>
      <c r="LMJ107" s="136"/>
      <c r="LMK107" s="136"/>
      <c r="LML107" s="136"/>
      <c r="LMM107" s="136"/>
      <c r="LMN107" s="136"/>
      <c r="LMO107" s="136"/>
      <c r="LMP107" s="136"/>
      <c r="LMQ107" s="136"/>
      <c r="LMR107" s="136"/>
      <c r="LMS107" s="136"/>
      <c r="LMT107" s="136"/>
      <c r="LMU107" s="136"/>
      <c r="LMV107" s="136"/>
      <c r="LMW107" s="136"/>
      <c r="LMX107" s="136"/>
      <c r="LMY107" s="136"/>
      <c r="LMZ107" s="136"/>
      <c r="LNA107" s="136"/>
      <c r="LNB107" s="136"/>
      <c r="LNC107" s="136"/>
      <c r="LND107" s="136"/>
      <c r="LNE107" s="136"/>
      <c r="LNF107" s="136"/>
      <c r="LNG107" s="136"/>
      <c r="LNH107" s="136"/>
      <c r="LNI107" s="136"/>
      <c r="LNJ107" s="136"/>
      <c r="LNK107" s="136"/>
      <c r="LNL107" s="136"/>
      <c r="LNM107" s="136"/>
      <c r="LNN107" s="136"/>
      <c r="LNO107" s="136"/>
      <c r="LNP107" s="136"/>
      <c r="LNQ107" s="136"/>
      <c r="LNR107" s="136"/>
      <c r="LNS107" s="136"/>
      <c r="LNT107" s="136"/>
      <c r="LNU107" s="136"/>
      <c r="LNV107" s="136"/>
      <c r="LNW107" s="136"/>
      <c r="LNX107" s="136"/>
      <c r="LNY107" s="136"/>
      <c r="LNZ107" s="136"/>
      <c r="LOA107" s="136"/>
      <c r="LOB107" s="136"/>
      <c r="LOC107" s="136"/>
      <c r="LOD107" s="136"/>
      <c r="LOE107" s="136"/>
      <c r="LOF107" s="136"/>
      <c r="LOG107" s="136"/>
      <c r="LOH107" s="136"/>
      <c r="LOI107" s="136"/>
      <c r="LOJ107" s="136"/>
      <c r="LOK107" s="136"/>
      <c r="LOL107" s="136"/>
      <c r="LOM107" s="136"/>
      <c r="LON107" s="136"/>
      <c r="LOO107" s="136"/>
      <c r="LOP107" s="136"/>
      <c r="LOQ107" s="136"/>
      <c r="LOR107" s="136"/>
      <c r="LOS107" s="136"/>
      <c r="LOT107" s="136"/>
      <c r="LOU107" s="136"/>
      <c r="LOV107" s="136"/>
      <c r="LOW107" s="136"/>
      <c r="LOX107" s="136"/>
      <c r="LOY107" s="136"/>
      <c r="LOZ107" s="136"/>
      <c r="LPA107" s="136"/>
      <c r="LPB107" s="136"/>
      <c r="LPC107" s="136"/>
      <c r="LPD107" s="136"/>
      <c r="LPE107" s="136"/>
      <c r="LPF107" s="136"/>
      <c r="LPG107" s="136"/>
      <c r="LPH107" s="136"/>
      <c r="LPI107" s="136"/>
      <c r="LPJ107" s="136"/>
      <c r="LPK107" s="136"/>
      <c r="LPL107" s="136"/>
      <c r="LPM107" s="136"/>
      <c r="LPN107" s="136"/>
      <c r="LPO107" s="136"/>
      <c r="LPP107" s="136"/>
      <c r="LPQ107" s="136"/>
      <c r="LPR107" s="136"/>
      <c r="LPS107" s="136"/>
      <c r="LPT107" s="136"/>
      <c r="LPU107" s="136"/>
      <c r="LPV107" s="136"/>
      <c r="LPW107" s="136"/>
      <c r="LPX107" s="136"/>
      <c r="LPY107" s="136"/>
      <c r="LPZ107" s="136"/>
      <c r="LQA107" s="136"/>
      <c r="LQB107" s="136"/>
      <c r="LQC107" s="136"/>
      <c r="LQD107" s="136"/>
      <c r="LQE107" s="136"/>
      <c r="LQF107" s="136"/>
      <c r="LQG107" s="136"/>
      <c r="LQH107" s="136"/>
      <c r="LQI107" s="136"/>
      <c r="LQJ107" s="136"/>
      <c r="LQK107" s="136"/>
      <c r="LQL107" s="136"/>
      <c r="LQM107" s="136"/>
      <c r="LQN107" s="136"/>
      <c r="LQO107" s="136"/>
      <c r="LQP107" s="136"/>
      <c r="LQQ107" s="136"/>
      <c r="LQR107" s="136"/>
      <c r="LQS107" s="136"/>
      <c r="LQT107" s="136"/>
      <c r="LQU107" s="136"/>
      <c r="LQV107" s="136"/>
      <c r="LQW107" s="136"/>
      <c r="LQX107" s="136"/>
      <c r="LQY107" s="136"/>
      <c r="LQZ107" s="136"/>
      <c r="LRA107" s="136"/>
      <c r="LRB107" s="136"/>
      <c r="LRC107" s="136"/>
      <c r="LRD107" s="136"/>
      <c r="LRE107" s="136"/>
      <c r="LRF107" s="136"/>
      <c r="LRG107" s="136"/>
      <c r="LRH107" s="136"/>
      <c r="LRI107" s="136"/>
      <c r="LRJ107" s="136"/>
      <c r="LRK107" s="136"/>
      <c r="LRL107" s="136"/>
      <c r="LRM107" s="136"/>
      <c r="LRN107" s="136"/>
      <c r="LRO107" s="136"/>
      <c r="LRP107" s="136"/>
      <c r="LRQ107" s="136"/>
      <c r="LRR107" s="136"/>
      <c r="LRS107" s="136"/>
      <c r="LRT107" s="136"/>
      <c r="LRU107" s="136"/>
      <c r="LRV107" s="136"/>
      <c r="LRW107" s="136"/>
      <c r="LRX107" s="136"/>
      <c r="LRY107" s="136"/>
      <c r="LRZ107" s="136"/>
      <c r="LSA107" s="136"/>
      <c r="LSB107" s="136"/>
      <c r="LSC107" s="136"/>
      <c r="LSD107" s="136"/>
      <c r="LSE107" s="136"/>
      <c r="LSF107" s="136"/>
      <c r="LSG107" s="136"/>
      <c r="LSH107" s="136"/>
      <c r="LSI107" s="136"/>
      <c r="LSJ107" s="136"/>
      <c r="LSK107" s="136"/>
      <c r="LSL107" s="136"/>
      <c r="LSM107" s="136"/>
      <c r="LSN107" s="136"/>
      <c r="LSO107" s="136"/>
      <c r="LSP107" s="136"/>
      <c r="LSQ107" s="136"/>
      <c r="LSR107" s="136"/>
      <c r="LSS107" s="136"/>
      <c r="LST107" s="136"/>
      <c r="LSU107" s="136"/>
      <c r="LSV107" s="136"/>
      <c r="LSW107" s="136"/>
      <c r="LSX107" s="136"/>
      <c r="LSY107" s="136"/>
      <c r="LSZ107" s="136"/>
      <c r="LTA107" s="136"/>
      <c r="LTB107" s="136"/>
      <c r="LTC107" s="136"/>
      <c r="LTD107" s="136"/>
      <c r="LTE107" s="136"/>
      <c r="LTF107" s="136"/>
      <c r="LTG107" s="136"/>
      <c r="LTH107" s="136"/>
      <c r="LTI107" s="136"/>
      <c r="LTJ107" s="136"/>
      <c r="LTK107" s="136"/>
      <c r="LTL107" s="136"/>
      <c r="LTM107" s="136"/>
      <c r="LTN107" s="136"/>
      <c r="LTO107" s="136"/>
      <c r="LTP107" s="136"/>
      <c r="LTQ107" s="136"/>
      <c r="LTR107" s="136"/>
      <c r="LTS107" s="136"/>
      <c r="LTT107" s="136"/>
      <c r="LTU107" s="136"/>
      <c r="LTV107" s="136"/>
      <c r="LTW107" s="136"/>
      <c r="LTX107" s="136"/>
      <c r="LTY107" s="136"/>
      <c r="LTZ107" s="136"/>
      <c r="LUA107" s="136"/>
      <c r="LUB107" s="136"/>
      <c r="LUC107" s="136"/>
      <c r="LUD107" s="136"/>
      <c r="LUE107" s="136"/>
      <c r="LUF107" s="136"/>
      <c r="LUG107" s="136"/>
      <c r="LUH107" s="136"/>
      <c r="LUI107" s="136"/>
      <c r="LUJ107" s="136"/>
      <c r="LUK107" s="136"/>
      <c r="LUL107" s="136"/>
      <c r="LUM107" s="136"/>
      <c r="LUN107" s="136"/>
      <c r="LUO107" s="136"/>
      <c r="LUP107" s="136"/>
      <c r="LUQ107" s="136"/>
      <c r="LUR107" s="136"/>
      <c r="LUS107" s="136"/>
      <c r="LUT107" s="136"/>
      <c r="LUU107" s="136"/>
      <c r="LUV107" s="136"/>
      <c r="LUW107" s="136"/>
      <c r="LUX107" s="136"/>
      <c r="LUY107" s="136"/>
      <c r="LUZ107" s="136"/>
      <c r="LVA107" s="136"/>
      <c r="LVB107" s="136"/>
      <c r="LVC107" s="136"/>
      <c r="LVD107" s="136"/>
      <c r="LVE107" s="136"/>
      <c r="LVF107" s="136"/>
      <c r="LVG107" s="136"/>
      <c r="LVH107" s="136"/>
      <c r="LVI107" s="136"/>
      <c r="LVJ107" s="136"/>
      <c r="LVK107" s="136"/>
      <c r="LVL107" s="136"/>
      <c r="LVM107" s="136"/>
      <c r="LVN107" s="136"/>
      <c r="LVO107" s="136"/>
      <c r="LVP107" s="136"/>
      <c r="LVQ107" s="136"/>
      <c r="LVR107" s="136"/>
      <c r="LVS107" s="136"/>
      <c r="LVT107" s="136"/>
      <c r="LVU107" s="136"/>
      <c r="LVV107" s="136"/>
      <c r="LVW107" s="136"/>
      <c r="LVX107" s="136"/>
      <c r="LVY107" s="136"/>
      <c r="LVZ107" s="136"/>
      <c r="LWA107" s="136"/>
      <c r="LWB107" s="136"/>
      <c r="LWC107" s="136"/>
      <c r="LWD107" s="136"/>
      <c r="LWE107" s="136"/>
      <c r="LWF107" s="136"/>
      <c r="LWG107" s="136"/>
      <c r="LWH107" s="136"/>
      <c r="LWI107" s="136"/>
      <c r="LWJ107" s="136"/>
      <c r="LWK107" s="136"/>
      <c r="LWL107" s="136"/>
      <c r="LWM107" s="136"/>
      <c r="LWN107" s="136"/>
      <c r="LWO107" s="136"/>
      <c r="LWP107" s="136"/>
      <c r="LWQ107" s="136"/>
      <c r="LWR107" s="136"/>
      <c r="LWS107" s="136"/>
      <c r="LWT107" s="136"/>
      <c r="LWU107" s="136"/>
      <c r="LWV107" s="136"/>
      <c r="LWW107" s="136"/>
      <c r="LWX107" s="136"/>
      <c r="LWY107" s="136"/>
      <c r="LWZ107" s="136"/>
      <c r="LXA107" s="136"/>
      <c r="LXB107" s="136"/>
      <c r="LXC107" s="136"/>
      <c r="LXD107" s="136"/>
      <c r="LXE107" s="136"/>
      <c r="LXF107" s="136"/>
      <c r="LXG107" s="136"/>
      <c r="LXH107" s="136"/>
      <c r="LXI107" s="136"/>
      <c r="LXJ107" s="136"/>
      <c r="LXK107" s="136"/>
      <c r="LXL107" s="136"/>
      <c r="LXM107" s="136"/>
      <c r="LXN107" s="136"/>
      <c r="LXO107" s="136"/>
      <c r="LXP107" s="136"/>
      <c r="LXQ107" s="136"/>
      <c r="LXR107" s="136"/>
      <c r="LXS107" s="136"/>
      <c r="LXT107" s="136"/>
      <c r="LXU107" s="136"/>
      <c r="LXV107" s="136"/>
      <c r="LXW107" s="136"/>
      <c r="LXX107" s="136"/>
      <c r="LXY107" s="136"/>
      <c r="LXZ107" s="136"/>
      <c r="LYA107" s="136"/>
      <c r="LYB107" s="136"/>
      <c r="LYC107" s="136"/>
      <c r="LYD107" s="136"/>
      <c r="LYE107" s="136"/>
      <c r="LYF107" s="136"/>
      <c r="LYG107" s="136"/>
      <c r="LYH107" s="136"/>
      <c r="LYI107" s="136"/>
      <c r="LYJ107" s="136"/>
      <c r="LYK107" s="136"/>
      <c r="LYL107" s="136"/>
      <c r="LYM107" s="136"/>
      <c r="LYN107" s="136"/>
      <c r="LYO107" s="136"/>
      <c r="LYP107" s="136"/>
      <c r="LYQ107" s="136"/>
      <c r="LYR107" s="136"/>
      <c r="LYS107" s="136"/>
      <c r="LYT107" s="136"/>
      <c r="LYU107" s="136"/>
      <c r="LYV107" s="136"/>
      <c r="LYW107" s="136"/>
      <c r="LYX107" s="136"/>
      <c r="LYY107" s="136"/>
      <c r="LYZ107" s="136"/>
      <c r="LZA107" s="136"/>
      <c r="LZB107" s="136"/>
      <c r="LZC107" s="136"/>
      <c r="LZD107" s="136"/>
      <c r="LZE107" s="136"/>
      <c r="LZF107" s="136"/>
      <c r="LZG107" s="136"/>
      <c r="LZH107" s="136"/>
      <c r="LZI107" s="136"/>
      <c r="LZJ107" s="136"/>
      <c r="LZK107" s="136"/>
      <c r="LZL107" s="136"/>
      <c r="LZM107" s="136"/>
      <c r="LZN107" s="136"/>
      <c r="LZO107" s="136"/>
      <c r="LZP107" s="136"/>
      <c r="LZQ107" s="136"/>
      <c r="LZR107" s="136"/>
      <c r="LZS107" s="136"/>
      <c r="LZT107" s="136"/>
      <c r="LZU107" s="136"/>
      <c r="LZV107" s="136"/>
      <c r="LZW107" s="136"/>
      <c r="LZX107" s="136"/>
      <c r="LZY107" s="136"/>
      <c r="LZZ107" s="136"/>
      <c r="MAA107" s="136"/>
      <c r="MAB107" s="136"/>
      <c r="MAC107" s="136"/>
      <c r="MAD107" s="136"/>
      <c r="MAE107" s="136"/>
      <c r="MAF107" s="136"/>
      <c r="MAG107" s="136"/>
      <c r="MAH107" s="136"/>
      <c r="MAI107" s="136"/>
      <c r="MAJ107" s="136"/>
      <c r="MAK107" s="136"/>
      <c r="MAL107" s="136"/>
      <c r="MAM107" s="136"/>
      <c r="MAN107" s="136"/>
      <c r="MAO107" s="136"/>
      <c r="MAP107" s="136"/>
      <c r="MAQ107" s="136"/>
      <c r="MAR107" s="136"/>
      <c r="MAS107" s="136"/>
      <c r="MAT107" s="136"/>
      <c r="MAU107" s="136"/>
      <c r="MAV107" s="136"/>
      <c r="MAW107" s="136"/>
      <c r="MAX107" s="136"/>
      <c r="MAY107" s="136"/>
      <c r="MAZ107" s="136"/>
      <c r="MBA107" s="136"/>
      <c r="MBB107" s="136"/>
      <c r="MBC107" s="136"/>
      <c r="MBD107" s="136"/>
      <c r="MBE107" s="136"/>
      <c r="MBF107" s="136"/>
      <c r="MBG107" s="136"/>
      <c r="MBH107" s="136"/>
      <c r="MBI107" s="136"/>
      <c r="MBJ107" s="136"/>
      <c r="MBK107" s="136"/>
      <c r="MBL107" s="136"/>
      <c r="MBM107" s="136"/>
      <c r="MBN107" s="136"/>
      <c r="MBO107" s="136"/>
      <c r="MBP107" s="136"/>
      <c r="MBQ107" s="136"/>
      <c r="MBR107" s="136"/>
      <c r="MBS107" s="136"/>
      <c r="MBT107" s="136"/>
      <c r="MBU107" s="136"/>
      <c r="MBV107" s="136"/>
      <c r="MBW107" s="136"/>
      <c r="MBX107" s="136"/>
      <c r="MBY107" s="136"/>
      <c r="MBZ107" s="136"/>
      <c r="MCA107" s="136"/>
      <c r="MCB107" s="136"/>
      <c r="MCC107" s="136"/>
      <c r="MCD107" s="136"/>
      <c r="MCE107" s="136"/>
      <c r="MCF107" s="136"/>
      <c r="MCG107" s="136"/>
      <c r="MCH107" s="136"/>
      <c r="MCI107" s="136"/>
      <c r="MCJ107" s="136"/>
      <c r="MCK107" s="136"/>
      <c r="MCL107" s="136"/>
      <c r="MCM107" s="136"/>
      <c r="MCN107" s="136"/>
      <c r="MCO107" s="136"/>
      <c r="MCP107" s="136"/>
      <c r="MCQ107" s="136"/>
      <c r="MCR107" s="136"/>
      <c r="MCS107" s="136"/>
      <c r="MCT107" s="136"/>
      <c r="MCU107" s="136"/>
      <c r="MCV107" s="136"/>
      <c r="MCW107" s="136"/>
      <c r="MCX107" s="136"/>
      <c r="MCY107" s="136"/>
      <c r="MCZ107" s="136"/>
      <c r="MDA107" s="136"/>
      <c r="MDB107" s="136"/>
      <c r="MDC107" s="136"/>
      <c r="MDD107" s="136"/>
      <c r="MDE107" s="136"/>
      <c r="MDF107" s="136"/>
      <c r="MDG107" s="136"/>
      <c r="MDH107" s="136"/>
      <c r="MDI107" s="136"/>
      <c r="MDJ107" s="136"/>
      <c r="MDK107" s="136"/>
      <c r="MDL107" s="136"/>
      <c r="MDM107" s="136"/>
      <c r="MDN107" s="136"/>
      <c r="MDO107" s="136"/>
      <c r="MDP107" s="136"/>
      <c r="MDQ107" s="136"/>
      <c r="MDR107" s="136"/>
      <c r="MDS107" s="136"/>
      <c r="MDT107" s="136"/>
      <c r="MDU107" s="136"/>
      <c r="MDV107" s="136"/>
      <c r="MDW107" s="136"/>
      <c r="MDX107" s="136"/>
      <c r="MDY107" s="136"/>
      <c r="MDZ107" s="136"/>
      <c r="MEA107" s="136"/>
      <c r="MEB107" s="136"/>
      <c r="MEC107" s="136"/>
      <c r="MED107" s="136"/>
      <c r="MEE107" s="136"/>
      <c r="MEF107" s="136"/>
      <c r="MEG107" s="136"/>
      <c r="MEH107" s="136"/>
      <c r="MEI107" s="136"/>
      <c r="MEJ107" s="136"/>
      <c r="MEK107" s="136"/>
      <c r="MEL107" s="136"/>
      <c r="MEM107" s="136"/>
      <c r="MEN107" s="136"/>
      <c r="MEO107" s="136"/>
      <c r="MEP107" s="136"/>
      <c r="MEQ107" s="136"/>
      <c r="MER107" s="136"/>
      <c r="MES107" s="136"/>
      <c r="MET107" s="136"/>
      <c r="MEU107" s="136"/>
      <c r="MEV107" s="136"/>
      <c r="MEW107" s="136"/>
      <c r="MEX107" s="136"/>
      <c r="MEY107" s="136"/>
      <c r="MEZ107" s="136"/>
      <c r="MFA107" s="136"/>
      <c r="MFB107" s="136"/>
      <c r="MFC107" s="136"/>
      <c r="MFD107" s="136"/>
      <c r="MFE107" s="136"/>
      <c r="MFF107" s="136"/>
      <c r="MFG107" s="136"/>
      <c r="MFH107" s="136"/>
      <c r="MFI107" s="136"/>
      <c r="MFJ107" s="136"/>
      <c r="MFK107" s="136"/>
      <c r="MFL107" s="136"/>
      <c r="MFM107" s="136"/>
      <c r="MFN107" s="136"/>
      <c r="MFO107" s="136"/>
      <c r="MFP107" s="136"/>
      <c r="MFQ107" s="136"/>
      <c r="MFR107" s="136"/>
      <c r="MFS107" s="136"/>
      <c r="MFT107" s="136"/>
      <c r="MFU107" s="136"/>
      <c r="MFV107" s="136"/>
      <c r="MFW107" s="136"/>
      <c r="MFX107" s="136"/>
      <c r="MFY107" s="136"/>
      <c r="MFZ107" s="136"/>
      <c r="MGA107" s="136"/>
      <c r="MGB107" s="136"/>
      <c r="MGC107" s="136"/>
      <c r="MGD107" s="136"/>
      <c r="MGE107" s="136"/>
      <c r="MGF107" s="136"/>
      <c r="MGG107" s="136"/>
      <c r="MGH107" s="136"/>
      <c r="MGI107" s="136"/>
      <c r="MGJ107" s="136"/>
      <c r="MGK107" s="136"/>
      <c r="MGL107" s="136"/>
      <c r="MGM107" s="136"/>
      <c r="MGN107" s="136"/>
      <c r="MGO107" s="136"/>
      <c r="MGP107" s="136"/>
      <c r="MGQ107" s="136"/>
      <c r="MGR107" s="136"/>
      <c r="MGS107" s="136"/>
      <c r="MGT107" s="136"/>
      <c r="MGU107" s="136"/>
      <c r="MGV107" s="136"/>
      <c r="MGW107" s="136"/>
      <c r="MGX107" s="136"/>
      <c r="MGY107" s="136"/>
      <c r="MGZ107" s="136"/>
      <c r="MHA107" s="136"/>
      <c r="MHB107" s="136"/>
      <c r="MHC107" s="136"/>
      <c r="MHD107" s="136"/>
      <c r="MHE107" s="136"/>
      <c r="MHF107" s="136"/>
      <c r="MHG107" s="136"/>
      <c r="MHH107" s="136"/>
      <c r="MHI107" s="136"/>
      <c r="MHJ107" s="136"/>
      <c r="MHK107" s="136"/>
      <c r="MHL107" s="136"/>
      <c r="MHM107" s="136"/>
      <c r="MHN107" s="136"/>
      <c r="MHO107" s="136"/>
      <c r="MHP107" s="136"/>
      <c r="MHQ107" s="136"/>
      <c r="MHR107" s="136"/>
      <c r="MHS107" s="136"/>
      <c r="MHT107" s="136"/>
      <c r="MHU107" s="136"/>
      <c r="MHV107" s="136"/>
      <c r="MHW107" s="136"/>
      <c r="MHX107" s="136"/>
      <c r="MHY107" s="136"/>
      <c r="MHZ107" s="136"/>
      <c r="MIA107" s="136"/>
      <c r="MIB107" s="136"/>
      <c r="MIC107" s="136"/>
      <c r="MID107" s="136"/>
      <c r="MIE107" s="136"/>
      <c r="MIF107" s="136"/>
      <c r="MIG107" s="136"/>
      <c r="MIH107" s="136"/>
      <c r="MII107" s="136"/>
      <c r="MIJ107" s="136"/>
      <c r="MIK107" s="136"/>
      <c r="MIL107" s="136"/>
      <c r="MIM107" s="136"/>
      <c r="MIN107" s="136"/>
      <c r="MIO107" s="136"/>
      <c r="MIP107" s="136"/>
      <c r="MIQ107" s="136"/>
      <c r="MIR107" s="136"/>
      <c r="MIS107" s="136"/>
      <c r="MIT107" s="136"/>
      <c r="MIU107" s="136"/>
      <c r="MIV107" s="136"/>
      <c r="MIW107" s="136"/>
      <c r="MIX107" s="136"/>
      <c r="MIY107" s="136"/>
      <c r="MIZ107" s="136"/>
      <c r="MJA107" s="136"/>
      <c r="MJB107" s="136"/>
      <c r="MJC107" s="136"/>
      <c r="MJD107" s="136"/>
      <c r="MJE107" s="136"/>
      <c r="MJF107" s="136"/>
      <c r="MJG107" s="136"/>
      <c r="MJH107" s="136"/>
      <c r="MJI107" s="136"/>
      <c r="MJJ107" s="136"/>
      <c r="MJK107" s="136"/>
      <c r="MJL107" s="136"/>
      <c r="MJM107" s="136"/>
      <c r="MJN107" s="136"/>
      <c r="MJO107" s="136"/>
      <c r="MJP107" s="136"/>
      <c r="MJQ107" s="136"/>
      <c r="MJR107" s="136"/>
      <c r="MJS107" s="136"/>
      <c r="MJT107" s="136"/>
      <c r="MJU107" s="136"/>
      <c r="MJV107" s="136"/>
      <c r="MJW107" s="136"/>
      <c r="MJX107" s="136"/>
      <c r="MJY107" s="136"/>
      <c r="MJZ107" s="136"/>
      <c r="MKA107" s="136"/>
      <c r="MKB107" s="136"/>
      <c r="MKC107" s="136"/>
      <c r="MKD107" s="136"/>
      <c r="MKE107" s="136"/>
      <c r="MKF107" s="136"/>
      <c r="MKG107" s="136"/>
      <c r="MKH107" s="136"/>
      <c r="MKI107" s="136"/>
      <c r="MKJ107" s="136"/>
      <c r="MKK107" s="136"/>
      <c r="MKL107" s="136"/>
      <c r="MKM107" s="136"/>
      <c r="MKN107" s="136"/>
      <c r="MKO107" s="136"/>
      <c r="MKP107" s="136"/>
      <c r="MKQ107" s="136"/>
      <c r="MKR107" s="136"/>
      <c r="MKS107" s="136"/>
      <c r="MKT107" s="136"/>
      <c r="MKU107" s="136"/>
      <c r="MKV107" s="136"/>
      <c r="MKW107" s="136"/>
      <c r="MKX107" s="136"/>
      <c r="MKY107" s="136"/>
      <c r="MKZ107" s="136"/>
      <c r="MLA107" s="136"/>
      <c r="MLB107" s="136"/>
      <c r="MLC107" s="136"/>
      <c r="MLD107" s="136"/>
      <c r="MLE107" s="136"/>
      <c r="MLF107" s="136"/>
      <c r="MLG107" s="136"/>
      <c r="MLH107" s="136"/>
      <c r="MLI107" s="136"/>
      <c r="MLJ107" s="136"/>
      <c r="MLK107" s="136"/>
      <c r="MLL107" s="136"/>
      <c r="MLM107" s="136"/>
      <c r="MLN107" s="136"/>
      <c r="MLO107" s="136"/>
      <c r="MLP107" s="136"/>
      <c r="MLQ107" s="136"/>
      <c r="MLR107" s="136"/>
      <c r="MLS107" s="136"/>
      <c r="MLT107" s="136"/>
      <c r="MLU107" s="136"/>
      <c r="MLV107" s="136"/>
      <c r="MLW107" s="136"/>
      <c r="MLX107" s="136"/>
      <c r="MLY107" s="136"/>
      <c r="MLZ107" s="136"/>
      <c r="MMA107" s="136"/>
      <c r="MMB107" s="136"/>
      <c r="MMC107" s="136"/>
      <c r="MMD107" s="136"/>
      <c r="MME107" s="136"/>
      <c r="MMF107" s="136"/>
      <c r="MMG107" s="136"/>
      <c r="MMH107" s="136"/>
      <c r="MMI107" s="136"/>
      <c r="MMJ107" s="136"/>
      <c r="MMK107" s="136"/>
      <c r="MML107" s="136"/>
      <c r="MMM107" s="136"/>
      <c r="MMN107" s="136"/>
      <c r="MMO107" s="136"/>
      <c r="MMP107" s="136"/>
      <c r="MMQ107" s="136"/>
      <c r="MMR107" s="136"/>
      <c r="MMS107" s="136"/>
      <c r="MMT107" s="136"/>
      <c r="MMU107" s="136"/>
      <c r="MMV107" s="136"/>
      <c r="MMW107" s="136"/>
      <c r="MMX107" s="136"/>
      <c r="MMY107" s="136"/>
      <c r="MMZ107" s="136"/>
      <c r="MNA107" s="136"/>
      <c r="MNB107" s="136"/>
      <c r="MNC107" s="136"/>
      <c r="MND107" s="136"/>
      <c r="MNE107" s="136"/>
      <c r="MNF107" s="136"/>
      <c r="MNG107" s="136"/>
      <c r="MNH107" s="136"/>
      <c r="MNI107" s="136"/>
      <c r="MNJ107" s="136"/>
      <c r="MNK107" s="136"/>
      <c r="MNL107" s="136"/>
      <c r="MNM107" s="136"/>
      <c r="MNN107" s="136"/>
      <c r="MNO107" s="136"/>
      <c r="MNP107" s="136"/>
      <c r="MNQ107" s="136"/>
      <c r="MNR107" s="136"/>
      <c r="MNS107" s="136"/>
      <c r="MNT107" s="136"/>
      <c r="MNU107" s="136"/>
      <c r="MNV107" s="136"/>
      <c r="MNW107" s="136"/>
      <c r="MNX107" s="136"/>
      <c r="MNY107" s="136"/>
      <c r="MNZ107" s="136"/>
      <c r="MOA107" s="136"/>
      <c r="MOB107" s="136"/>
      <c r="MOC107" s="136"/>
      <c r="MOD107" s="136"/>
      <c r="MOE107" s="136"/>
      <c r="MOF107" s="136"/>
      <c r="MOG107" s="136"/>
      <c r="MOH107" s="136"/>
      <c r="MOI107" s="136"/>
      <c r="MOJ107" s="136"/>
      <c r="MOK107" s="136"/>
      <c r="MOL107" s="136"/>
      <c r="MOM107" s="136"/>
      <c r="MON107" s="136"/>
      <c r="MOO107" s="136"/>
      <c r="MOP107" s="136"/>
      <c r="MOQ107" s="136"/>
      <c r="MOR107" s="136"/>
      <c r="MOS107" s="136"/>
      <c r="MOT107" s="136"/>
      <c r="MOU107" s="136"/>
      <c r="MOV107" s="136"/>
      <c r="MOW107" s="136"/>
      <c r="MOX107" s="136"/>
      <c r="MOY107" s="136"/>
      <c r="MOZ107" s="136"/>
      <c r="MPA107" s="136"/>
      <c r="MPB107" s="136"/>
      <c r="MPC107" s="136"/>
      <c r="MPD107" s="136"/>
      <c r="MPE107" s="136"/>
      <c r="MPF107" s="136"/>
      <c r="MPG107" s="136"/>
      <c r="MPH107" s="136"/>
      <c r="MPI107" s="136"/>
      <c r="MPJ107" s="136"/>
      <c r="MPK107" s="136"/>
      <c r="MPL107" s="136"/>
      <c r="MPM107" s="136"/>
      <c r="MPN107" s="136"/>
      <c r="MPO107" s="136"/>
      <c r="MPP107" s="136"/>
      <c r="MPQ107" s="136"/>
      <c r="MPR107" s="136"/>
      <c r="MPS107" s="136"/>
      <c r="MPT107" s="136"/>
      <c r="MPU107" s="136"/>
      <c r="MPV107" s="136"/>
      <c r="MPW107" s="136"/>
      <c r="MPX107" s="136"/>
      <c r="MPY107" s="136"/>
      <c r="MPZ107" s="136"/>
      <c r="MQA107" s="136"/>
      <c r="MQB107" s="136"/>
      <c r="MQC107" s="136"/>
      <c r="MQD107" s="136"/>
      <c r="MQE107" s="136"/>
      <c r="MQF107" s="136"/>
      <c r="MQG107" s="136"/>
      <c r="MQH107" s="136"/>
      <c r="MQI107" s="136"/>
      <c r="MQJ107" s="136"/>
      <c r="MQK107" s="136"/>
      <c r="MQL107" s="136"/>
      <c r="MQM107" s="136"/>
      <c r="MQN107" s="136"/>
      <c r="MQO107" s="136"/>
      <c r="MQP107" s="136"/>
      <c r="MQQ107" s="136"/>
      <c r="MQR107" s="136"/>
      <c r="MQS107" s="136"/>
      <c r="MQT107" s="136"/>
      <c r="MQU107" s="136"/>
      <c r="MQV107" s="136"/>
      <c r="MQW107" s="136"/>
      <c r="MQX107" s="136"/>
      <c r="MQY107" s="136"/>
      <c r="MQZ107" s="136"/>
      <c r="MRA107" s="136"/>
      <c r="MRB107" s="136"/>
      <c r="MRC107" s="136"/>
      <c r="MRD107" s="136"/>
      <c r="MRE107" s="136"/>
      <c r="MRF107" s="136"/>
      <c r="MRG107" s="136"/>
      <c r="MRH107" s="136"/>
      <c r="MRI107" s="136"/>
      <c r="MRJ107" s="136"/>
      <c r="MRK107" s="136"/>
      <c r="MRL107" s="136"/>
      <c r="MRM107" s="136"/>
      <c r="MRN107" s="136"/>
      <c r="MRO107" s="136"/>
      <c r="MRP107" s="136"/>
      <c r="MRQ107" s="136"/>
      <c r="MRR107" s="136"/>
      <c r="MRS107" s="136"/>
      <c r="MRT107" s="136"/>
      <c r="MRU107" s="136"/>
      <c r="MRV107" s="136"/>
      <c r="MRW107" s="136"/>
      <c r="MRX107" s="136"/>
      <c r="MRY107" s="136"/>
      <c r="MRZ107" s="136"/>
      <c r="MSA107" s="136"/>
      <c r="MSB107" s="136"/>
      <c r="MSC107" s="136"/>
      <c r="MSD107" s="136"/>
      <c r="MSE107" s="136"/>
      <c r="MSF107" s="136"/>
      <c r="MSG107" s="136"/>
      <c r="MSH107" s="136"/>
      <c r="MSI107" s="136"/>
      <c r="MSJ107" s="136"/>
      <c r="MSK107" s="136"/>
      <c r="MSL107" s="136"/>
      <c r="MSM107" s="136"/>
      <c r="MSN107" s="136"/>
      <c r="MSO107" s="136"/>
      <c r="MSP107" s="136"/>
      <c r="MSQ107" s="136"/>
      <c r="MSR107" s="136"/>
      <c r="MSS107" s="136"/>
      <c r="MST107" s="136"/>
      <c r="MSU107" s="136"/>
      <c r="MSV107" s="136"/>
      <c r="MSW107" s="136"/>
      <c r="MSX107" s="136"/>
      <c r="MSY107" s="136"/>
      <c r="MSZ107" s="136"/>
      <c r="MTA107" s="136"/>
      <c r="MTB107" s="136"/>
      <c r="MTC107" s="136"/>
      <c r="MTD107" s="136"/>
      <c r="MTE107" s="136"/>
      <c r="MTF107" s="136"/>
      <c r="MTG107" s="136"/>
      <c r="MTH107" s="136"/>
      <c r="MTI107" s="136"/>
      <c r="MTJ107" s="136"/>
      <c r="MTK107" s="136"/>
      <c r="MTL107" s="136"/>
      <c r="MTM107" s="136"/>
      <c r="MTN107" s="136"/>
      <c r="MTO107" s="136"/>
      <c r="MTP107" s="136"/>
      <c r="MTQ107" s="136"/>
      <c r="MTR107" s="136"/>
      <c r="MTS107" s="136"/>
      <c r="MTT107" s="136"/>
      <c r="MTU107" s="136"/>
      <c r="MTV107" s="136"/>
      <c r="MTW107" s="136"/>
      <c r="MTX107" s="136"/>
      <c r="MTY107" s="136"/>
      <c r="MTZ107" s="136"/>
      <c r="MUA107" s="136"/>
      <c r="MUB107" s="136"/>
      <c r="MUC107" s="136"/>
      <c r="MUD107" s="136"/>
      <c r="MUE107" s="136"/>
      <c r="MUF107" s="136"/>
      <c r="MUG107" s="136"/>
      <c r="MUH107" s="136"/>
      <c r="MUI107" s="136"/>
      <c r="MUJ107" s="136"/>
      <c r="MUK107" s="136"/>
      <c r="MUL107" s="136"/>
      <c r="MUM107" s="136"/>
      <c r="MUN107" s="136"/>
      <c r="MUO107" s="136"/>
      <c r="MUP107" s="136"/>
      <c r="MUQ107" s="136"/>
      <c r="MUR107" s="136"/>
      <c r="MUS107" s="136"/>
      <c r="MUT107" s="136"/>
      <c r="MUU107" s="136"/>
      <c r="MUV107" s="136"/>
      <c r="MUW107" s="136"/>
      <c r="MUX107" s="136"/>
      <c r="MUY107" s="136"/>
      <c r="MUZ107" s="136"/>
      <c r="MVA107" s="136"/>
      <c r="MVB107" s="136"/>
      <c r="MVC107" s="136"/>
      <c r="MVD107" s="136"/>
      <c r="MVE107" s="136"/>
      <c r="MVF107" s="136"/>
      <c r="MVG107" s="136"/>
      <c r="MVH107" s="136"/>
      <c r="MVI107" s="136"/>
      <c r="MVJ107" s="136"/>
      <c r="MVK107" s="136"/>
      <c r="MVL107" s="136"/>
      <c r="MVM107" s="136"/>
      <c r="MVN107" s="136"/>
      <c r="MVO107" s="136"/>
      <c r="MVP107" s="136"/>
      <c r="MVQ107" s="136"/>
      <c r="MVR107" s="136"/>
      <c r="MVS107" s="136"/>
      <c r="MVT107" s="136"/>
      <c r="MVU107" s="136"/>
      <c r="MVV107" s="136"/>
      <c r="MVW107" s="136"/>
      <c r="MVX107" s="136"/>
      <c r="MVY107" s="136"/>
      <c r="MVZ107" s="136"/>
      <c r="MWA107" s="136"/>
      <c r="MWB107" s="136"/>
      <c r="MWC107" s="136"/>
      <c r="MWD107" s="136"/>
      <c r="MWE107" s="136"/>
      <c r="MWF107" s="136"/>
      <c r="MWG107" s="136"/>
      <c r="MWH107" s="136"/>
      <c r="MWI107" s="136"/>
      <c r="MWJ107" s="136"/>
      <c r="MWK107" s="136"/>
      <c r="MWL107" s="136"/>
      <c r="MWM107" s="136"/>
      <c r="MWN107" s="136"/>
      <c r="MWO107" s="136"/>
      <c r="MWP107" s="136"/>
      <c r="MWQ107" s="136"/>
      <c r="MWR107" s="136"/>
      <c r="MWS107" s="136"/>
      <c r="MWT107" s="136"/>
      <c r="MWU107" s="136"/>
      <c r="MWV107" s="136"/>
      <c r="MWW107" s="136"/>
      <c r="MWX107" s="136"/>
      <c r="MWY107" s="136"/>
      <c r="MWZ107" s="136"/>
      <c r="MXA107" s="136"/>
      <c r="MXB107" s="136"/>
      <c r="MXC107" s="136"/>
      <c r="MXD107" s="136"/>
      <c r="MXE107" s="136"/>
      <c r="MXF107" s="136"/>
      <c r="MXG107" s="136"/>
      <c r="MXH107" s="136"/>
      <c r="MXI107" s="136"/>
      <c r="MXJ107" s="136"/>
      <c r="MXK107" s="136"/>
      <c r="MXL107" s="136"/>
      <c r="MXM107" s="136"/>
      <c r="MXN107" s="136"/>
      <c r="MXO107" s="136"/>
      <c r="MXP107" s="136"/>
      <c r="MXQ107" s="136"/>
      <c r="MXR107" s="136"/>
      <c r="MXS107" s="136"/>
      <c r="MXT107" s="136"/>
      <c r="MXU107" s="136"/>
      <c r="MXV107" s="136"/>
      <c r="MXW107" s="136"/>
      <c r="MXX107" s="136"/>
      <c r="MXY107" s="136"/>
      <c r="MXZ107" s="136"/>
      <c r="MYA107" s="136"/>
      <c r="MYB107" s="136"/>
      <c r="MYC107" s="136"/>
      <c r="MYD107" s="136"/>
      <c r="MYE107" s="136"/>
      <c r="MYF107" s="136"/>
      <c r="MYG107" s="136"/>
      <c r="MYH107" s="136"/>
      <c r="MYI107" s="136"/>
      <c r="MYJ107" s="136"/>
      <c r="MYK107" s="136"/>
      <c r="MYL107" s="136"/>
      <c r="MYM107" s="136"/>
      <c r="MYN107" s="136"/>
      <c r="MYO107" s="136"/>
      <c r="MYP107" s="136"/>
      <c r="MYQ107" s="136"/>
      <c r="MYR107" s="136"/>
      <c r="MYS107" s="136"/>
      <c r="MYT107" s="136"/>
      <c r="MYU107" s="136"/>
      <c r="MYV107" s="136"/>
      <c r="MYW107" s="136"/>
      <c r="MYX107" s="136"/>
      <c r="MYY107" s="136"/>
      <c r="MYZ107" s="136"/>
      <c r="MZA107" s="136"/>
      <c r="MZB107" s="136"/>
      <c r="MZC107" s="136"/>
      <c r="MZD107" s="136"/>
      <c r="MZE107" s="136"/>
      <c r="MZF107" s="136"/>
      <c r="MZG107" s="136"/>
      <c r="MZH107" s="136"/>
      <c r="MZI107" s="136"/>
      <c r="MZJ107" s="136"/>
      <c r="MZK107" s="136"/>
      <c r="MZL107" s="136"/>
      <c r="MZM107" s="136"/>
      <c r="MZN107" s="136"/>
      <c r="MZO107" s="136"/>
      <c r="MZP107" s="136"/>
      <c r="MZQ107" s="136"/>
      <c r="MZR107" s="136"/>
      <c r="MZS107" s="136"/>
      <c r="MZT107" s="136"/>
      <c r="MZU107" s="136"/>
      <c r="MZV107" s="136"/>
      <c r="MZW107" s="136"/>
      <c r="MZX107" s="136"/>
      <c r="MZY107" s="136"/>
      <c r="MZZ107" s="136"/>
      <c r="NAA107" s="136"/>
      <c r="NAB107" s="136"/>
      <c r="NAC107" s="136"/>
      <c r="NAD107" s="136"/>
      <c r="NAE107" s="136"/>
      <c r="NAF107" s="136"/>
      <c r="NAG107" s="136"/>
      <c r="NAH107" s="136"/>
      <c r="NAI107" s="136"/>
      <c r="NAJ107" s="136"/>
      <c r="NAK107" s="136"/>
      <c r="NAL107" s="136"/>
      <c r="NAM107" s="136"/>
      <c r="NAN107" s="136"/>
      <c r="NAO107" s="136"/>
      <c r="NAP107" s="136"/>
      <c r="NAQ107" s="136"/>
      <c r="NAR107" s="136"/>
      <c r="NAS107" s="136"/>
      <c r="NAT107" s="136"/>
      <c r="NAU107" s="136"/>
      <c r="NAV107" s="136"/>
      <c r="NAW107" s="136"/>
      <c r="NAX107" s="136"/>
      <c r="NAY107" s="136"/>
      <c r="NAZ107" s="136"/>
      <c r="NBA107" s="136"/>
      <c r="NBB107" s="136"/>
      <c r="NBC107" s="136"/>
      <c r="NBD107" s="136"/>
      <c r="NBE107" s="136"/>
      <c r="NBF107" s="136"/>
      <c r="NBG107" s="136"/>
      <c r="NBH107" s="136"/>
      <c r="NBI107" s="136"/>
      <c r="NBJ107" s="136"/>
      <c r="NBK107" s="136"/>
      <c r="NBL107" s="136"/>
      <c r="NBM107" s="136"/>
      <c r="NBN107" s="136"/>
      <c r="NBO107" s="136"/>
      <c r="NBP107" s="136"/>
      <c r="NBQ107" s="136"/>
      <c r="NBR107" s="136"/>
      <c r="NBS107" s="136"/>
      <c r="NBT107" s="136"/>
      <c r="NBU107" s="136"/>
      <c r="NBV107" s="136"/>
      <c r="NBW107" s="136"/>
      <c r="NBX107" s="136"/>
      <c r="NBY107" s="136"/>
      <c r="NBZ107" s="136"/>
      <c r="NCA107" s="136"/>
      <c r="NCB107" s="136"/>
      <c r="NCC107" s="136"/>
      <c r="NCD107" s="136"/>
      <c r="NCE107" s="136"/>
      <c r="NCF107" s="136"/>
      <c r="NCG107" s="136"/>
      <c r="NCH107" s="136"/>
      <c r="NCI107" s="136"/>
      <c r="NCJ107" s="136"/>
      <c r="NCK107" s="136"/>
      <c r="NCL107" s="136"/>
      <c r="NCM107" s="136"/>
      <c r="NCN107" s="136"/>
      <c r="NCO107" s="136"/>
      <c r="NCP107" s="136"/>
      <c r="NCQ107" s="136"/>
      <c r="NCR107" s="136"/>
      <c r="NCS107" s="136"/>
      <c r="NCT107" s="136"/>
      <c r="NCU107" s="136"/>
      <c r="NCV107" s="136"/>
      <c r="NCW107" s="136"/>
      <c r="NCX107" s="136"/>
      <c r="NCY107" s="136"/>
      <c r="NCZ107" s="136"/>
      <c r="NDA107" s="136"/>
      <c r="NDB107" s="136"/>
      <c r="NDC107" s="136"/>
      <c r="NDD107" s="136"/>
      <c r="NDE107" s="136"/>
      <c r="NDF107" s="136"/>
      <c r="NDG107" s="136"/>
      <c r="NDH107" s="136"/>
      <c r="NDI107" s="136"/>
      <c r="NDJ107" s="136"/>
      <c r="NDK107" s="136"/>
      <c r="NDL107" s="136"/>
      <c r="NDM107" s="136"/>
      <c r="NDN107" s="136"/>
      <c r="NDO107" s="136"/>
      <c r="NDP107" s="136"/>
      <c r="NDQ107" s="136"/>
      <c r="NDR107" s="136"/>
      <c r="NDS107" s="136"/>
      <c r="NDT107" s="136"/>
      <c r="NDU107" s="136"/>
      <c r="NDV107" s="136"/>
      <c r="NDW107" s="136"/>
      <c r="NDX107" s="136"/>
      <c r="NDY107" s="136"/>
      <c r="NDZ107" s="136"/>
      <c r="NEA107" s="136"/>
      <c r="NEB107" s="136"/>
      <c r="NEC107" s="136"/>
      <c r="NED107" s="136"/>
      <c r="NEE107" s="136"/>
      <c r="NEF107" s="136"/>
      <c r="NEG107" s="136"/>
      <c r="NEH107" s="136"/>
      <c r="NEI107" s="136"/>
      <c r="NEJ107" s="136"/>
      <c r="NEK107" s="136"/>
      <c r="NEL107" s="136"/>
      <c r="NEM107" s="136"/>
      <c r="NEN107" s="136"/>
      <c r="NEO107" s="136"/>
      <c r="NEP107" s="136"/>
      <c r="NEQ107" s="136"/>
      <c r="NER107" s="136"/>
      <c r="NES107" s="136"/>
      <c r="NET107" s="136"/>
      <c r="NEU107" s="136"/>
      <c r="NEV107" s="136"/>
      <c r="NEW107" s="136"/>
      <c r="NEX107" s="136"/>
      <c r="NEY107" s="136"/>
      <c r="NEZ107" s="136"/>
      <c r="NFA107" s="136"/>
      <c r="NFB107" s="136"/>
      <c r="NFC107" s="136"/>
      <c r="NFD107" s="136"/>
      <c r="NFE107" s="136"/>
      <c r="NFF107" s="136"/>
      <c r="NFG107" s="136"/>
      <c r="NFH107" s="136"/>
      <c r="NFI107" s="136"/>
      <c r="NFJ107" s="136"/>
      <c r="NFK107" s="136"/>
      <c r="NFL107" s="136"/>
      <c r="NFM107" s="136"/>
      <c r="NFN107" s="136"/>
      <c r="NFO107" s="136"/>
      <c r="NFP107" s="136"/>
      <c r="NFQ107" s="136"/>
      <c r="NFR107" s="136"/>
      <c r="NFS107" s="136"/>
      <c r="NFT107" s="136"/>
      <c r="NFU107" s="136"/>
      <c r="NFV107" s="136"/>
      <c r="NFW107" s="136"/>
      <c r="NFX107" s="136"/>
      <c r="NFY107" s="136"/>
      <c r="NFZ107" s="136"/>
      <c r="NGA107" s="136"/>
      <c r="NGB107" s="136"/>
      <c r="NGC107" s="136"/>
      <c r="NGD107" s="136"/>
      <c r="NGE107" s="136"/>
      <c r="NGF107" s="136"/>
      <c r="NGG107" s="136"/>
      <c r="NGH107" s="136"/>
      <c r="NGI107" s="136"/>
      <c r="NGJ107" s="136"/>
      <c r="NGK107" s="136"/>
      <c r="NGL107" s="136"/>
      <c r="NGM107" s="136"/>
      <c r="NGN107" s="136"/>
      <c r="NGO107" s="136"/>
      <c r="NGP107" s="136"/>
      <c r="NGQ107" s="136"/>
      <c r="NGR107" s="136"/>
      <c r="NGS107" s="136"/>
      <c r="NGT107" s="136"/>
      <c r="NGU107" s="136"/>
      <c r="NGV107" s="136"/>
      <c r="NGW107" s="136"/>
      <c r="NGX107" s="136"/>
      <c r="NGY107" s="136"/>
      <c r="NGZ107" s="136"/>
      <c r="NHA107" s="136"/>
      <c r="NHB107" s="136"/>
      <c r="NHC107" s="136"/>
      <c r="NHD107" s="136"/>
      <c r="NHE107" s="136"/>
      <c r="NHF107" s="136"/>
      <c r="NHG107" s="136"/>
      <c r="NHH107" s="136"/>
      <c r="NHI107" s="136"/>
      <c r="NHJ107" s="136"/>
      <c r="NHK107" s="136"/>
      <c r="NHL107" s="136"/>
      <c r="NHM107" s="136"/>
      <c r="NHN107" s="136"/>
      <c r="NHO107" s="136"/>
      <c r="NHP107" s="136"/>
      <c r="NHQ107" s="136"/>
      <c r="NHR107" s="136"/>
      <c r="NHS107" s="136"/>
      <c r="NHT107" s="136"/>
      <c r="NHU107" s="136"/>
      <c r="NHV107" s="136"/>
      <c r="NHW107" s="136"/>
      <c r="NHX107" s="136"/>
      <c r="NHY107" s="136"/>
      <c r="NHZ107" s="136"/>
      <c r="NIA107" s="136"/>
      <c r="NIB107" s="136"/>
      <c r="NIC107" s="136"/>
      <c r="NID107" s="136"/>
      <c r="NIE107" s="136"/>
      <c r="NIF107" s="136"/>
      <c r="NIG107" s="136"/>
      <c r="NIH107" s="136"/>
      <c r="NII107" s="136"/>
      <c r="NIJ107" s="136"/>
      <c r="NIK107" s="136"/>
      <c r="NIL107" s="136"/>
      <c r="NIM107" s="136"/>
      <c r="NIN107" s="136"/>
      <c r="NIO107" s="136"/>
      <c r="NIP107" s="136"/>
      <c r="NIQ107" s="136"/>
      <c r="NIR107" s="136"/>
      <c r="NIS107" s="136"/>
      <c r="NIT107" s="136"/>
      <c r="NIU107" s="136"/>
      <c r="NIV107" s="136"/>
      <c r="NIW107" s="136"/>
      <c r="NIX107" s="136"/>
      <c r="NIY107" s="136"/>
      <c r="NIZ107" s="136"/>
      <c r="NJA107" s="136"/>
      <c r="NJB107" s="136"/>
      <c r="NJC107" s="136"/>
      <c r="NJD107" s="136"/>
      <c r="NJE107" s="136"/>
      <c r="NJF107" s="136"/>
      <c r="NJG107" s="136"/>
      <c r="NJH107" s="136"/>
      <c r="NJI107" s="136"/>
      <c r="NJJ107" s="136"/>
      <c r="NJK107" s="136"/>
      <c r="NJL107" s="136"/>
      <c r="NJM107" s="136"/>
      <c r="NJN107" s="136"/>
      <c r="NJO107" s="136"/>
      <c r="NJP107" s="136"/>
      <c r="NJQ107" s="136"/>
      <c r="NJR107" s="136"/>
      <c r="NJS107" s="136"/>
      <c r="NJT107" s="136"/>
      <c r="NJU107" s="136"/>
      <c r="NJV107" s="136"/>
      <c r="NJW107" s="136"/>
      <c r="NJX107" s="136"/>
      <c r="NJY107" s="136"/>
      <c r="NJZ107" s="136"/>
      <c r="NKA107" s="136"/>
      <c r="NKB107" s="136"/>
      <c r="NKC107" s="136"/>
      <c r="NKD107" s="136"/>
      <c r="NKE107" s="136"/>
      <c r="NKF107" s="136"/>
      <c r="NKG107" s="136"/>
      <c r="NKH107" s="136"/>
      <c r="NKI107" s="136"/>
      <c r="NKJ107" s="136"/>
      <c r="NKK107" s="136"/>
      <c r="NKL107" s="136"/>
      <c r="NKM107" s="136"/>
      <c r="NKN107" s="136"/>
      <c r="NKO107" s="136"/>
      <c r="NKP107" s="136"/>
      <c r="NKQ107" s="136"/>
      <c r="NKR107" s="136"/>
      <c r="NKS107" s="136"/>
      <c r="NKT107" s="136"/>
      <c r="NKU107" s="136"/>
      <c r="NKV107" s="136"/>
      <c r="NKW107" s="136"/>
      <c r="NKX107" s="136"/>
      <c r="NKY107" s="136"/>
      <c r="NKZ107" s="136"/>
      <c r="NLA107" s="136"/>
      <c r="NLB107" s="136"/>
      <c r="NLC107" s="136"/>
      <c r="NLD107" s="136"/>
      <c r="NLE107" s="136"/>
      <c r="NLF107" s="136"/>
      <c r="NLG107" s="136"/>
      <c r="NLH107" s="136"/>
      <c r="NLI107" s="136"/>
      <c r="NLJ107" s="136"/>
      <c r="NLK107" s="136"/>
      <c r="NLL107" s="136"/>
      <c r="NLM107" s="136"/>
      <c r="NLN107" s="136"/>
      <c r="NLO107" s="136"/>
      <c r="NLP107" s="136"/>
      <c r="NLQ107" s="136"/>
      <c r="NLR107" s="136"/>
      <c r="NLS107" s="136"/>
      <c r="NLT107" s="136"/>
      <c r="NLU107" s="136"/>
      <c r="NLV107" s="136"/>
      <c r="NLW107" s="136"/>
      <c r="NLX107" s="136"/>
      <c r="NLY107" s="136"/>
      <c r="NLZ107" s="136"/>
      <c r="NMA107" s="136"/>
      <c r="NMB107" s="136"/>
      <c r="NMC107" s="136"/>
      <c r="NMD107" s="136"/>
      <c r="NME107" s="136"/>
      <c r="NMF107" s="136"/>
      <c r="NMG107" s="136"/>
      <c r="NMH107" s="136"/>
      <c r="NMI107" s="136"/>
      <c r="NMJ107" s="136"/>
      <c r="NMK107" s="136"/>
      <c r="NML107" s="136"/>
      <c r="NMM107" s="136"/>
      <c r="NMN107" s="136"/>
      <c r="NMO107" s="136"/>
      <c r="NMP107" s="136"/>
      <c r="NMQ107" s="136"/>
      <c r="NMR107" s="136"/>
      <c r="NMS107" s="136"/>
      <c r="NMT107" s="136"/>
      <c r="NMU107" s="136"/>
      <c r="NMV107" s="136"/>
      <c r="NMW107" s="136"/>
      <c r="NMX107" s="136"/>
      <c r="NMY107" s="136"/>
      <c r="NMZ107" s="136"/>
      <c r="NNA107" s="136"/>
      <c r="NNB107" s="136"/>
      <c r="NNC107" s="136"/>
      <c r="NND107" s="136"/>
      <c r="NNE107" s="136"/>
      <c r="NNF107" s="136"/>
      <c r="NNG107" s="136"/>
      <c r="NNH107" s="136"/>
      <c r="NNI107" s="136"/>
      <c r="NNJ107" s="136"/>
      <c r="NNK107" s="136"/>
      <c r="NNL107" s="136"/>
      <c r="NNM107" s="136"/>
      <c r="NNN107" s="136"/>
      <c r="NNO107" s="136"/>
      <c r="NNP107" s="136"/>
      <c r="NNQ107" s="136"/>
      <c r="NNR107" s="136"/>
      <c r="NNS107" s="136"/>
      <c r="NNT107" s="136"/>
      <c r="NNU107" s="136"/>
      <c r="NNV107" s="136"/>
      <c r="NNW107" s="136"/>
      <c r="NNX107" s="136"/>
      <c r="NNY107" s="136"/>
      <c r="NNZ107" s="136"/>
      <c r="NOA107" s="136"/>
      <c r="NOB107" s="136"/>
      <c r="NOC107" s="136"/>
      <c r="NOD107" s="136"/>
      <c r="NOE107" s="136"/>
      <c r="NOF107" s="136"/>
      <c r="NOG107" s="136"/>
      <c r="NOH107" s="136"/>
      <c r="NOI107" s="136"/>
      <c r="NOJ107" s="136"/>
      <c r="NOK107" s="136"/>
      <c r="NOL107" s="136"/>
      <c r="NOM107" s="136"/>
      <c r="NON107" s="136"/>
      <c r="NOO107" s="136"/>
      <c r="NOP107" s="136"/>
      <c r="NOQ107" s="136"/>
      <c r="NOR107" s="136"/>
      <c r="NOS107" s="136"/>
      <c r="NOT107" s="136"/>
      <c r="NOU107" s="136"/>
      <c r="NOV107" s="136"/>
      <c r="NOW107" s="136"/>
      <c r="NOX107" s="136"/>
      <c r="NOY107" s="136"/>
      <c r="NOZ107" s="136"/>
      <c r="NPA107" s="136"/>
      <c r="NPB107" s="136"/>
      <c r="NPC107" s="136"/>
      <c r="NPD107" s="136"/>
      <c r="NPE107" s="136"/>
      <c r="NPF107" s="136"/>
      <c r="NPG107" s="136"/>
      <c r="NPH107" s="136"/>
      <c r="NPI107" s="136"/>
      <c r="NPJ107" s="136"/>
      <c r="NPK107" s="136"/>
      <c r="NPL107" s="136"/>
      <c r="NPM107" s="136"/>
      <c r="NPN107" s="136"/>
      <c r="NPO107" s="136"/>
      <c r="NPP107" s="136"/>
      <c r="NPQ107" s="136"/>
      <c r="NPR107" s="136"/>
      <c r="NPS107" s="136"/>
      <c r="NPT107" s="136"/>
      <c r="NPU107" s="136"/>
      <c r="NPV107" s="136"/>
      <c r="NPW107" s="136"/>
      <c r="NPX107" s="136"/>
      <c r="NPY107" s="136"/>
      <c r="NPZ107" s="136"/>
      <c r="NQA107" s="136"/>
      <c r="NQB107" s="136"/>
      <c r="NQC107" s="136"/>
      <c r="NQD107" s="136"/>
      <c r="NQE107" s="136"/>
      <c r="NQF107" s="136"/>
      <c r="NQG107" s="136"/>
      <c r="NQH107" s="136"/>
      <c r="NQI107" s="136"/>
      <c r="NQJ107" s="136"/>
      <c r="NQK107" s="136"/>
      <c r="NQL107" s="136"/>
      <c r="NQM107" s="136"/>
      <c r="NQN107" s="136"/>
      <c r="NQO107" s="136"/>
      <c r="NQP107" s="136"/>
      <c r="NQQ107" s="136"/>
      <c r="NQR107" s="136"/>
      <c r="NQS107" s="136"/>
      <c r="NQT107" s="136"/>
      <c r="NQU107" s="136"/>
      <c r="NQV107" s="136"/>
      <c r="NQW107" s="136"/>
      <c r="NQX107" s="136"/>
      <c r="NQY107" s="136"/>
      <c r="NQZ107" s="136"/>
      <c r="NRA107" s="136"/>
      <c r="NRB107" s="136"/>
      <c r="NRC107" s="136"/>
      <c r="NRD107" s="136"/>
      <c r="NRE107" s="136"/>
      <c r="NRF107" s="136"/>
      <c r="NRG107" s="136"/>
      <c r="NRH107" s="136"/>
      <c r="NRI107" s="136"/>
      <c r="NRJ107" s="136"/>
      <c r="NRK107" s="136"/>
      <c r="NRL107" s="136"/>
      <c r="NRM107" s="136"/>
      <c r="NRN107" s="136"/>
      <c r="NRO107" s="136"/>
      <c r="NRP107" s="136"/>
      <c r="NRQ107" s="136"/>
      <c r="NRR107" s="136"/>
      <c r="NRS107" s="136"/>
      <c r="NRT107" s="136"/>
      <c r="NRU107" s="136"/>
      <c r="NRV107" s="136"/>
      <c r="NRW107" s="136"/>
      <c r="NRX107" s="136"/>
      <c r="NRY107" s="136"/>
      <c r="NRZ107" s="136"/>
      <c r="NSA107" s="136"/>
      <c r="NSB107" s="136"/>
      <c r="NSC107" s="136"/>
      <c r="NSD107" s="136"/>
      <c r="NSE107" s="136"/>
      <c r="NSF107" s="136"/>
      <c r="NSG107" s="136"/>
      <c r="NSH107" s="136"/>
      <c r="NSI107" s="136"/>
      <c r="NSJ107" s="136"/>
      <c r="NSK107" s="136"/>
      <c r="NSL107" s="136"/>
      <c r="NSM107" s="136"/>
      <c r="NSN107" s="136"/>
      <c r="NSO107" s="136"/>
      <c r="NSP107" s="136"/>
      <c r="NSQ107" s="136"/>
      <c r="NSR107" s="136"/>
      <c r="NSS107" s="136"/>
      <c r="NST107" s="136"/>
      <c r="NSU107" s="136"/>
      <c r="NSV107" s="136"/>
      <c r="NSW107" s="136"/>
      <c r="NSX107" s="136"/>
      <c r="NSY107" s="136"/>
      <c r="NSZ107" s="136"/>
      <c r="NTA107" s="136"/>
      <c r="NTB107" s="136"/>
      <c r="NTC107" s="136"/>
      <c r="NTD107" s="136"/>
      <c r="NTE107" s="136"/>
      <c r="NTF107" s="136"/>
      <c r="NTG107" s="136"/>
      <c r="NTH107" s="136"/>
      <c r="NTI107" s="136"/>
      <c r="NTJ107" s="136"/>
      <c r="NTK107" s="136"/>
      <c r="NTL107" s="136"/>
      <c r="NTM107" s="136"/>
      <c r="NTN107" s="136"/>
      <c r="NTO107" s="136"/>
      <c r="NTP107" s="136"/>
      <c r="NTQ107" s="136"/>
      <c r="NTR107" s="136"/>
      <c r="NTS107" s="136"/>
      <c r="NTT107" s="136"/>
      <c r="NTU107" s="136"/>
      <c r="NTV107" s="136"/>
      <c r="NTW107" s="136"/>
      <c r="NTX107" s="136"/>
      <c r="NTY107" s="136"/>
      <c r="NTZ107" s="136"/>
      <c r="NUA107" s="136"/>
      <c r="NUB107" s="136"/>
      <c r="NUC107" s="136"/>
      <c r="NUD107" s="136"/>
      <c r="NUE107" s="136"/>
      <c r="NUF107" s="136"/>
      <c r="NUG107" s="136"/>
      <c r="NUH107" s="136"/>
      <c r="NUI107" s="136"/>
      <c r="NUJ107" s="136"/>
      <c r="NUK107" s="136"/>
      <c r="NUL107" s="136"/>
      <c r="NUM107" s="136"/>
      <c r="NUN107" s="136"/>
      <c r="NUO107" s="136"/>
      <c r="NUP107" s="136"/>
      <c r="NUQ107" s="136"/>
      <c r="NUR107" s="136"/>
      <c r="NUS107" s="136"/>
      <c r="NUT107" s="136"/>
      <c r="NUU107" s="136"/>
      <c r="NUV107" s="136"/>
      <c r="NUW107" s="136"/>
      <c r="NUX107" s="136"/>
      <c r="NUY107" s="136"/>
      <c r="NUZ107" s="136"/>
      <c r="NVA107" s="136"/>
      <c r="NVB107" s="136"/>
      <c r="NVC107" s="136"/>
      <c r="NVD107" s="136"/>
      <c r="NVE107" s="136"/>
      <c r="NVF107" s="136"/>
      <c r="NVG107" s="136"/>
      <c r="NVH107" s="136"/>
      <c r="NVI107" s="136"/>
      <c r="NVJ107" s="136"/>
      <c r="NVK107" s="136"/>
      <c r="NVL107" s="136"/>
      <c r="NVM107" s="136"/>
      <c r="NVN107" s="136"/>
      <c r="NVO107" s="136"/>
      <c r="NVP107" s="136"/>
      <c r="NVQ107" s="136"/>
      <c r="NVR107" s="136"/>
      <c r="NVS107" s="136"/>
      <c r="NVT107" s="136"/>
      <c r="NVU107" s="136"/>
      <c r="NVV107" s="136"/>
      <c r="NVW107" s="136"/>
      <c r="NVX107" s="136"/>
      <c r="NVY107" s="136"/>
      <c r="NVZ107" s="136"/>
      <c r="NWA107" s="136"/>
      <c r="NWB107" s="136"/>
      <c r="NWC107" s="136"/>
      <c r="NWD107" s="136"/>
      <c r="NWE107" s="136"/>
      <c r="NWF107" s="136"/>
      <c r="NWG107" s="136"/>
      <c r="NWH107" s="136"/>
      <c r="NWI107" s="136"/>
      <c r="NWJ107" s="136"/>
      <c r="NWK107" s="136"/>
      <c r="NWL107" s="136"/>
      <c r="NWM107" s="136"/>
      <c r="NWN107" s="136"/>
      <c r="NWO107" s="136"/>
      <c r="NWP107" s="136"/>
      <c r="NWQ107" s="136"/>
      <c r="NWR107" s="136"/>
      <c r="NWS107" s="136"/>
      <c r="NWT107" s="136"/>
      <c r="NWU107" s="136"/>
      <c r="NWV107" s="136"/>
      <c r="NWW107" s="136"/>
      <c r="NWX107" s="136"/>
      <c r="NWY107" s="136"/>
      <c r="NWZ107" s="136"/>
      <c r="NXA107" s="136"/>
      <c r="NXB107" s="136"/>
      <c r="NXC107" s="136"/>
      <c r="NXD107" s="136"/>
      <c r="NXE107" s="136"/>
      <c r="NXF107" s="136"/>
      <c r="NXG107" s="136"/>
      <c r="NXH107" s="136"/>
      <c r="NXI107" s="136"/>
      <c r="NXJ107" s="136"/>
      <c r="NXK107" s="136"/>
      <c r="NXL107" s="136"/>
      <c r="NXM107" s="136"/>
      <c r="NXN107" s="136"/>
      <c r="NXO107" s="136"/>
      <c r="NXP107" s="136"/>
      <c r="NXQ107" s="136"/>
      <c r="NXR107" s="136"/>
      <c r="NXS107" s="136"/>
      <c r="NXT107" s="136"/>
      <c r="NXU107" s="136"/>
      <c r="NXV107" s="136"/>
      <c r="NXW107" s="136"/>
      <c r="NXX107" s="136"/>
      <c r="NXY107" s="136"/>
      <c r="NXZ107" s="136"/>
      <c r="NYA107" s="136"/>
      <c r="NYB107" s="136"/>
      <c r="NYC107" s="136"/>
      <c r="NYD107" s="136"/>
      <c r="NYE107" s="136"/>
      <c r="NYF107" s="136"/>
      <c r="NYG107" s="136"/>
      <c r="NYH107" s="136"/>
      <c r="NYI107" s="136"/>
      <c r="NYJ107" s="136"/>
      <c r="NYK107" s="136"/>
      <c r="NYL107" s="136"/>
      <c r="NYM107" s="136"/>
      <c r="NYN107" s="136"/>
      <c r="NYO107" s="136"/>
      <c r="NYP107" s="136"/>
      <c r="NYQ107" s="136"/>
      <c r="NYR107" s="136"/>
      <c r="NYS107" s="136"/>
      <c r="NYT107" s="136"/>
      <c r="NYU107" s="136"/>
      <c r="NYV107" s="136"/>
      <c r="NYW107" s="136"/>
      <c r="NYX107" s="136"/>
      <c r="NYY107" s="136"/>
      <c r="NYZ107" s="136"/>
      <c r="NZA107" s="136"/>
      <c r="NZB107" s="136"/>
      <c r="NZC107" s="136"/>
      <c r="NZD107" s="136"/>
      <c r="NZE107" s="136"/>
      <c r="NZF107" s="136"/>
      <c r="NZG107" s="136"/>
      <c r="NZH107" s="136"/>
      <c r="NZI107" s="136"/>
      <c r="NZJ107" s="136"/>
      <c r="NZK107" s="136"/>
      <c r="NZL107" s="136"/>
      <c r="NZM107" s="136"/>
      <c r="NZN107" s="136"/>
      <c r="NZO107" s="136"/>
      <c r="NZP107" s="136"/>
      <c r="NZQ107" s="136"/>
      <c r="NZR107" s="136"/>
      <c r="NZS107" s="136"/>
      <c r="NZT107" s="136"/>
      <c r="NZU107" s="136"/>
      <c r="NZV107" s="136"/>
      <c r="NZW107" s="136"/>
      <c r="NZX107" s="136"/>
      <c r="NZY107" s="136"/>
      <c r="NZZ107" s="136"/>
      <c r="OAA107" s="136"/>
      <c r="OAB107" s="136"/>
      <c r="OAC107" s="136"/>
      <c r="OAD107" s="136"/>
      <c r="OAE107" s="136"/>
      <c r="OAF107" s="136"/>
      <c r="OAG107" s="136"/>
      <c r="OAH107" s="136"/>
      <c r="OAI107" s="136"/>
      <c r="OAJ107" s="136"/>
      <c r="OAK107" s="136"/>
      <c r="OAL107" s="136"/>
      <c r="OAM107" s="136"/>
      <c r="OAN107" s="136"/>
      <c r="OAO107" s="136"/>
      <c r="OAP107" s="136"/>
      <c r="OAQ107" s="136"/>
      <c r="OAR107" s="136"/>
      <c r="OAS107" s="136"/>
      <c r="OAT107" s="136"/>
      <c r="OAU107" s="136"/>
      <c r="OAV107" s="136"/>
      <c r="OAW107" s="136"/>
      <c r="OAX107" s="136"/>
      <c r="OAY107" s="136"/>
      <c r="OAZ107" s="136"/>
      <c r="OBA107" s="136"/>
      <c r="OBB107" s="136"/>
      <c r="OBC107" s="136"/>
      <c r="OBD107" s="136"/>
      <c r="OBE107" s="136"/>
      <c r="OBF107" s="136"/>
      <c r="OBG107" s="136"/>
      <c r="OBH107" s="136"/>
      <c r="OBI107" s="136"/>
      <c r="OBJ107" s="136"/>
      <c r="OBK107" s="136"/>
      <c r="OBL107" s="136"/>
      <c r="OBM107" s="136"/>
      <c r="OBN107" s="136"/>
      <c r="OBO107" s="136"/>
      <c r="OBP107" s="136"/>
      <c r="OBQ107" s="136"/>
      <c r="OBR107" s="136"/>
      <c r="OBS107" s="136"/>
      <c r="OBT107" s="136"/>
      <c r="OBU107" s="136"/>
      <c r="OBV107" s="136"/>
      <c r="OBW107" s="136"/>
      <c r="OBX107" s="136"/>
      <c r="OBY107" s="136"/>
      <c r="OBZ107" s="136"/>
      <c r="OCA107" s="136"/>
      <c r="OCB107" s="136"/>
      <c r="OCC107" s="136"/>
      <c r="OCD107" s="136"/>
      <c r="OCE107" s="136"/>
      <c r="OCF107" s="136"/>
      <c r="OCG107" s="136"/>
      <c r="OCH107" s="136"/>
      <c r="OCI107" s="136"/>
      <c r="OCJ107" s="136"/>
      <c r="OCK107" s="136"/>
      <c r="OCL107" s="136"/>
      <c r="OCM107" s="136"/>
      <c r="OCN107" s="136"/>
      <c r="OCO107" s="136"/>
      <c r="OCP107" s="136"/>
      <c r="OCQ107" s="136"/>
      <c r="OCR107" s="136"/>
      <c r="OCS107" s="136"/>
      <c r="OCT107" s="136"/>
      <c r="OCU107" s="136"/>
      <c r="OCV107" s="136"/>
      <c r="OCW107" s="136"/>
      <c r="OCX107" s="136"/>
      <c r="OCY107" s="136"/>
      <c r="OCZ107" s="136"/>
      <c r="ODA107" s="136"/>
      <c r="ODB107" s="136"/>
      <c r="ODC107" s="136"/>
      <c r="ODD107" s="136"/>
      <c r="ODE107" s="136"/>
      <c r="ODF107" s="136"/>
      <c r="ODG107" s="136"/>
      <c r="ODH107" s="136"/>
      <c r="ODI107" s="136"/>
      <c r="ODJ107" s="136"/>
      <c r="ODK107" s="136"/>
      <c r="ODL107" s="136"/>
      <c r="ODM107" s="136"/>
      <c r="ODN107" s="136"/>
      <c r="ODO107" s="136"/>
      <c r="ODP107" s="136"/>
      <c r="ODQ107" s="136"/>
      <c r="ODR107" s="136"/>
      <c r="ODS107" s="136"/>
      <c r="ODT107" s="136"/>
      <c r="ODU107" s="136"/>
      <c r="ODV107" s="136"/>
      <c r="ODW107" s="136"/>
      <c r="ODX107" s="136"/>
      <c r="ODY107" s="136"/>
      <c r="ODZ107" s="136"/>
      <c r="OEA107" s="136"/>
      <c r="OEB107" s="136"/>
      <c r="OEC107" s="136"/>
      <c r="OED107" s="136"/>
      <c r="OEE107" s="136"/>
      <c r="OEF107" s="136"/>
      <c r="OEG107" s="136"/>
      <c r="OEH107" s="136"/>
      <c r="OEI107" s="136"/>
      <c r="OEJ107" s="136"/>
      <c r="OEK107" s="136"/>
      <c r="OEL107" s="136"/>
      <c r="OEM107" s="136"/>
      <c r="OEN107" s="136"/>
      <c r="OEO107" s="136"/>
      <c r="OEP107" s="136"/>
      <c r="OEQ107" s="136"/>
      <c r="OER107" s="136"/>
      <c r="OES107" s="136"/>
      <c r="OET107" s="136"/>
      <c r="OEU107" s="136"/>
      <c r="OEV107" s="136"/>
      <c r="OEW107" s="136"/>
      <c r="OEX107" s="136"/>
      <c r="OEY107" s="136"/>
      <c r="OEZ107" s="136"/>
      <c r="OFA107" s="136"/>
      <c r="OFB107" s="136"/>
      <c r="OFC107" s="136"/>
      <c r="OFD107" s="136"/>
      <c r="OFE107" s="136"/>
      <c r="OFF107" s="136"/>
      <c r="OFG107" s="136"/>
      <c r="OFH107" s="136"/>
      <c r="OFI107" s="136"/>
      <c r="OFJ107" s="136"/>
      <c r="OFK107" s="136"/>
      <c r="OFL107" s="136"/>
      <c r="OFM107" s="136"/>
      <c r="OFN107" s="136"/>
      <c r="OFO107" s="136"/>
      <c r="OFP107" s="136"/>
      <c r="OFQ107" s="136"/>
      <c r="OFR107" s="136"/>
      <c r="OFS107" s="136"/>
      <c r="OFT107" s="136"/>
      <c r="OFU107" s="136"/>
      <c r="OFV107" s="136"/>
      <c r="OFW107" s="136"/>
      <c r="OFX107" s="136"/>
      <c r="OFY107" s="136"/>
      <c r="OFZ107" s="136"/>
      <c r="OGA107" s="136"/>
      <c r="OGB107" s="136"/>
      <c r="OGC107" s="136"/>
      <c r="OGD107" s="136"/>
      <c r="OGE107" s="136"/>
      <c r="OGF107" s="136"/>
      <c r="OGG107" s="136"/>
      <c r="OGH107" s="136"/>
      <c r="OGI107" s="136"/>
      <c r="OGJ107" s="136"/>
      <c r="OGK107" s="136"/>
      <c r="OGL107" s="136"/>
      <c r="OGM107" s="136"/>
      <c r="OGN107" s="136"/>
      <c r="OGO107" s="136"/>
      <c r="OGP107" s="136"/>
      <c r="OGQ107" s="136"/>
      <c r="OGR107" s="136"/>
      <c r="OGS107" s="136"/>
      <c r="OGT107" s="136"/>
      <c r="OGU107" s="136"/>
      <c r="OGV107" s="136"/>
      <c r="OGW107" s="136"/>
      <c r="OGX107" s="136"/>
      <c r="OGY107" s="136"/>
      <c r="OGZ107" s="136"/>
      <c r="OHA107" s="136"/>
      <c r="OHB107" s="136"/>
      <c r="OHC107" s="136"/>
      <c r="OHD107" s="136"/>
      <c r="OHE107" s="136"/>
      <c r="OHF107" s="136"/>
      <c r="OHG107" s="136"/>
      <c r="OHH107" s="136"/>
      <c r="OHI107" s="136"/>
      <c r="OHJ107" s="136"/>
      <c r="OHK107" s="136"/>
      <c r="OHL107" s="136"/>
      <c r="OHM107" s="136"/>
      <c r="OHN107" s="136"/>
      <c r="OHO107" s="136"/>
      <c r="OHP107" s="136"/>
      <c r="OHQ107" s="136"/>
      <c r="OHR107" s="136"/>
      <c r="OHS107" s="136"/>
      <c r="OHT107" s="136"/>
      <c r="OHU107" s="136"/>
      <c r="OHV107" s="136"/>
      <c r="OHW107" s="136"/>
      <c r="OHX107" s="136"/>
      <c r="OHY107" s="136"/>
      <c r="OHZ107" s="136"/>
      <c r="OIA107" s="136"/>
      <c r="OIB107" s="136"/>
      <c r="OIC107" s="136"/>
      <c r="OID107" s="136"/>
      <c r="OIE107" s="136"/>
      <c r="OIF107" s="136"/>
      <c r="OIG107" s="136"/>
      <c r="OIH107" s="136"/>
      <c r="OII107" s="136"/>
      <c r="OIJ107" s="136"/>
      <c r="OIK107" s="136"/>
      <c r="OIL107" s="136"/>
      <c r="OIM107" s="136"/>
      <c r="OIN107" s="136"/>
      <c r="OIO107" s="136"/>
      <c r="OIP107" s="136"/>
      <c r="OIQ107" s="136"/>
      <c r="OIR107" s="136"/>
      <c r="OIS107" s="136"/>
      <c r="OIT107" s="136"/>
      <c r="OIU107" s="136"/>
      <c r="OIV107" s="136"/>
      <c r="OIW107" s="136"/>
      <c r="OIX107" s="136"/>
      <c r="OIY107" s="136"/>
      <c r="OIZ107" s="136"/>
      <c r="OJA107" s="136"/>
      <c r="OJB107" s="136"/>
      <c r="OJC107" s="136"/>
      <c r="OJD107" s="136"/>
      <c r="OJE107" s="136"/>
      <c r="OJF107" s="136"/>
      <c r="OJG107" s="136"/>
      <c r="OJH107" s="136"/>
      <c r="OJI107" s="136"/>
      <c r="OJJ107" s="136"/>
      <c r="OJK107" s="136"/>
      <c r="OJL107" s="136"/>
      <c r="OJM107" s="136"/>
      <c r="OJN107" s="136"/>
      <c r="OJO107" s="136"/>
      <c r="OJP107" s="136"/>
      <c r="OJQ107" s="136"/>
      <c r="OJR107" s="136"/>
      <c r="OJS107" s="136"/>
      <c r="OJT107" s="136"/>
      <c r="OJU107" s="136"/>
      <c r="OJV107" s="136"/>
      <c r="OJW107" s="136"/>
      <c r="OJX107" s="136"/>
      <c r="OJY107" s="136"/>
      <c r="OJZ107" s="136"/>
      <c r="OKA107" s="136"/>
      <c r="OKB107" s="136"/>
      <c r="OKC107" s="136"/>
      <c r="OKD107" s="136"/>
      <c r="OKE107" s="136"/>
      <c r="OKF107" s="136"/>
      <c r="OKG107" s="136"/>
      <c r="OKH107" s="136"/>
      <c r="OKI107" s="136"/>
      <c r="OKJ107" s="136"/>
      <c r="OKK107" s="136"/>
      <c r="OKL107" s="136"/>
      <c r="OKM107" s="136"/>
      <c r="OKN107" s="136"/>
      <c r="OKO107" s="136"/>
      <c r="OKP107" s="136"/>
      <c r="OKQ107" s="136"/>
      <c r="OKR107" s="136"/>
      <c r="OKS107" s="136"/>
      <c r="OKT107" s="136"/>
      <c r="OKU107" s="136"/>
      <c r="OKV107" s="136"/>
      <c r="OKW107" s="136"/>
      <c r="OKX107" s="136"/>
      <c r="OKY107" s="136"/>
      <c r="OKZ107" s="136"/>
      <c r="OLA107" s="136"/>
      <c r="OLB107" s="136"/>
      <c r="OLC107" s="136"/>
      <c r="OLD107" s="136"/>
      <c r="OLE107" s="136"/>
      <c r="OLF107" s="136"/>
      <c r="OLG107" s="136"/>
      <c r="OLH107" s="136"/>
      <c r="OLI107" s="136"/>
      <c r="OLJ107" s="136"/>
      <c r="OLK107" s="136"/>
      <c r="OLL107" s="136"/>
      <c r="OLM107" s="136"/>
      <c r="OLN107" s="136"/>
      <c r="OLO107" s="136"/>
      <c r="OLP107" s="136"/>
      <c r="OLQ107" s="136"/>
      <c r="OLR107" s="136"/>
      <c r="OLS107" s="136"/>
      <c r="OLT107" s="136"/>
      <c r="OLU107" s="136"/>
      <c r="OLV107" s="136"/>
      <c r="OLW107" s="136"/>
      <c r="OLX107" s="136"/>
      <c r="OLY107" s="136"/>
      <c r="OLZ107" s="136"/>
      <c r="OMA107" s="136"/>
      <c r="OMB107" s="136"/>
      <c r="OMC107" s="136"/>
      <c r="OMD107" s="136"/>
      <c r="OME107" s="136"/>
      <c r="OMF107" s="136"/>
      <c r="OMG107" s="136"/>
      <c r="OMH107" s="136"/>
      <c r="OMI107" s="136"/>
      <c r="OMJ107" s="136"/>
      <c r="OMK107" s="136"/>
      <c r="OML107" s="136"/>
      <c r="OMM107" s="136"/>
      <c r="OMN107" s="136"/>
      <c r="OMO107" s="136"/>
      <c r="OMP107" s="136"/>
      <c r="OMQ107" s="136"/>
      <c r="OMR107" s="136"/>
      <c r="OMS107" s="136"/>
      <c r="OMT107" s="136"/>
      <c r="OMU107" s="136"/>
      <c r="OMV107" s="136"/>
      <c r="OMW107" s="136"/>
      <c r="OMX107" s="136"/>
      <c r="OMY107" s="136"/>
      <c r="OMZ107" s="136"/>
      <c r="ONA107" s="136"/>
      <c r="ONB107" s="136"/>
      <c r="ONC107" s="136"/>
      <c r="OND107" s="136"/>
      <c r="ONE107" s="136"/>
      <c r="ONF107" s="136"/>
      <c r="ONG107" s="136"/>
      <c r="ONH107" s="136"/>
      <c r="ONI107" s="136"/>
      <c r="ONJ107" s="136"/>
      <c r="ONK107" s="136"/>
      <c r="ONL107" s="136"/>
      <c r="ONM107" s="136"/>
      <c r="ONN107" s="136"/>
      <c r="ONO107" s="136"/>
      <c r="ONP107" s="136"/>
      <c r="ONQ107" s="136"/>
      <c r="ONR107" s="136"/>
      <c r="ONS107" s="136"/>
      <c r="ONT107" s="136"/>
      <c r="ONU107" s="136"/>
      <c r="ONV107" s="136"/>
      <c r="ONW107" s="136"/>
      <c r="ONX107" s="136"/>
      <c r="ONY107" s="136"/>
      <c r="ONZ107" s="136"/>
      <c r="OOA107" s="136"/>
      <c r="OOB107" s="136"/>
      <c r="OOC107" s="136"/>
      <c r="OOD107" s="136"/>
      <c r="OOE107" s="136"/>
      <c r="OOF107" s="136"/>
      <c r="OOG107" s="136"/>
      <c r="OOH107" s="136"/>
      <c r="OOI107" s="136"/>
      <c r="OOJ107" s="136"/>
      <c r="OOK107" s="136"/>
      <c r="OOL107" s="136"/>
      <c r="OOM107" s="136"/>
      <c r="OON107" s="136"/>
      <c r="OOO107" s="136"/>
      <c r="OOP107" s="136"/>
      <c r="OOQ107" s="136"/>
      <c r="OOR107" s="136"/>
      <c r="OOS107" s="136"/>
      <c r="OOT107" s="136"/>
      <c r="OOU107" s="136"/>
      <c r="OOV107" s="136"/>
      <c r="OOW107" s="136"/>
      <c r="OOX107" s="136"/>
      <c r="OOY107" s="136"/>
      <c r="OOZ107" s="136"/>
      <c r="OPA107" s="136"/>
      <c r="OPB107" s="136"/>
      <c r="OPC107" s="136"/>
      <c r="OPD107" s="136"/>
      <c r="OPE107" s="136"/>
      <c r="OPF107" s="136"/>
      <c r="OPG107" s="136"/>
      <c r="OPH107" s="136"/>
      <c r="OPI107" s="136"/>
      <c r="OPJ107" s="136"/>
      <c r="OPK107" s="136"/>
      <c r="OPL107" s="136"/>
      <c r="OPM107" s="136"/>
      <c r="OPN107" s="136"/>
      <c r="OPO107" s="136"/>
      <c r="OPP107" s="136"/>
      <c r="OPQ107" s="136"/>
      <c r="OPR107" s="136"/>
      <c r="OPS107" s="136"/>
      <c r="OPT107" s="136"/>
      <c r="OPU107" s="136"/>
      <c r="OPV107" s="136"/>
      <c r="OPW107" s="136"/>
      <c r="OPX107" s="136"/>
      <c r="OPY107" s="136"/>
      <c r="OPZ107" s="136"/>
      <c r="OQA107" s="136"/>
      <c r="OQB107" s="136"/>
      <c r="OQC107" s="136"/>
      <c r="OQD107" s="136"/>
      <c r="OQE107" s="136"/>
      <c r="OQF107" s="136"/>
      <c r="OQG107" s="136"/>
      <c r="OQH107" s="136"/>
      <c r="OQI107" s="136"/>
      <c r="OQJ107" s="136"/>
      <c r="OQK107" s="136"/>
      <c r="OQL107" s="136"/>
      <c r="OQM107" s="136"/>
      <c r="OQN107" s="136"/>
      <c r="OQO107" s="136"/>
      <c r="OQP107" s="136"/>
      <c r="OQQ107" s="136"/>
      <c r="OQR107" s="136"/>
      <c r="OQS107" s="136"/>
      <c r="OQT107" s="136"/>
      <c r="OQU107" s="136"/>
      <c r="OQV107" s="136"/>
      <c r="OQW107" s="136"/>
      <c r="OQX107" s="136"/>
      <c r="OQY107" s="136"/>
      <c r="OQZ107" s="136"/>
      <c r="ORA107" s="136"/>
      <c r="ORB107" s="136"/>
      <c r="ORC107" s="136"/>
      <c r="ORD107" s="136"/>
      <c r="ORE107" s="136"/>
      <c r="ORF107" s="136"/>
      <c r="ORG107" s="136"/>
      <c r="ORH107" s="136"/>
      <c r="ORI107" s="136"/>
      <c r="ORJ107" s="136"/>
      <c r="ORK107" s="136"/>
      <c r="ORL107" s="136"/>
      <c r="ORM107" s="136"/>
      <c r="ORN107" s="136"/>
      <c r="ORO107" s="136"/>
      <c r="ORP107" s="136"/>
      <c r="ORQ107" s="136"/>
      <c r="ORR107" s="136"/>
      <c r="ORS107" s="136"/>
      <c r="ORT107" s="136"/>
      <c r="ORU107" s="136"/>
      <c r="ORV107" s="136"/>
      <c r="ORW107" s="136"/>
      <c r="ORX107" s="136"/>
      <c r="ORY107" s="136"/>
      <c r="ORZ107" s="136"/>
      <c r="OSA107" s="136"/>
      <c r="OSB107" s="136"/>
      <c r="OSC107" s="136"/>
      <c r="OSD107" s="136"/>
      <c r="OSE107" s="136"/>
      <c r="OSF107" s="136"/>
      <c r="OSG107" s="136"/>
      <c r="OSH107" s="136"/>
      <c r="OSI107" s="136"/>
      <c r="OSJ107" s="136"/>
      <c r="OSK107" s="136"/>
      <c r="OSL107" s="136"/>
      <c r="OSM107" s="136"/>
      <c r="OSN107" s="136"/>
      <c r="OSO107" s="136"/>
      <c r="OSP107" s="136"/>
      <c r="OSQ107" s="136"/>
      <c r="OSR107" s="136"/>
      <c r="OSS107" s="136"/>
      <c r="OST107" s="136"/>
      <c r="OSU107" s="136"/>
      <c r="OSV107" s="136"/>
      <c r="OSW107" s="136"/>
      <c r="OSX107" s="136"/>
      <c r="OSY107" s="136"/>
      <c r="OSZ107" s="136"/>
      <c r="OTA107" s="136"/>
      <c r="OTB107" s="136"/>
      <c r="OTC107" s="136"/>
      <c r="OTD107" s="136"/>
      <c r="OTE107" s="136"/>
      <c r="OTF107" s="136"/>
      <c r="OTG107" s="136"/>
      <c r="OTH107" s="136"/>
      <c r="OTI107" s="136"/>
      <c r="OTJ107" s="136"/>
      <c r="OTK107" s="136"/>
      <c r="OTL107" s="136"/>
      <c r="OTM107" s="136"/>
      <c r="OTN107" s="136"/>
      <c r="OTO107" s="136"/>
      <c r="OTP107" s="136"/>
      <c r="OTQ107" s="136"/>
      <c r="OTR107" s="136"/>
      <c r="OTS107" s="136"/>
      <c r="OTT107" s="136"/>
      <c r="OTU107" s="136"/>
      <c r="OTV107" s="136"/>
      <c r="OTW107" s="136"/>
      <c r="OTX107" s="136"/>
      <c r="OTY107" s="136"/>
      <c r="OTZ107" s="136"/>
      <c r="OUA107" s="136"/>
      <c r="OUB107" s="136"/>
      <c r="OUC107" s="136"/>
      <c r="OUD107" s="136"/>
      <c r="OUE107" s="136"/>
      <c r="OUF107" s="136"/>
      <c r="OUG107" s="136"/>
      <c r="OUH107" s="136"/>
      <c r="OUI107" s="136"/>
      <c r="OUJ107" s="136"/>
      <c r="OUK107" s="136"/>
      <c r="OUL107" s="136"/>
      <c r="OUM107" s="136"/>
      <c r="OUN107" s="136"/>
      <c r="OUO107" s="136"/>
      <c r="OUP107" s="136"/>
      <c r="OUQ107" s="136"/>
      <c r="OUR107" s="136"/>
      <c r="OUS107" s="136"/>
      <c r="OUT107" s="136"/>
      <c r="OUU107" s="136"/>
      <c r="OUV107" s="136"/>
      <c r="OUW107" s="136"/>
      <c r="OUX107" s="136"/>
      <c r="OUY107" s="136"/>
      <c r="OUZ107" s="136"/>
      <c r="OVA107" s="136"/>
      <c r="OVB107" s="136"/>
      <c r="OVC107" s="136"/>
      <c r="OVD107" s="136"/>
      <c r="OVE107" s="136"/>
      <c r="OVF107" s="136"/>
      <c r="OVG107" s="136"/>
      <c r="OVH107" s="136"/>
      <c r="OVI107" s="136"/>
      <c r="OVJ107" s="136"/>
      <c r="OVK107" s="136"/>
      <c r="OVL107" s="136"/>
      <c r="OVM107" s="136"/>
      <c r="OVN107" s="136"/>
      <c r="OVO107" s="136"/>
      <c r="OVP107" s="136"/>
      <c r="OVQ107" s="136"/>
      <c r="OVR107" s="136"/>
      <c r="OVS107" s="136"/>
      <c r="OVT107" s="136"/>
      <c r="OVU107" s="136"/>
      <c r="OVV107" s="136"/>
      <c r="OVW107" s="136"/>
      <c r="OVX107" s="136"/>
      <c r="OVY107" s="136"/>
      <c r="OVZ107" s="136"/>
      <c r="OWA107" s="136"/>
      <c r="OWB107" s="136"/>
      <c r="OWC107" s="136"/>
      <c r="OWD107" s="136"/>
      <c r="OWE107" s="136"/>
      <c r="OWF107" s="136"/>
      <c r="OWG107" s="136"/>
      <c r="OWH107" s="136"/>
      <c r="OWI107" s="136"/>
      <c r="OWJ107" s="136"/>
      <c r="OWK107" s="136"/>
      <c r="OWL107" s="136"/>
      <c r="OWM107" s="136"/>
      <c r="OWN107" s="136"/>
      <c r="OWO107" s="136"/>
      <c r="OWP107" s="136"/>
      <c r="OWQ107" s="136"/>
      <c r="OWR107" s="136"/>
      <c r="OWS107" s="136"/>
      <c r="OWT107" s="136"/>
      <c r="OWU107" s="136"/>
      <c r="OWV107" s="136"/>
      <c r="OWW107" s="136"/>
      <c r="OWX107" s="136"/>
      <c r="OWY107" s="136"/>
      <c r="OWZ107" s="136"/>
      <c r="OXA107" s="136"/>
      <c r="OXB107" s="136"/>
      <c r="OXC107" s="136"/>
      <c r="OXD107" s="136"/>
      <c r="OXE107" s="136"/>
      <c r="OXF107" s="136"/>
      <c r="OXG107" s="136"/>
      <c r="OXH107" s="136"/>
      <c r="OXI107" s="136"/>
      <c r="OXJ107" s="136"/>
      <c r="OXK107" s="136"/>
      <c r="OXL107" s="136"/>
      <c r="OXM107" s="136"/>
      <c r="OXN107" s="136"/>
      <c r="OXO107" s="136"/>
      <c r="OXP107" s="136"/>
      <c r="OXQ107" s="136"/>
      <c r="OXR107" s="136"/>
      <c r="OXS107" s="136"/>
      <c r="OXT107" s="136"/>
      <c r="OXU107" s="136"/>
      <c r="OXV107" s="136"/>
      <c r="OXW107" s="136"/>
      <c r="OXX107" s="136"/>
      <c r="OXY107" s="136"/>
      <c r="OXZ107" s="136"/>
      <c r="OYA107" s="136"/>
      <c r="OYB107" s="136"/>
      <c r="OYC107" s="136"/>
      <c r="OYD107" s="136"/>
      <c r="OYE107" s="136"/>
      <c r="OYF107" s="136"/>
      <c r="OYG107" s="136"/>
      <c r="OYH107" s="136"/>
      <c r="OYI107" s="136"/>
      <c r="OYJ107" s="136"/>
      <c r="OYK107" s="136"/>
      <c r="OYL107" s="136"/>
      <c r="OYM107" s="136"/>
      <c r="OYN107" s="136"/>
      <c r="OYO107" s="136"/>
      <c r="OYP107" s="136"/>
      <c r="OYQ107" s="136"/>
      <c r="OYR107" s="136"/>
      <c r="OYS107" s="136"/>
      <c r="OYT107" s="136"/>
      <c r="OYU107" s="136"/>
      <c r="OYV107" s="136"/>
      <c r="OYW107" s="136"/>
      <c r="OYX107" s="136"/>
      <c r="OYY107" s="136"/>
      <c r="OYZ107" s="136"/>
      <c r="OZA107" s="136"/>
      <c r="OZB107" s="136"/>
      <c r="OZC107" s="136"/>
      <c r="OZD107" s="136"/>
      <c r="OZE107" s="136"/>
      <c r="OZF107" s="136"/>
      <c r="OZG107" s="136"/>
      <c r="OZH107" s="136"/>
      <c r="OZI107" s="136"/>
      <c r="OZJ107" s="136"/>
      <c r="OZK107" s="136"/>
      <c r="OZL107" s="136"/>
      <c r="OZM107" s="136"/>
      <c r="OZN107" s="136"/>
      <c r="OZO107" s="136"/>
      <c r="OZP107" s="136"/>
      <c r="OZQ107" s="136"/>
      <c r="OZR107" s="136"/>
      <c r="OZS107" s="136"/>
      <c r="OZT107" s="136"/>
      <c r="OZU107" s="136"/>
      <c r="OZV107" s="136"/>
      <c r="OZW107" s="136"/>
      <c r="OZX107" s="136"/>
      <c r="OZY107" s="136"/>
      <c r="OZZ107" s="136"/>
      <c r="PAA107" s="136"/>
      <c r="PAB107" s="136"/>
      <c r="PAC107" s="136"/>
      <c r="PAD107" s="136"/>
      <c r="PAE107" s="136"/>
      <c r="PAF107" s="136"/>
      <c r="PAG107" s="136"/>
      <c r="PAH107" s="136"/>
      <c r="PAI107" s="136"/>
      <c r="PAJ107" s="136"/>
      <c r="PAK107" s="136"/>
      <c r="PAL107" s="136"/>
      <c r="PAM107" s="136"/>
      <c r="PAN107" s="136"/>
      <c r="PAO107" s="136"/>
      <c r="PAP107" s="136"/>
      <c r="PAQ107" s="136"/>
      <c r="PAR107" s="136"/>
      <c r="PAS107" s="136"/>
      <c r="PAT107" s="136"/>
      <c r="PAU107" s="136"/>
      <c r="PAV107" s="136"/>
      <c r="PAW107" s="136"/>
      <c r="PAX107" s="136"/>
      <c r="PAY107" s="136"/>
      <c r="PAZ107" s="136"/>
      <c r="PBA107" s="136"/>
      <c r="PBB107" s="136"/>
      <c r="PBC107" s="136"/>
      <c r="PBD107" s="136"/>
      <c r="PBE107" s="136"/>
      <c r="PBF107" s="136"/>
      <c r="PBG107" s="136"/>
      <c r="PBH107" s="136"/>
      <c r="PBI107" s="136"/>
      <c r="PBJ107" s="136"/>
      <c r="PBK107" s="136"/>
      <c r="PBL107" s="136"/>
      <c r="PBM107" s="136"/>
      <c r="PBN107" s="136"/>
      <c r="PBO107" s="136"/>
      <c r="PBP107" s="136"/>
      <c r="PBQ107" s="136"/>
      <c r="PBR107" s="136"/>
      <c r="PBS107" s="136"/>
      <c r="PBT107" s="136"/>
      <c r="PBU107" s="136"/>
      <c r="PBV107" s="136"/>
      <c r="PBW107" s="136"/>
      <c r="PBX107" s="136"/>
      <c r="PBY107" s="136"/>
      <c r="PBZ107" s="136"/>
      <c r="PCA107" s="136"/>
      <c r="PCB107" s="136"/>
      <c r="PCC107" s="136"/>
      <c r="PCD107" s="136"/>
      <c r="PCE107" s="136"/>
      <c r="PCF107" s="136"/>
      <c r="PCG107" s="136"/>
      <c r="PCH107" s="136"/>
      <c r="PCI107" s="136"/>
      <c r="PCJ107" s="136"/>
      <c r="PCK107" s="136"/>
      <c r="PCL107" s="136"/>
      <c r="PCM107" s="136"/>
      <c r="PCN107" s="136"/>
      <c r="PCO107" s="136"/>
      <c r="PCP107" s="136"/>
      <c r="PCQ107" s="136"/>
      <c r="PCR107" s="136"/>
      <c r="PCS107" s="136"/>
      <c r="PCT107" s="136"/>
      <c r="PCU107" s="136"/>
      <c r="PCV107" s="136"/>
      <c r="PCW107" s="136"/>
      <c r="PCX107" s="136"/>
      <c r="PCY107" s="136"/>
      <c r="PCZ107" s="136"/>
      <c r="PDA107" s="136"/>
      <c r="PDB107" s="136"/>
      <c r="PDC107" s="136"/>
      <c r="PDD107" s="136"/>
      <c r="PDE107" s="136"/>
      <c r="PDF107" s="136"/>
      <c r="PDG107" s="136"/>
      <c r="PDH107" s="136"/>
      <c r="PDI107" s="136"/>
      <c r="PDJ107" s="136"/>
      <c r="PDK107" s="136"/>
      <c r="PDL107" s="136"/>
      <c r="PDM107" s="136"/>
      <c r="PDN107" s="136"/>
      <c r="PDO107" s="136"/>
      <c r="PDP107" s="136"/>
      <c r="PDQ107" s="136"/>
      <c r="PDR107" s="136"/>
      <c r="PDS107" s="136"/>
      <c r="PDT107" s="136"/>
      <c r="PDU107" s="136"/>
      <c r="PDV107" s="136"/>
      <c r="PDW107" s="136"/>
      <c r="PDX107" s="136"/>
      <c r="PDY107" s="136"/>
      <c r="PDZ107" s="136"/>
      <c r="PEA107" s="136"/>
      <c r="PEB107" s="136"/>
      <c r="PEC107" s="136"/>
      <c r="PED107" s="136"/>
      <c r="PEE107" s="136"/>
      <c r="PEF107" s="136"/>
      <c r="PEG107" s="136"/>
      <c r="PEH107" s="136"/>
      <c r="PEI107" s="136"/>
      <c r="PEJ107" s="136"/>
      <c r="PEK107" s="136"/>
      <c r="PEL107" s="136"/>
      <c r="PEM107" s="136"/>
      <c r="PEN107" s="136"/>
      <c r="PEO107" s="136"/>
      <c r="PEP107" s="136"/>
      <c r="PEQ107" s="136"/>
      <c r="PER107" s="136"/>
      <c r="PES107" s="136"/>
      <c r="PET107" s="136"/>
      <c r="PEU107" s="136"/>
      <c r="PEV107" s="136"/>
      <c r="PEW107" s="136"/>
      <c r="PEX107" s="136"/>
      <c r="PEY107" s="136"/>
      <c r="PEZ107" s="136"/>
      <c r="PFA107" s="136"/>
      <c r="PFB107" s="136"/>
      <c r="PFC107" s="136"/>
      <c r="PFD107" s="136"/>
      <c r="PFE107" s="136"/>
      <c r="PFF107" s="136"/>
      <c r="PFG107" s="136"/>
      <c r="PFH107" s="136"/>
      <c r="PFI107" s="136"/>
      <c r="PFJ107" s="136"/>
      <c r="PFK107" s="136"/>
      <c r="PFL107" s="136"/>
      <c r="PFM107" s="136"/>
      <c r="PFN107" s="136"/>
      <c r="PFO107" s="136"/>
      <c r="PFP107" s="136"/>
      <c r="PFQ107" s="136"/>
      <c r="PFR107" s="136"/>
      <c r="PFS107" s="136"/>
      <c r="PFT107" s="136"/>
      <c r="PFU107" s="136"/>
      <c r="PFV107" s="136"/>
      <c r="PFW107" s="136"/>
      <c r="PFX107" s="136"/>
      <c r="PFY107" s="136"/>
      <c r="PFZ107" s="136"/>
      <c r="PGA107" s="136"/>
      <c r="PGB107" s="136"/>
      <c r="PGC107" s="136"/>
      <c r="PGD107" s="136"/>
      <c r="PGE107" s="136"/>
      <c r="PGF107" s="136"/>
      <c r="PGG107" s="136"/>
      <c r="PGH107" s="136"/>
      <c r="PGI107" s="136"/>
      <c r="PGJ107" s="136"/>
      <c r="PGK107" s="136"/>
      <c r="PGL107" s="136"/>
      <c r="PGM107" s="136"/>
      <c r="PGN107" s="136"/>
      <c r="PGO107" s="136"/>
      <c r="PGP107" s="136"/>
      <c r="PGQ107" s="136"/>
      <c r="PGR107" s="136"/>
      <c r="PGS107" s="136"/>
      <c r="PGT107" s="136"/>
      <c r="PGU107" s="136"/>
      <c r="PGV107" s="136"/>
      <c r="PGW107" s="136"/>
      <c r="PGX107" s="136"/>
      <c r="PGY107" s="136"/>
      <c r="PGZ107" s="136"/>
      <c r="PHA107" s="136"/>
      <c r="PHB107" s="136"/>
      <c r="PHC107" s="136"/>
      <c r="PHD107" s="136"/>
      <c r="PHE107" s="136"/>
      <c r="PHF107" s="136"/>
      <c r="PHG107" s="136"/>
      <c r="PHH107" s="136"/>
      <c r="PHI107" s="136"/>
      <c r="PHJ107" s="136"/>
      <c r="PHK107" s="136"/>
      <c r="PHL107" s="136"/>
      <c r="PHM107" s="136"/>
      <c r="PHN107" s="136"/>
      <c r="PHO107" s="136"/>
      <c r="PHP107" s="136"/>
      <c r="PHQ107" s="136"/>
      <c r="PHR107" s="136"/>
      <c r="PHS107" s="136"/>
      <c r="PHT107" s="136"/>
      <c r="PHU107" s="136"/>
      <c r="PHV107" s="136"/>
      <c r="PHW107" s="136"/>
      <c r="PHX107" s="136"/>
      <c r="PHY107" s="136"/>
      <c r="PHZ107" s="136"/>
      <c r="PIA107" s="136"/>
      <c r="PIB107" s="136"/>
      <c r="PIC107" s="136"/>
      <c r="PID107" s="136"/>
      <c r="PIE107" s="136"/>
      <c r="PIF107" s="136"/>
      <c r="PIG107" s="136"/>
      <c r="PIH107" s="136"/>
      <c r="PII107" s="136"/>
      <c r="PIJ107" s="136"/>
      <c r="PIK107" s="136"/>
      <c r="PIL107" s="136"/>
      <c r="PIM107" s="136"/>
      <c r="PIN107" s="136"/>
      <c r="PIO107" s="136"/>
      <c r="PIP107" s="136"/>
      <c r="PIQ107" s="136"/>
      <c r="PIR107" s="136"/>
      <c r="PIS107" s="136"/>
      <c r="PIT107" s="136"/>
      <c r="PIU107" s="136"/>
      <c r="PIV107" s="136"/>
      <c r="PIW107" s="136"/>
      <c r="PIX107" s="136"/>
      <c r="PIY107" s="136"/>
      <c r="PIZ107" s="136"/>
      <c r="PJA107" s="136"/>
      <c r="PJB107" s="136"/>
      <c r="PJC107" s="136"/>
      <c r="PJD107" s="136"/>
      <c r="PJE107" s="136"/>
      <c r="PJF107" s="136"/>
      <c r="PJG107" s="136"/>
      <c r="PJH107" s="136"/>
      <c r="PJI107" s="136"/>
      <c r="PJJ107" s="136"/>
      <c r="PJK107" s="136"/>
      <c r="PJL107" s="136"/>
      <c r="PJM107" s="136"/>
      <c r="PJN107" s="136"/>
      <c r="PJO107" s="136"/>
      <c r="PJP107" s="136"/>
      <c r="PJQ107" s="136"/>
      <c r="PJR107" s="136"/>
      <c r="PJS107" s="136"/>
      <c r="PJT107" s="136"/>
      <c r="PJU107" s="136"/>
      <c r="PJV107" s="136"/>
      <c r="PJW107" s="136"/>
      <c r="PJX107" s="136"/>
      <c r="PJY107" s="136"/>
      <c r="PJZ107" s="136"/>
      <c r="PKA107" s="136"/>
      <c r="PKB107" s="136"/>
      <c r="PKC107" s="136"/>
      <c r="PKD107" s="136"/>
      <c r="PKE107" s="136"/>
      <c r="PKF107" s="136"/>
      <c r="PKG107" s="136"/>
      <c r="PKH107" s="136"/>
      <c r="PKI107" s="136"/>
      <c r="PKJ107" s="136"/>
      <c r="PKK107" s="136"/>
      <c r="PKL107" s="136"/>
      <c r="PKM107" s="136"/>
      <c r="PKN107" s="136"/>
      <c r="PKO107" s="136"/>
      <c r="PKP107" s="136"/>
      <c r="PKQ107" s="136"/>
      <c r="PKR107" s="136"/>
      <c r="PKS107" s="136"/>
      <c r="PKT107" s="136"/>
      <c r="PKU107" s="136"/>
      <c r="PKV107" s="136"/>
      <c r="PKW107" s="136"/>
      <c r="PKX107" s="136"/>
      <c r="PKY107" s="136"/>
      <c r="PKZ107" s="136"/>
      <c r="PLA107" s="136"/>
      <c r="PLB107" s="136"/>
      <c r="PLC107" s="136"/>
      <c r="PLD107" s="136"/>
      <c r="PLE107" s="136"/>
      <c r="PLF107" s="136"/>
      <c r="PLG107" s="136"/>
      <c r="PLH107" s="136"/>
      <c r="PLI107" s="136"/>
      <c r="PLJ107" s="136"/>
      <c r="PLK107" s="136"/>
      <c r="PLL107" s="136"/>
      <c r="PLM107" s="136"/>
      <c r="PLN107" s="136"/>
      <c r="PLO107" s="136"/>
      <c r="PLP107" s="136"/>
      <c r="PLQ107" s="136"/>
      <c r="PLR107" s="136"/>
      <c r="PLS107" s="136"/>
      <c r="PLT107" s="136"/>
      <c r="PLU107" s="136"/>
      <c r="PLV107" s="136"/>
      <c r="PLW107" s="136"/>
      <c r="PLX107" s="136"/>
      <c r="PLY107" s="136"/>
      <c r="PLZ107" s="136"/>
      <c r="PMA107" s="136"/>
      <c r="PMB107" s="136"/>
      <c r="PMC107" s="136"/>
      <c r="PMD107" s="136"/>
      <c r="PME107" s="136"/>
      <c r="PMF107" s="136"/>
      <c r="PMG107" s="136"/>
      <c r="PMH107" s="136"/>
      <c r="PMI107" s="136"/>
      <c r="PMJ107" s="136"/>
      <c r="PMK107" s="136"/>
      <c r="PML107" s="136"/>
      <c r="PMM107" s="136"/>
      <c r="PMN107" s="136"/>
      <c r="PMO107" s="136"/>
      <c r="PMP107" s="136"/>
      <c r="PMQ107" s="136"/>
      <c r="PMR107" s="136"/>
      <c r="PMS107" s="136"/>
      <c r="PMT107" s="136"/>
      <c r="PMU107" s="136"/>
      <c r="PMV107" s="136"/>
      <c r="PMW107" s="136"/>
      <c r="PMX107" s="136"/>
      <c r="PMY107" s="136"/>
      <c r="PMZ107" s="136"/>
      <c r="PNA107" s="136"/>
      <c r="PNB107" s="136"/>
      <c r="PNC107" s="136"/>
      <c r="PND107" s="136"/>
      <c r="PNE107" s="136"/>
      <c r="PNF107" s="136"/>
      <c r="PNG107" s="136"/>
      <c r="PNH107" s="136"/>
      <c r="PNI107" s="136"/>
      <c r="PNJ107" s="136"/>
      <c r="PNK107" s="136"/>
      <c r="PNL107" s="136"/>
      <c r="PNM107" s="136"/>
      <c r="PNN107" s="136"/>
      <c r="PNO107" s="136"/>
      <c r="PNP107" s="136"/>
      <c r="PNQ107" s="136"/>
      <c r="PNR107" s="136"/>
      <c r="PNS107" s="136"/>
      <c r="PNT107" s="136"/>
      <c r="PNU107" s="136"/>
      <c r="PNV107" s="136"/>
      <c r="PNW107" s="136"/>
      <c r="PNX107" s="136"/>
      <c r="PNY107" s="136"/>
      <c r="PNZ107" s="136"/>
      <c r="POA107" s="136"/>
      <c r="POB107" s="136"/>
      <c r="POC107" s="136"/>
      <c r="POD107" s="136"/>
      <c r="POE107" s="136"/>
      <c r="POF107" s="136"/>
      <c r="POG107" s="136"/>
      <c r="POH107" s="136"/>
      <c r="POI107" s="136"/>
      <c r="POJ107" s="136"/>
      <c r="POK107" s="136"/>
      <c r="POL107" s="136"/>
      <c r="POM107" s="136"/>
      <c r="PON107" s="136"/>
      <c r="POO107" s="136"/>
      <c r="POP107" s="136"/>
      <c r="POQ107" s="136"/>
      <c r="POR107" s="136"/>
      <c r="POS107" s="136"/>
      <c r="POT107" s="136"/>
      <c r="POU107" s="136"/>
      <c r="POV107" s="136"/>
      <c r="POW107" s="136"/>
      <c r="POX107" s="136"/>
      <c r="POY107" s="136"/>
      <c r="POZ107" s="136"/>
      <c r="PPA107" s="136"/>
      <c r="PPB107" s="136"/>
      <c r="PPC107" s="136"/>
      <c r="PPD107" s="136"/>
      <c r="PPE107" s="136"/>
      <c r="PPF107" s="136"/>
      <c r="PPG107" s="136"/>
      <c r="PPH107" s="136"/>
      <c r="PPI107" s="136"/>
      <c r="PPJ107" s="136"/>
      <c r="PPK107" s="136"/>
      <c r="PPL107" s="136"/>
      <c r="PPM107" s="136"/>
      <c r="PPN107" s="136"/>
      <c r="PPO107" s="136"/>
      <c r="PPP107" s="136"/>
      <c r="PPQ107" s="136"/>
      <c r="PPR107" s="136"/>
      <c r="PPS107" s="136"/>
      <c r="PPT107" s="136"/>
      <c r="PPU107" s="136"/>
      <c r="PPV107" s="136"/>
      <c r="PPW107" s="136"/>
      <c r="PPX107" s="136"/>
      <c r="PPY107" s="136"/>
      <c r="PPZ107" s="136"/>
      <c r="PQA107" s="136"/>
      <c r="PQB107" s="136"/>
      <c r="PQC107" s="136"/>
      <c r="PQD107" s="136"/>
      <c r="PQE107" s="136"/>
      <c r="PQF107" s="136"/>
      <c r="PQG107" s="136"/>
      <c r="PQH107" s="136"/>
      <c r="PQI107" s="136"/>
      <c r="PQJ107" s="136"/>
      <c r="PQK107" s="136"/>
      <c r="PQL107" s="136"/>
      <c r="PQM107" s="136"/>
      <c r="PQN107" s="136"/>
      <c r="PQO107" s="136"/>
      <c r="PQP107" s="136"/>
      <c r="PQQ107" s="136"/>
      <c r="PQR107" s="136"/>
      <c r="PQS107" s="136"/>
      <c r="PQT107" s="136"/>
      <c r="PQU107" s="136"/>
      <c r="PQV107" s="136"/>
      <c r="PQW107" s="136"/>
      <c r="PQX107" s="136"/>
      <c r="PQY107" s="136"/>
      <c r="PQZ107" s="136"/>
      <c r="PRA107" s="136"/>
      <c r="PRB107" s="136"/>
      <c r="PRC107" s="136"/>
      <c r="PRD107" s="136"/>
      <c r="PRE107" s="136"/>
      <c r="PRF107" s="136"/>
      <c r="PRG107" s="136"/>
      <c r="PRH107" s="136"/>
      <c r="PRI107" s="136"/>
      <c r="PRJ107" s="136"/>
      <c r="PRK107" s="136"/>
      <c r="PRL107" s="136"/>
      <c r="PRM107" s="136"/>
      <c r="PRN107" s="136"/>
      <c r="PRO107" s="136"/>
      <c r="PRP107" s="136"/>
      <c r="PRQ107" s="136"/>
      <c r="PRR107" s="136"/>
      <c r="PRS107" s="136"/>
      <c r="PRT107" s="136"/>
      <c r="PRU107" s="136"/>
      <c r="PRV107" s="136"/>
      <c r="PRW107" s="136"/>
      <c r="PRX107" s="136"/>
      <c r="PRY107" s="136"/>
      <c r="PRZ107" s="136"/>
      <c r="PSA107" s="136"/>
      <c r="PSB107" s="136"/>
      <c r="PSC107" s="136"/>
      <c r="PSD107" s="136"/>
      <c r="PSE107" s="136"/>
      <c r="PSF107" s="136"/>
      <c r="PSG107" s="136"/>
      <c r="PSH107" s="136"/>
      <c r="PSI107" s="136"/>
      <c r="PSJ107" s="136"/>
      <c r="PSK107" s="136"/>
      <c r="PSL107" s="136"/>
      <c r="PSM107" s="136"/>
      <c r="PSN107" s="136"/>
      <c r="PSO107" s="136"/>
      <c r="PSP107" s="136"/>
      <c r="PSQ107" s="136"/>
      <c r="PSR107" s="136"/>
      <c r="PSS107" s="136"/>
      <c r="PST107" s="136"/>
      <c r="PSU107" s="136"/>
      <c r="PSV107" s="136"/>
      <c r="PSW107" s="136"/>
      <c r="PSX107" s="136"/>
      <c r="PSY107" s="136"/>
      <c r="PSZ107" s="136"/>
      <c r="PTA107" s="136"/>
      <c r="PTB107" s="136"/>
      <c r="PTC107" s="136"/>
      <c r="PTD107" s="136"/>
      <c r="PTE107" s="136"/>
      <c r="PTF107" s="136"/>
      <c r="PTG107" s="136"/>
      <c r="PTH107" s="136"/>
      <c r="PTI107" s="136"/>
      <c r="PTJ107" s="136"/>
      <c r="PTK107" s="136"/>
      <c r="PTL107" s="136"/>
      <c r="PTM107" s="136"/>
      <c r="PTN107" s="136"/>
      <c r="PTO107" s="136"/>
      <c r="PTP107" s="136"/>
      <c r="PTQ107" s="136"/>
      <c r="PTR107" s="136"/>
      <c r="PTS107" s="136"/>
      <c r="PTT107" s="136"/>
      <c r="PTU107" s="136"/>
      <c r="PTV107" s="136"/>
      <c r="PTW107" s="136"/>
      <c r="PTX107" s="136"/>
      <c r="PTY107" s="136"/>
      <c r="PTZ107" s="136"/>
      <c r="PUA107" s="136"/>
      <c r="PUB107" s="136"/>
      <c r="PUC107" s="136"/>
      <c r="PUD107" s="136"/>
      <c r="PUE107" s="136"/>
      <c r="PUF107" s="136"/>
      <c r="PUG107" s="136"/>
      <c r="PUH107" s="136"/>
      <c r="PUI107" s="136"/>
      <c r="PUJ107" s="136"/>
      <c r="PUK107" s="136"/>
      <c r="PUL107" s="136"/>
      <c r="PUM107" s="136"/>
      <c r="PUN107" s="136"/>
      <c r="PUO107" s="136"/>
      <c r="PUP107" s="136"/>
      <c r="PUQ107" s="136"/>
      <c r="PUR107" s="136"/>
      <c r="PUS107" s="136"/>
      <c r="PUT107" s="136"/>
      <c r="PUU107" s="136"/>
      <c r="PUV107" s="136"/>
      <c r="PUW107" s="136"/>
      <c r="PUX107" s="136"/>
      <c r="PUY107" s="136"/>
      <c r="PUZ107" s="136"/>
      <c r="PVA107" s="136"/>
      <c r="PVB107" s="136"/>
      <c r="PVC107" s="136"/>
      <c r="PVD107" s="136"/>
      <c r="PVE107" s="136"/>
      <c r="PVF107" s="136"/>
      <c r="PVG107" s="136"/>
      <c r="PVH107" s="136"/>
      <c r="PVI107" s="136"/>
      <c r="PVJ107" s="136"/>
      <c r="PVK107" s="136"/>
      <c r="PVL107" s="136"/>
      <c r="PVM107" s="136"/>
      <c r="PVN107" s="136"/>
      <c r="PVO107" s="136"/>
      <c r="PVP107" s="136"/>
      <c r="PVQ107" s="136"/>
      <c r="PVR107" s="136"/>
      <c r="PVS107" s="136"/>
      <c r="PVT107" s="136"/>
      <c r="PVU107" s="136"/>
      <c r="PVV107" s="136"/>
      <c r="PVW107" s="136"/>
      <c r="PVX107" s="136"/>
      <c r="PVY107" s="136"/>
      <c r="PVZ107" s="136"/>
      <c r="PWA107" s="136"/>
      <c r="PWB107" s="136"/>
      <c r="PWC107" s="136"/>
      <c r="PWD107" s="136"/>
      <c r="PWE107" s="136"/>
      <c r="PWF107" s="136"/>
      <c r="PWG107" s="136"/>
      <c r="PWH107" s="136"/>
      <c r="PWI107" s="136"/>
      <c r="PWJ107" s="136"/>
      <c r="PWK107" s="136"/>
      <c r="PWL107" s="136"/>
      <c r="PWM107" s="136"/>
      <c r="PWN107" s="136"/>
      <c r="PWO107" s="136"/>
      <c r="PWP107" s="136"/>
      <c r="PWQ107" s="136"/>
      <c r="PWR107" s="136"/>
      <c r="PWS107" s="136"/>
      <c r="PWT107" s="136"/>
      <c r="PWU107" s="136"/>
      <c r="PWV107" s="136"/>
      <c r="PWW107" s="136"/>
      <c r="PWX107" s="136"/>
      <c r="PWY107" s="136"/>
      <c r="PWZ107" s="136"/>
      <c r="PXA107" s="136"/>
      <c r="PXB107" s="136"/>
      <c r="PXC107" s="136"/>
      <c r="PXD107" s="136"/>
      <c r="PXE107" s="136"/>
      <c r="PXF107" s="136"/>
      <c r="PXG107" s="136"/>
      <c r="PXH107" s="136"/>
      <c r="PXI107" s="136"/>
      <c r="PXJ107" s="136"/>
      <c r="PXK107" s="136"/>
      <c r="PXL107" s="136"/>
      <c r="PXM107" s="136"/>
      <c r="PXN107" s="136"/>
      <c r="PXO107" s="136"/>
      <c r="PXP107" s="136"/>
      <c r="PXQ107" s="136"/>
      <c r="PXR107" s="136"/>
      <c r="PXS107" s="136"/>
      <c r="PXT107" s="136"/>
      <c r="PXU107" s="136"/>
      <c r="PXV107" s="136"/>
      <c r="PXW107" s="136"/>
      <c r="PXX107" s="136"/>
      <c r="PXY107" s="136"/>
      <c r="PXZ107" s="136"/>
      <c r="PYA107" s="136"/>
      <c r="PYB107" s="136"/>
      <c r="PYC107" s="136"/>
      <c r="PYD107" s="136"/>
      <c r="PYE107" s="136"/>
      <c r="PYF107" s="136"/>
      <c r="PYG107" s="136"/>
      <c r="PYH107" s="136"/>
      <c r="PYI107" s="136"/>
      <c r="PYJ107" s="136"/>
      <c r="PYK107" s="136"/>
      <c r="PYL107" s="136"/>
      <c r="PYM107" s="136"/>
      <c r="PYN107" s="136"/>
      <c r="PYO107" s="136"/>
      <c r="PYP107" s="136"/>
      <c r="PYQ107" s="136"/>
      <c r="PYR107" s="136"/>
      <c r="PYS107" s="136"/>
      <c r="PYT107" s="136"/>
      <c r="PYU107" s="136"/>
      <c r="PYV107" s="136"/>
      <c r="PYW107" s="136"/>
      <c r="PYX107" s="136"/>
      <c r="PYY107" s="136"/>
      <c r="PYZ107" s="136"/>
      <c r="PZA107" s="136"/>
      <c r="PZB107" s="136"/>
      <c r="PZC107" s="136"/>
      <c r="PZD107" s="136"/>
      <c r="PZE107" s="136"/>
      <c r="PZF107" s="136"/>
      <c r="PZG107" s="136"/>
      <c r="PZH107" s="136"/>
      <c r="PZI107" s="136"/>
      <c r="PZJ107" s="136"/>
      <c r="PZK107" s="136"/>
      <c r="PZL107" s="136"/>
      <c r="PZM107" s="136"/>
      <c r="PZN107" s="136"/>
      <c r="PZO107" s="136"/>
      <c r="PZP107" s="136"/>
      <c r="PZQ107" s="136"/>
      <c r="PZR107" s="136"/>
      <c r="PZS107" s="136"/>
      <c r="PZT107" s="136"/>
      <c r="PZU107" s="136"/>
      <c r="PZV107" s="136"/>
      <c r="PZW107" s="136"/>
      <c r="PZX107" s="136"/>
      <c r="PZY107" s="136"/>
      <c r="PZZ107" s="136"/>
      <c r="QAA107" s="136"/>
      <c r="QAB107" s="136"/>
      <c r="QAC107" s="136"/>
      <c r="QAD107" s="136"/>
      <c r="QAE107" s="136"/>
      <c r="QAF107" s="136"/>
      <c r="QAG107" s="136"/>
      <c r="QAH107" s="136"/>
      <c r="QAI107" s="136"/>
      <c r="QAJ107" s="136"/>
      <c r="QAK107" s="136"/>
      <c r="QAL107" s="136"/>
      <c r="QAM107" s="136"/>
      <c r="QAN107" s="136"/>
      <c r="QAO107" s="136"/>
      <c r="QAP107" s="136"/>
      <c r="QAQ107" s="136"/>
      <c r="QAR107" s="136"/>
      <c r="QAS107" s="136"/>
      <c r="QAT107" s="136"/>
      <c r="QAU107" s="136"/>
      <c r="QAV107" s="136"/>
      <c r="QAW107" s="136"/>
      <c r="QAX107" s="136"/>
      <c r="QAY107" s="136"/>
      <c r="QAZ107" s="136"/>
      <c r="QBA107" s="136"/>
      <c r="QBB107" s="136"/>
      <c r="QBC107" s="136"/>
      <c r="QBD107" s="136"/>
      <c r="QBE107" s="136"/>
      <c r="QBF107" s="136"/>
      <c r="QBG107" s="136"/>
      <c r="QBH107" s="136"/>
      <c r="QBI107" s="136"/>
      <c r="QBJ107" s="136"/>
      <c r="QBK107" s="136"/>
      <c r="QBL107" s="136"/>
      <c r="QBM107" s="136"/>
      <c r="QBN107" s="136"/>
      <c r="QBO107" s="136"/>
      <c r="QBP107" s="136"/>
      <c r="QBQ107" s="136"/>
      <c r="QBR107" s="136"/>
      <c r="QBS107" s="136"/>
      <c r="QBT107" s="136"/>
      <c r="QBU107" s="136"/>
      <c r="QBV107" s="136"/>
      <c r="QBW107" s="136"/>
      <c r="QBX107" s="136"/>
      <c r="QBY107" s="136"/>
      <c r="QBZ107" s="136"/>
      <c r="QCA107" s="136"/>
      <c r="QCB107" s="136"/>
      <c r="QCC107" s="136"/>
      <c r="QCD107" s="136"/>
      <c r="QCE107" s="136"/>
      <c r="QCF107" s="136"/>
      <c r="QCG107" s="136"/>
      <c r="QCH107" s="136"/>
      <c r="QCI107" s="136"/>
      <c r="QCJ107" s="136"/>
      <c r="QCK107" s="136"/>
      <c r="QCL107" s="136"/>
      <c r="QCM107" s="136"/>
      <c r="QCN107" s="136"/>
      <c r="QCO107" s="136"/>
      <c r="QCP107" s="136"/>
      <c r="QCQ107" s="136"/>
      <c r="QCR107" s="136"/>
      <c r="QCS107" s="136"/>
      <c r="QCT107" s="136"/>
      <c r="QCU107" s="136"/>
      <c r="QCV107" s="136"/>
      <c r="QCW107" s="136"/>
      <c r="QCX107" s="136"/>
      <c r="QCY107" s="136"/>
      <c r="QCZ107" s="136"/>
      <c r="QDA107" s="136"/>
      <c r="QDB107" s="136"/>
      <c r="QDC107" s="136"/>
      <c r="QDD107" s="136"/>
      <c r="QDE107" s="136"/>
      <c r="QDF107" s="136"/>
      <c r="QDG107" s="136"/>
      <c r="QDH107" s="136"/>
      <c r="QDI107" s="136"/>
      <c r="QDJ107" s="136"/>
      <c r="QDK107" s="136"/>
      <c r="QDL107" s="136"/>
      <c r="QDM107" s="136"/>
      <c r="QDN107" s="136"/>
      <c r="QDO107" s="136"/>
      <c r="QDP107" s="136"/>
      <c r="QDQ107" s="136"/>
      <c r="QDR107" s="136"/>
      <c r="QDS107" s="136"/>
      <c r="QDT107" s="136"/>
      <c r="QDU107" s="136"/>
      <c r="QDV107" s="136"/>
      <c r="QDW107" s="136"/>
      <c r="QDX107" s="136"/>
      <c r="QDY107" s="136"/>
      <c r="QDZ107" s="136"/>
      <c r="QEA107" s="136"/>
      <c r="QEB107" s="136"/>
      <c r="QEC107" s="136"/>
      <c r="QED107" s="136"/>
      <c r="QEE107" s="136"/>
      <c r="QEF107" s="136"/>
      <c r="QEG107" s="136"/>
      <c r="QEH107" s="136"/>
      <c r="QEI107" s="136"/>
      <c r="QEJ107" s="136"/>
      <c r="QEK107" s="136"/>
      <c r="QEL107" s="136"/>
      <c r="QEM107" s="136"/>
      <c r="QEN107" s="136"/>
      <c r="QEO107" s="136"/>
      <c r="QEP107" s="136"/>
      <c r="QEQ107" s="136"/>
      <c r="QER107" s="136"/>
      <c r="QES107" s="136"/>
      <c r="QET107" s="136"/>
      <c r="QEU107" s="136"/>
      <c r="QEV107" s="136"/>
      <c r="QEW107" s="136"/>
      <c r="QEX107" s="136"/>
      <c r="QEY107" s="136"/>
      <c r="QEZ107" s="136"/>
      <c r="QFA107" s="136"/>
      <c r="QFB107" s="136"/>
      <c r="QFC107" s="136"/>
      <c r="QFD107" s="136"/>
      <c r="QFE107" s="136"/>
      <c r="QFF107" s="136"/>
      <c r="QFG107" s="136"/>
      <c r="QFH107" s="136"/>
      <c r="QFI107" s="136"/>
      <c r="QFJ107" s="136"/>
      <c r="QFK107" s="136"/>
      <c r="QFL107" s="136"/>
      <c r="QFM107" s="136"/>
      <c r="QFN107" s="136"/>
      <c r="QFO107" s="136"/>
      <c r="QFP107" s="136"/>
      <c r="QFQ107" s="136"/>
      <c r="QFR107" s="136"/>
      <c r="QFS107" s="136"/>
      <c r="QFT107" s="136"/>
      <c r="QFU107" s="136"/>
      <c r="QFV107" s="136"/>
      <c r="QFW107" s="136"/>
      <c r="QFX107" s="136"/>
      <c r="QFY107" s="136"/>
      <c r="QFZ107" s="136"/>
      <c r="QGA107" s="136"/>
      <c r="QGB107" s="136"/>
      <c r="QGC107" s="136"/>
      <c r="QGD107" s="136"/>
      <c r="QGE107" s="136"/>
      <c r="QGF107" s="136"/>
      <c r="QGG107" s="136"/>
      <c r="QGH107" s="136"/>
      <c r="QGI107" s="136"/>
      <c r="QGJ107" s="136"/>
      <c r="QGK107" s="136"/>
      <c r="QGL107" s="136"/>
      <c r="QGM107" s="136"/>
      <c r="QGN107" s="136"/>
      <c r="QGO107" s="136"/>
      <c r="QGP107" s="136"/>
      <c r="QGQ107" s="136"/>
      <c r="QGR107" s="136"/>
      <c r="QGS107" s="136"/>
      <c r="QGT107" s="136"/>
      <c r="QGU107" s="136"/>
      <c r="QGV107" s="136"/>
      <c r="QGW107" s="136"/>
      <c r="QGX107" s="136"/>
      <c r="QGY107" s="136"/>
      <c r="QGZ107" s="136"/>
      <c r="QHA107" s="136"/>
      <c r="QHB107" s="136"/>
      <c r="QHC107" s="136"/>
      <c r="QHD107" s="136"/>
      <c r="QHE107" s="136"/>
      <c r="QHF107" s="136"/>
      <c r="QHG107" s="136"/>
      <c r="QHH107" s="136"/>
      <c r="QHI107" s="136"/>
      <c r="QHJ107" s="136"/>
      <c r="QHK107" s="136"/>
      <c r="QHL107" s="136"/>
      <c r="QHM107" s="136"/>
      <c r="QHN107" s="136"/>
      <c r="QHO107" s="136"/>
      <c r="QHP107" s="136"/>
      <c r="QHQ107" s="136"/>
      <c r="QHR107" s="136"/>
      <c r="QHS107" s="136"/>
      <c r="QHT107" s="136"/>
      <c r="QHU107" s="136"/>
      <c r="QHV107" s="136"/>
      <c r="QHW107" s="136"/>
      <c r="QHX107" s="136"/>
      <c r="QHY107" s="136"/>
      <c r="QHZ107" s="136"/>
      <c r="QIA107" s="136"/>
      <c r="QIB107" s="136"/>
      <c r="QIC107" s="136"/>
      <c r="QID107" s="136"/>
      <c r="QIE107" s="136"/>
      <c r="QIF107" s="136"/>
      <c r="QIG107" s="136"/>
      <c r="QIH107" s="136"/>
      <c r="QII107" s="136"/>
      <c r="QIJ107" s="136"/>
      <c r="QIK107" s="136"/>
      <c r="QIL107" s="136"/>
      <c r="QIM107" s="136"/>
      <c r="QIN107" s="136"/>
      <c r="QIO107" s="136"/>
      <c r="QIP107" s="136"/>
      <c r="QIQ107" s="136"/>
      <c r="QIR107" s="136"/>
      <c r="QIS107" s="136"/>
      <c r="QIT107" s="136"/>
      <c r="QIU107" s="136"/>
      <c r="QIV107" s="136"/>
      <c r="QIW107" s="136"/>
      <c r="QIX107" s="136"/>
      <c r="QIY107" s="136"/>
      <c r="QIZ107" s="136"/>
      <c r="QJA107" s="136"/>
      <c r="QJB107" s="136"/>
      <c r="QJC107" s="136"/>
      <c r="QJD107" s="136"/>
      <c r="QJE107" s="136"/>
      <c r="QJF107" s="136"/>
      <c r="QJG107" s="136"/>
      <c r="QJH107" s="136"/>
      <c r="QJI107" s="136"/>
      <c r="QJJ107" s="136"/>
      <c r="QJK107" s="136"/>
      <c r="QJL107" s="136"/>
      <c r="QJM107" s="136"/>
      <c r="QJN107" s="136"/>
      <c r="QJO107" s="136"/>
      <c r="QJP107" s="136"/>
      <c r="QJQ107" s="136"/>
      <c r="QJR107" s="136"/>
      <c r="QJS107" s="136"/>
      <c r="QJT107" s="136"/>
      <c r="QJU107" s="136"/>
      <c r="QJV107" s="136"/>
      <c r="QJW107" s="136"/>
      <c r="QJX107" s="136"/>
      <c r="QJY107" s="136"/>
      <c r="QJZ107" s="136"/>
      <c r="QKA107" s="136"/>
      <c r="QKB107" s="136"/>
      <c r="QKC107" s="136"/>
      <c r="QKD107" s="136"/>
      <c r="QKE107" s="136"/>
      <c r="QKF107" s="136"/>
      <c r="QKG107" s="136"/>
      <c r="QKH107" s="136"/>
      <c r="QKI107" s="136"/>
      <c r="QKJ107" s="136"/>
      <c r="QKK107" s="136"/>
      <c r="QKL107" s="136"/>
      <c r="QKM107" s="136"/>
      <c r="QKN107" s="136"/>
      <c r="QKO107" s="136"/>
      <c r="QKP107" s="136"/>
      <c r="QKQ107" s="136"/>
      <c r="QKR107" s="136"/>
      <c r="QKS107" s="136"/>
      <c r="QKT107" s="136"/>
      <c r="QKU107" s="136"/>
      <c r="QKV107" s="136"/>
      <c r="QKW107" s="136"/>
      <c r="QKX107" s="136"/>
      <c r="QKY107" s="136"/>
      <c r="QKZ107" s="136"/>
      <c r="QLA107" s="136"/>
      <c r="QLB107" s="136"/>
      <c r="QLC107" s="136"/>
      <c r="QLD107" s="136"/>
      <c r="QLE107" s="136"/>
      <c r="QLF107" s="136"/>
      <c r="QLG107" s="136"/>
      <c r="QLH107" s="136"/>
      <c r="QLI107" s="136"/>
      <c r="QLJ107" s="136"/>
      <c r="QLK107" s="136"/>
      <c r="QLL107" s="136"/>
      <c r="QLM107" s="136"/>
      <c r="QLN107" s="136"/>
      <c r="QLO107" s="136"/>
      <c r="QLP107" s="136"/>
      <c r="QLQ107" s="136"/>
      <c r="QLR107" s="136"/>
      <c r="QLS107" s="136"/>
      <c r="QLT107" s="136"/>
      <c r="QLU107" s="136"/>
      <c r="QLV107" s="136"/>
      <c r="QLW107" s="136"/>
      <c r="QLX107" s="136"/>
      <c r="QLY107" s="136"/>
      <c r="QLZ107" s="136"/>
      <c r="QMA107" s="136"/>
      <c r="QMB107" s="136"/>
      <c r="QMC107" s="136"/>
      <c r="QMD107" s="136"/>
      <c r="QME107" s="136"/>
      <c r="QMF107" s="136"/>
      <c r="QMG107" s="136"/>
      <c r="QMH107" s="136"/>
      <c r="QMI107" s="136"/>
      <c r="QMJ107" s="136"/>
      <c r="QMK107" s="136"/>
      <c r="QML107" s="136"/>
      <c r="QMM107" s="136"/>
      <c r="QMN107" s="136"/>
      <c r="QMO107" s="136"/>
      <c r="QMP107" s="136"/>
      <c r="QMQ107" s="136"/>
      <c r="QMR107" s="136"/>
      <c r="QMS107" s="136"/>
      <c r="QMT107" s="136"/>
      <c r="QMU107" s="136"/>
      <c r="QMV107" s="136"/>
      <c r="QMW107" s="136"/>
      <c r="QMX107" s="136"/>
      <c r="QMY107" s="136"/>
      <c r="QMZ107" s="136"/>
      <c r="QNA107" s="136"/>
      <c r="QNB107" s="136"/>
      <c r="QNC107" s="136"/>
      <c r="QND107" s="136"/>
      <c r="QNE107" s="136"/>
      <c r="QNF107" s="136"/>
      <c r="QNG107" s="136"/>
      <c r="QNH107" s="136"/>
      <c r="QNI107" s="136"/>
      <c r="QNJ107" s="136"/>
      <c r="QNK107" s="136"/>
      <c r="QNL107" s="136"/>
      <c r="QNM107" s="136"/>
      <c r="QNN107" s="136"/>
      <c r="QNO107" s="136"/>
      <c r="QNP107" s="136"/>
      <c r="QNQ107" s="136"/>
      <c r="QNR107" s="136"/>
      <c r="QNS107" s="136"/>
      <c r="QNT107" s="136"/>
      <c r="QNU107" s="136"/>
      <c r="QNV107" s="136"/>
      <c r="QNW107" s="136"/>
      <c r="QNX107" s="136"/>
      <c r="QNY107" s="136"/>
      <c r="QNZ107" s="136"/>
      <c r="QOA107" s="136"/>
      <c r="QOB107" s="136"/>
      <c r="QOC107" s="136"/>
      <c r="QOD107" s="136"/>
      <c r="QOE107" s="136"/>
      <c r="QOF107" s="136"/>
      <c r="QOG107" s="136"/>
      <c r="QOH107" s="136"/>
      <c r="QOI107" s="136"/>
      <c r="QOJ107" s="136"/>
      <c r="QOK107" s="136"/>
      <c r="QOL107" s="136"/>
      <c r="QOM107" s="136"/>
      <c r="QON107" s="136"/>
      <c r="QOO107" s="136"/>
      <c r="QOP107" s="136"/>
      <c r="QOQ107" s="136"/>
      <c r="QOR107" s="136"/>
      <c r="QOS107" s="136"/>
      <c r="QOT107" s="136"/>
      <c r="QOU107" s="136"/>
      <c r="QOV107" s="136"/>
      <c r="QOW107" s="136"/>
      <c r="QOX107" s="136"/>
      <c r="QOY107" s="136"/>
      <c r="QOZ107" s="136"/>
      <c r="QPA107" s="136"/>
      <c r="QPB107" s="136"/>
      <c r="QPC107" s="136"/>
      <c r="QPD107" s="136"/>
      <c r="QPE107" s="136"/>
      <c r="QPF107" s="136"/>
      <c r="QPG107" s="136"/>
      <c r="QPH107" s="136"/>
      <c r="QPI107" s="136"/>
      <c r="QPJ107" s="136"/>
      <c r="QPK107" s="136"/>
      <c r="QPL107" s="136"/>
      <c r="QPM107" s="136"/>
      <c r="QPN107" s="136"/>
      <c r="QPO107" s="136"/>
      <c r="QPP107" s="136"/>
      <c r="QPQ107" s="136"/>
      <c r="QPR107" s="136"/>
      <c r="QPS107" s="136"/>
      <c r="QPT107" s="136"/>
      <c r="QPU107" s="136"/>
      <c r="QPV107" s="136"/>
      <c r="QPW107" s="136"/>
      <c r="QPX107" s="136"/>
      <c r="QPY107" s="136"/>
      <c r="QPZ107" s="136"/>
      <c r="QQA107" s="136"/>
      <c r="QQB107" s="136"/>
      <c r="QQC107" s="136"/>
      <c r="QQD107" s="136"/>
      <c r="QQE107" s="136"/>
      <c r="QQF107" s="136"/>
      <c r="QQG107" s="136"/>
      <c r="QQH107" s="136"/>
      <c r="QQI107" s="136"/>
      <c r="QQJ107" s="136"/>
      <c r="QQK107" s="136"/>
      <c r="QQL107" s="136"/>
      <c r="QQM107" s="136"/>
      <c r="QQN107" s="136"/>
      <c r="QQO107" s="136"/>
      <c r="QQP107" s="136"/>
      <c r="QQQ107" s="136"/>
      <c r="QQR107" s="136"/>
      <c r="QQS107" s="136"/>
      <c r="QQT107" s="136"/>
      <c r="QQU107" s="136"/>
      <c r="QQV107" s="136"/>
      <c r="QQW107" s="136"/>
      <c r="QQX107" s="136"/>
      <c r="QQY107" s="136"/>
      <c r="QQZ107" s="136"/>
      <c r="QRA107" s="136"/>
      <c r="QRB107" s="136"/>
      <c r="QRC107" s="136"/>
      <c r="QRD107" s="136"/>
      <c r="QRE107" s="136"/>
      <c r="QRF107" s="136"/>
      <c r="QRG107" s="136"/>
      <c r="QRH107" s="136"/>
      <c r="QRI107" s="136"/>
      <c r="QRJ107" s="136"/>
      <c r="QRK107" s="136"/>
      <c r="QRL107" s="136"/>
      <c r="QRM107" s="136"/>
      <c r="QRN107" s="136"/>
      <c r="QRO107" s="136"/>
      <c r="QRP107" s="136"/>
      <c r="QRQ107" s="136"/>
      <c r="QRR107" s="136"/>
      <c r="QRS107" s="136"/>
      <c r="QRT107" s="136"/>
      <c r="QRU107" s="136"/>
      <c r="QRV107" s="136"/>
      <c r="QRW107" s="136"/>
      <c r="QRX107" s="136"/>
      <c r="QRY107" s="136"/>
      <c r="QRZ107" s="136"/>
      <c r="QSA107" s="136"/>
      <c r="QSB107" s="136"/>
      <c r="QSC107" s="136"/>
      <c r="QSD107" s="136"/>
      <c r="QSE107" s="136"/>
      <c r="QSF107" s="136"/>
      <c r="QSG107" s="136"/>
      <c r="QSH107" s="136"/>
      <c r="QSI107" s="136"/>
      <c r="QSJ107" s="136"/>
      <c r="QSK107" s="136"/>
      <c r="QSL107" s="136"/>
      <c r="QSM107" s="136"/>
      <c r="QSN107" s="136"/>
      <c r="QSO107" s="136"/>
      <c r="QSP107" s="136"/>
      <c r="QSQ107" s="136"/>
      <c r="QSR107" s="136"/>
      <c r="QSS107" s="136"/>
      <c r="QST107" s="136"/>
      <c r="QSU107" s="136"/>
      <c r="QSV107" s="136"/>
      <c r="QSW107" s="136"/>
      <c r="QSX107" s="136"/>
      <c r="QSY107" s="136"/>
      <c r="QSZ107" s="136"/>
      <c r="QTA107" s="136"/>
      <c r="QTB107" s="136"/>
      <c r="QTC107" s="136"/>
      <c r="QTD107" s="136"/>
      <c r="QTE107" s="136"/>
      <c r="QTF107" s="136"/>
      <c r="QTG107" s="136"/>
      <c r="QTH107" s="136"/>
      <c r="QTI107" s="136"/>
      <c r="QTJ107" s="136"/>
      <c r="QTK107" s="136"/>
      <c r="QTL107" s="136"/>
      <c r="QTM107" s="136"/>
      <c r="QTN107" s="136"/>
      <c r="QTO107" s="136"/>
      <c r="QTP107" s="136"/>
      <c r="QTQ107" s="136"/>
      <c r="QTR107" s="136"/>
      <c r="QTS107" s="136"/>
      <c r="QTT107" s="136"/>
      <c r="QTU107" s="136"/>
      <c r="QTV107" s="136"/>
      <c r="QTW107" s="136"/>
      <c r="QTX107" s="136"/>
      <c r="QTY107" s="136"/>
      <c r="QTZ107" s="136"/>
      <c r="QUA107" s="136"/>
      <c r="QUB107" s="136"/>
      <c r="QUC107" s="136"/>
      <c r="QUD107" s="136"/>
      <c r="QUE107" s="136"/>
      <c r="QUF107" s="136"/>
      <c r="QUG107" s="136"/>
      <c r="QUH107" s="136"/>
      <c r="QUI107" s="136"/>
      <c r="QUJ107" s="136"/>
      <c r="QUK107" s="136"/>
      <c r="QUL107" s="136"/>
      <c r="QUM107" s="136"/>
      <c r="QUN107" s="136"/>
      <c r="QUO107" s="136"/>
      <c r="QUP107" s="136"/>
      <c r="QUQ107" s="136"/>
      <c r="QUR107" s="136"/>
      <c r="QUS107" s="136"/>
      <c r="QUT107" s="136"/>
      <c r="QUU107" s="136"/>
      <c r="QUV107" s="136"/>
      <c r="QUW107" s="136"/>
      <c r="QUX107" s="136"/>
      <c r="QUY107" s="136"/>
      <c r="QUZ107" s="136"/>
      <c r="QVA107" s="136"/>
      <c r="QVB107" s="136"/>
      <c r="QVC107" s="136"/>
      <c r="QVD107" s="136"/>
      <c r="QVE107" s="136"/>
      <c r="QVF107" s="136"/>
      <c r="QVG107" s="136"/>
      <c r="QVH107" s="136"/>
      <c r="QVI107" s="136"/>
      <c r="QVJ107" s="136"/>
      <c r="QVK107" s="136"/>
      <c r="QVL107" s="136"/>
      <c r="QVM107" s="136"/>
      <c r="QVN107" s="136"/>
      <c r="QVO107" s="136"/>
      <c r="QVP107" s="136"/>
      <c r="QVQ107" s="136"/>
      <c r="QVR107" s="136"/>
      <c r="QVS107" s="136"/>
      <c r="QVT107" s="136"/>
      <c r="QVU107" s="136"/>
      <c r="QVV107" s="136"/>
      <c r="QVW107" s="136"/>
      <c r="QVX107" s="136"/>
      <c r="QVY107" s="136"/>
      <c r="QVZ107" s="136"/>
      <c r="QWA107" s="136"/>
      <c r="QWB107" s="136"/>
      <c r="QWC107" s="136"/>
      <c r="QWD107" s="136"/>
      <c r="QWE107" s="136"/>
      <c r="QWF107" s="136"/>
      <c r="QWG107" s="136"/>
      <c r="QWH107" s="136"/>
      <c r="QWI107" s="136"/>
      <c r="QWJ107" s="136"/>
      <c r="QWK107" s="136"/>
      <c r="QWL107" s="136"/>
      <c r="QWM107" s="136"/>
      <c r="QWN107" s="136"/>
      <c r="QWO107" s="136"/>
      <c r="QWP107" s="136"/>
      <c r="QWQ107" s="136"/>
      <c r="QWR107" s="136"/>
      <c r="QWS107" s="136"/>
      <c r="QWT107" s="136"/>
      <c r="QWU107" s="136"/>
      <c r="QWV107" s="136"/>
      <c r="QWW107" s="136"/>
      <c r="QWX107" s="136"/>
      <c r="QWY107" s="136"/>
      <c r="QWZ107" s="136"/>
      <c r="QXA107" s="136"/>
      <c r="QXB107" s="136"/>
      <c r="QXC107" s="136"/>
      <c r="QXD107" s="136"/>
      <c r="QXE107" s="136"/>
      <c r="QXF107" s="136"/>
      <c r="QXG107" s="136"/>
      <c r="QXH107" s="136"/>
      <c r="QXI107" s="136"/>
      <c r="QXJ107" s="136"/>
      <c r="QXK107" s="136"/>
      <c r="QXL107" s="136"/>
      <c r="QXM107" s="136"/>
      <c r="QXN107" s="136"/>
      <c r="QXO107" s="136"/>
      <c r="QXP107" s="136"/>
      <c r="QXQ107" s="136"/>
      <c r="QXR107" s="136"/>
      <c r="QXS107" s="136"/>
      <c r="QXT107" s="136"/>
      <c r="QXU107" s="136"/>
      <c r="QXV107" s="136"/>
      <c r="QXW107" s="136"/>
      <c r="QXX107" s="136"/>
      <c r="QXY107" s="136"/>
      <c r="QXZ107" s="136"/>
      <c r="QYA107" s="136"/>
      <c r="QYB107" s="136"/>
      <c r="QYC107" s="136"/>
      <c r="QYD107" s="136"/>
      <c r="QYE107" s="136"/>
      <c r="QYF107" s="136"/>
      <c r="QYG107" s="136"/>
      <c r="QYH107" s="136"/>
      <c r="QYI107" s="136"/>
      <c r="QYJ107" s="136"/>
      <c r="QYK107" s="136"/>
      <c r="QYL107" s="136"/>
      <c r="QYM107" s="136"/>
      <c r="QYN107" s="136"/>
      <c r="QYO107" s="136"/>
      <c r="QYP107" s="136"/>
      <c r="QYQ107" s="136"/>
      <c r="QYR107" s="136"/>
      <c r="QYS107" s="136"/>
      <c r="QYT107" s="136"/>
      <c r="QYU107" s="136"/>
      <c r="QYV107" s="136"/>
      <c r="QYW107" s="136"/>
      <c r="QYX107" s="136"/>
      <c r="QYY107" s="136"/>
      <c r="QYZ107" s="136"/>
      <c r="QZA107" s="136"/>
      <c r="QZB107" s="136"/>
      <c r="QZC107" s="136"/>
      <c r="QZD107" s="136"/>
      <c r="QZE107" s="136"/>
      <c r="QZF107" s="136"/>
      <c r="QZG107" s="136"/>
      <c r="QZH107" s="136"/>
      <c r="QZI107" s="136"/>
      <c r="QZJ107" s="136"/>
      <c r="QZK107" s="136"/>
      <c r="QZL107" s="136"/>
      <c r="QZM107" s="136"/>
      <c r="QZN107" s="136"/>
      <c r="QZO107" s="136"/>
      <c r="QZP107" s="136"/>
      <c r="QZQ107" s="136"/>
      <c r="QZR107" s="136"/>
      <c r="QZS107" s="136"/>
      <c r="QZT107" s="136"/>
      <c r="QZU107" s="136"/>
      <c r="QZV107" s="136"/>
      <c r="QZW107" s="136"/>
      <c r="QZX107" s="136"/>
      <c r="QZY107" s="136"/>
      <c r="QZZ107" s="136"/>
      <c r="RAA107" s="136"/>
      <c r="RAB107" s="136"/>
      <c r="RAC107" s="136"/>
      <c r="RAD107" s="136"/>
      <c r="RAE107" s="136"/>
      <c r="RAF107" s="136"/>
      <c r="RAG107" s="136"/>
      <c r="RAH107" s="136"/>
      <c r="RAI107" s="136"/>
      <c r="RAJ107" s="136"/>
      <c r="RAK107" s="136"/>
      <c r="RAL107" s="136"/>
      <c r="RAM107" s="136"/>
      <c r="RAN107" s="136"/>
      <c r="RAO107" s="136"/>
      <c r="RAP107" s="136"/>
      <c r="RAQ107" s="136"/>
      <c r="RAR107" s="136"/>
      <c r="RAS107" s="136"/>
      <c r="RAT107" s="136"/>
      <c r="RAU107" s="136"/>
      <c r="RAV107" s="136"/>
      <c r="RAW107" s="136"/>
      <c r="RAX107" s="136"/>
      <c r="RAY107" s="136"/>
      <c r="RAZ107" s="136"/>
      <c r="RBA107" s="136"/>
      <c r="RBB107" s="136"/>
      <c r="RBC107" s="136"/>
      <c r="RBD107" s="136"/>
      <c r="RBE107" s="136"/>
      <c r="RBF107" s="136"/>
      <c r="RBG107" s="136"/>
      <c r="RBH107" s="136"/>
      <c r="RBI107" s="136"/>
      <c r="RBJ107" s="136"/>
      <c r="RBK107" s="136"/>
      <c r="RBL107" s="136"/>
      <c r="RBM107" s="136"/>
      <c r="RBN107" s="136"/>
      <c r="RBO107" s="136"/>
      <c r="RBP107" s="136"/>
      <c r="RBQ107" s="136"/>
      <c r="RBR107" s="136"/>
      <c r="RBS107" s="136"/>
      <c r="RBT107" s="136"/>
      <c r="RBU107" s="136"/>
      <c r="RBV107" s="136"/>
      <c r="RBW107" s="136"/>
      <c r="RBX107" s="136"/>
      <c r="RBY107" s="136"/>
      <c r="RBZ107" s="136"/>
      <c r="RCA107" s="136"/>
      <c r="RCB107" s="136"/>
      <c r="RCC107" s="136"/>
      <c r="RCD107" s="136"/>
      <c r="RCE107" s="136"/>
      <c r="RCF107" s="136"/>
      <c r="RCG107" s="136"/>
      <c r="RCH107" s="136"/>
      <c r="RCI107" s="136"/>
      <c r="RCJ107" s="136"/>
      <c r="RCK107" s="136"/>
      <c r="RCL107" s="136"/>
      <c r="RCM107" s="136"/>
      <c r="RCN107" s="136"/>
      <c r="RCO107" s="136"/>
      <c r="RCP107" s="136"/>
      <c r="RCQ107" s="136"/>
      <c r="RCR107" s="136"/>
      <c r="RCS107" s="136"/>
      <c r="RCT107" s="136"/>
      <c r="RCU107" s="136"/>
      <c r="RCV107" s="136"/>
      <c r="RCW107" s="136"/>
      <c r="RCX107" s="136"/>
      <c r="RCY107" s="136"/>
      <c r="RCZ107" s="136"/>
      <c r="RDA107" s="136"/>
      <c r="RDB107" s="136"/>
      <c r="RDC107" s="136"/>
      <c r="RDD107" s="136"/>
      <c r="RDE107" s="136"/>
      <c r="RDF107" s="136"/>
      <c r="RDG107" s="136"/>
      <c r="RDH107" s="136"/>
      <c r="RDI107" s="136"/>
      <c r="RDJ107" s="136"/>
      <c r="RDK107" s="136"/>
      <c r="RDL107" s="136"/>
      <c r="RDM107" s="136"/>
      <c r="RDN107" s="136"/>
      <c r="RDO107" s="136"/>
      <c r="RDP107" s="136"/>
      <c r="RDQ107" s="136"/>
      <c r="RDR107" s="136"/>
      <c r="RDS107" s="136"/>
      <c r="RDT107" s="136"/>
      <c r="RDU107" s="136"/>
      <c r="RDV107" s="136"/>
      <c r="RDW107" s="136"/>
      <c r="RDX107" s="136"/>
      <c r="RDY107" s="136"/>
      <c r="RDZ107" s="136"/>
      <c r="REA107" s="136"/>
      <c r="REB107" s="136"/>
      <c r="REC107" s="136"/>
      <c r="RED107" s="136"/>
      <c r="REE107" s="136"/>
      <c r="REF107" s="136"/>
      <c r="REG107" s="136"/>
      <c r="REH107" s="136"/>
      <c r="REI107" s="136"/>
      <c r="REJ107" s="136"/>
      <c r="REK107" s="136"/>
      <c r="REL107" s="136"/>
      <c r="REM107" s="136"/>
      <c r="REN107" s="136"/>
      <c r="REO107" s="136"/>
      <c r="REP107" s="136"/>
      <c r="REQ107" s="136"/>
      <c r="RER107" s="136"/>
      <c r="RES107" s="136"/>
      <c r="RET107" s="136"/>
      <c r="REU107" s="136"/>
      <c r="REV107" s="136"/>
      <c r="REW107" s="136"/>
      <c r="REX107" s="136"/>
      <c r="REY107" s="136"/>
      <c r="REZ107" s="136"/>
      <c r="RFA107" s="136"/>
      <c r="RFB107" s="136"/>
      <c r="RFC107" s="136"/>
      <c r="RFD107" s="136"/>
      <c r="RFE107" s="136"/>
      <c r="RFF107" s="136"/>
      <c r="RFG107" s="136"/>
      <c r="RFH107" s="136"/>
      <c r="RFI107" s="136"/>
      <c r="RFJ107" s="136"/>
      <c r="RFK107" s="136"/>
      <c r="RFL107" s="136"/>
      <c r="RFM107" s="136"/>
      <c r="RFN107" s="136"/>
      <c r="RFO107" s="136"/>
      <c r="RFP107" s="136"/>
      <c r="RFQ107" s="136"/>
      <c r="RFR107" s="136"/>
      <c r="RFS107" s="136"/>
      <c r="RFT107" s="136"/>
      <c r="RFU107" s="136"/>
      <c r="RFV107" s="136"/>
      <c r="RFW107" s="136"/>
      <c r="RFX107" s="136"/>
      <c r="RFY107" s="136"/>
      <c r="RFZ107" s="136"/>
      <c r="RGA107" s="136"/>
      <c r="RGB107" s="136"/>
      <c r="RGC107" s="136"/>
      <c r="RGD107" s="136"/>
      <c r="RGE107" s="136"/>
      <c r="RGF107" s="136"/>
      <c r="RGG107" s="136"/>
      <c r="RGH107" s="136"/>
      <c r="RGI107" s="136"/>
      <c r="RGJ107" s="136"/>
      <c r="RGK107" s="136"/>
      <c r="RGL107" s="136"/>
      <c r="RGM107" s="136"/>
      <c r="RGN107" s="136"/>
      <c r="RGO107" s="136"/>
      <c r="RGP107" s="136"/>
      <c r="RGQ107" s="136"/>
      <c r="RGR107" s="136"/>
      <c r="RGS107" s="136"/>
      <c r="RGT107" s="136"/>
      <c r="RGU107" s="136"/>
      <c r="RGV107" s="136"/>
      <c r="RGW107" s="136"/>
      <c r="RGX107" s="136"/>
      <c r="RGY107" s="136"/>
      <c r="RGZ107" s="136"/>
      <c r="RHA107" s="136"/>
      <c r="RHB107" s="136"/>
      <c r="RHC107" s="136"/>
      <c r="RHD107" s="136"/>
      <c r="RHE107" s="136"/>
      <c r="RHF107" s="136"/>
      <c r="RHG107" s="136"/>
      <c r="RHH107" s="136"/>
      <c r="RHI107" s="136"/>
      <c r="RHJ107" s="136"/>
      <c r="RHK107" s="136"/>
      <c r="RHL107" s="136"/>
      <c r="RHM107" s="136"/>
      <c r="RHN107" s="136"/>
      <c r="RHO107" s="136"/>
      <c r="RHP107" s="136"/>
      <c r="RHQ107" s="136"/>
      <c r="RHR107" s="136"/>
      <c r="RHS107" s="136"/>
      <c r="RHT107" s="136"/>
      <c r="RHU107" s="136"/>
      <c r="RHV107" s="136"/>
      <c r="RHW107" s="136"/>
      <c r="RHX107" s="136"/>
      <c r="RHY107" s="136"/>
      <c r="RHZ107" s="136"/>
      <c r="RIA107" s="136"/>
      <c r="RIB107" s="136"/>
      <c r="RIC107" s="136"/>
      <c r="RID107" s="136"/>
      <c r="RIE107" s="136"/>
      <c r="RIF107" s="136"/>
      <c r="RIG107" s="136"/>
      <c r="RIH107" s="136"/>
      <c r="RII107" s="136"/>
      <c r="RIJ107" s="136"/>
      <c r="RIK107" s="136"/>
      <c r="RIL107" s="136"/>
      <c r="RIM107" s="136"/>
      <c r="RIN107" s="136"/>
      <c r="RIO107" s="136"/>
      <c r="RIP107" s="136"/>
      <c r="RIQ107" s="136"/>
      <c r="RIR107" s="136"/>
      <c r="RIS107" s="136"/>
      <c r="RIT107" s="136"/>
      <c r="RIU107" s="136"/>
      <c r="RIV107" s="136"/>
      <c r="RIW107" s="136"/>
      <c r="RIX107" s="136"/>
      <c r="RIY107" s="136"/>
      <c r="RIZ107" s="136"/>
      <c r="RJA107" s="136"/>
      <c r="RJB107" s="136"/>
      <c r="RJC107" s="136"/>
      <c r="RJD107" s="136"/>
      <c r="RJE107" s="136"/>
      <c r="RJF107" s="136"/>
      <c r="RJG107" s="136"/>
      <c r="RJH107" s="136"/>
      <c r="RJI107" s="136"/>
      <c r="RJJ107" s="136"/>
      <c r="RJK107" s="136"/>
      <c r="RJL107" s="136"/>
      <c r="RJM107" s="136"/>
      <c r="RJN107" s="136"/>
      <c r="RJO107" s="136"/>
      <c r="RJP107" s="136"/>
      <c r="RJQ107" s="136"/>
      <c r="RJR107" s="136"/>
      <c r="RJS107" s="136"/>
      <c r="RJT107" s="136"/>
      <c r="RJU107" s="136"/>
      <c r="RJV107" s="136"/>
      <c r="RJW107" s="136"/>
      <c r="RJX107" s="136"/>
      <c r="RJY107" s="136"/>
      <c r="RJZ107" s="136"/>
      <c r="RKA107" s="136"/>
      <c r="RKB107" s="136"/>
      <c r="RKC107" s="136"/>
      <c r="RKD107" s="136"/>
      <c r="RKE107" s="136"/>
      <c r="RKF107" s="136"/>
      <c r="RKG107" s="136"/>
      <c r="RKH107" s="136"/>
      <c r="RKI107" s="136"/>
      <c r="RKJ107" s="136"/>
      <c r="RKK107" s="136"/>
      <c r="RKL107" s="136"/>
      <c r="RKM107" s="136"/>
      <c r="RKN107" s="136"/>
      <c r="RKO107" s="136"/>
      <c r="RKP107" s="136"/>
      <c r="RKQ107" s="136"/>
      <c r="RKR107" s="136"/>
      <c r="RKS107" s="136"/>
      <c r="RKT107" s="136"/>
      <c r="RKU107" s="136"/>
      <c r="RKV107" s="136"/>
      <c r="RKW107" s="136"/>
      <c r="RKX107" s="136"/>
      <c r="RKY107" s="136"/>
      <c r="RKZ107" s="136"/>
      <c r="RLA107" s="136"/>
      <c r="RLB107" s="136"/>
      <c r="RLC107" s="136"/>
      <c r="RLD107" s="136"/>
      <c r="RLE107" s="136"/>
      <c r="RLF107" s="136"/>
      <c r="RLG107" s="136"/>
      <c r="RLH107" s="136"/>
      <c r="RLI107" s="136"/>
      <c r="RLJ107" s="136"/>
      <c r="RLK107" s="136"/>
      <c r="RLL107" s="136"/>
      <c r="RLM107" s="136"/>
      <c r="RLN107" s="136"/>
      <c r="RLO107" s="136"/>
      <c r="RLP107" s="136"/>
      <c r="RLQ107" s="136"/>
      <c r="RLR107" s="136"/>
      <c r="RLS107" s="136"/>
      <c r="RLT107" s="136"/>
      <c r="RLU107" s="136"/>
      <c r="RLV107" s="136"/>
      <c r="RLW107" s="136"/>
      <c r="RLX107" s="136"/>
      <c r="RLY107" s="136"/>
      <c r="RLZ107" s="136"/>
      <c r="RMA107" s="136"/>
      <c r="RMB107" s="136"/>
      <c r="RMC107" s="136"/>
      <c r="RMD107" s="136"/>
      <c r="RME107" s="136"/>
      <c r="RMF107" s="136"/>
      <c r="RMG107" s="136"/>
      <c r="RMH107" s="136"/>
      <c r="RMI107" s="136"/>
      <c r="RMJ107" s="136"/>
      <c r="RMK107" s="136"/>
      <c r="RML107" s="136"/>
      <c r="RMM107" s="136"/>
      <c r="RMN107" s="136"/>
      <c r="RMO107" s="136"/>
      <c r="RMP107" s="136"/>
      <c r="RMQ107" s="136"/>
      <c r="RMR107" s="136"/>
      <c r="RMS107" s="136"/>
      <c r="RMT107" s="136"/>
      <c r="RMU107" s="136"/>
      <c r="RMV107" s="136"/>
      <c r="RMW107" s="136"/>
      <c r="RMX107" s="136"/>
      <c r="RMY107" s="136"/>
      <c r="RMZ107" s="136"/>
      <c r="RNA107" s="136"/>
      <c r="RNB107" s="136"/>
      <c r="RNC107" s="136"/>
      <c r="RND107" s="136"/>
      <c r="RNE107" s="136"/>
      <c r="RNF107" s="136"/>
      <c r="RNG107" s="136"/>
      <c r="RNH107" s="136"/>
      <c r="RNI107" s="136"/>
      <c r="RNJ107" s="136"/>
      <c r="RNK107" s="136"/>
      <c r="RNL107" s="136"/>
      <c r="RNM107" s="136"/>
      <c r="RNN107" s="136"/>
      <c r="RNO107" s="136"/>
      <c r="RNP107" s="136"/>
      <c r="RNQ107" s="136"/>
      <c r="RNR107" s="136"/>
      <c r="RNS107" s="136"/>
      <c r="RNT107" s="136"/>
      <c r="RNU107" s="136"/>
      <c r="RNV107" s="136"/>
      <c r="RNW107" s="136"/>
      <c r="RNX107" s="136"/>
      <c r="RNY107" s="136"/>
      <c r="RNZ107" s="136"/>
      <c r="ROA107" s="136"/>
      <c r="ROB107" s="136"/>
      <c r="ROC107" s="136"/>
      <c r="ROD107" s="136"/>
      <c r="ROE107" s="136"/>
      <c r="ROF107" s="136"/>
      <c r="ROG107" s="136"/>
      <c r="ROH107" s="136"/>
      <c r="ROI107" s="136"/>
      <c r="ROJ107" s="136"/>
      <c r="ROK107" s="136"/>
      <c r="ROL107" s="136"/>
      <c r="ROM107" s="136"/>
      <c r="RON107" s="136"/>
      <c r="ROO107" s="136"/>
      <c r="ROP107" s="136"/>
      <c r="ROQ107" s="136"/>
      <c r="ROR107" s="136"/>
      <c r="ROS107" s="136"/>
      <c r="ROT107" s="136"/>
      <c r="ROU107" s="136"/>
      <c r="ROV107" s="136"/>
      <c r="ROW107" s="136"/>
      <c r="ROX107" s="136"/>
      <c r="ROY107" s="136"/>
      <c r="ROZ107" s="136"/>
      <c r="RPA107" s="136"/>
      <c r="RPB107" s="136"/>
      <c r="RPC107" s="136"/>
      <c r="RPD107" s="136"/>
      <c r="RPE107" s="136"/>
      <c r="RPF107" s="136"/>
      <c r="RPG107" s="136"/>
      <c r="RPH107" s="136"/>
      <c r="RPI107" s="136"/>
      <c r="RPJ107" s="136"/>
      <c r="RPK107" s="136"/>
      <c r="RPL107" s="136"/>
      <c r="RPM107" s="136"/>
      <c r="RPN107" s="136"/>
      <c r="RPO107" s="136"/>
      <c r="RPP107" s="136"/>
      <c r="RPQ107" s="136"/>
      <c r="RPR107" s="136"/>
      <c r="RPS107" s="136"/>
      <c r="RPT107" s="136"/>
      <c r="RPU107" s="136"/>
      <c r="RPV107" s="136"/>
      <c r="RPW107" s="136"/>
      <c r="RPX107" s="136"/>
      <c r="RPY107" s="136"/>
      <c r="RPZ107" s="136"/>
      <c r="RQA107" s="136"/>
      <c r="RQB107" s="136"/>
      <c r="RQC107" s="136"/>
      <c r="RQD107" s="136"/>
      <c r="RQE107" s="136"/>
      <c r="RQF107" s="136"/>
      <c r="RQG107" s="136"/>
      <c r="RQH107" s="136"/>
      <c r="RQI107" s="136"/>
      <c r="RQJ107" s="136"/>
      <c r="RQK107" s="136"/>
      <c r="RQL107" s="136"/>
      <c r="RQM107" s="136"/>
      <c r="RQN107" s="136"/>
      <c r="RQO107" s="136"/>
      <c r="RQP107" s="136"/>
      <c r="RQQ107" s="136"/>
      <c r="RQR107" s="136"/>
      <c r="RQS107" s="136"/>
      <c r="RQT107" s="136"/>
      <c r="RQU107" s="136"/>
      <c r="RQV107" s="136"/>
      <c r="RQW107" s="136"/>
      <c r="RQX107" s="136"/>
      <c r="RQY107" s="136"/>
      <c r="RQZ107" s="136"/>
      <c r="RRA107" s="136"/>
      <c r="RRB107" s="136"/>
      <c r="RRC107" s="136"/>
      <c r="RRD107" s="136"/>
      <c r="RRE107" s="136"/>
      <c r="RRF107" s="136"/>
      <c r="RRG107" s="136"/>
      <c r="RRH107" s="136"/>
      <c r="RRI107" s="136"/>
      <c r="RRJ107" s="136"/>
      <c r="RRK107" s="136"/>
      <c r="RRL107" s="136"/>
      <c r="RRM107" s="136"/>
      <c r="RRN107" s="136"/>
      <c r="RRO107" s="136"/>
      <c r="RRP107" s="136"/>
      <c r="RRQ107" s="136"/>
      <c r="RRR107" s="136"/>
      <c r="RRS107" s="136"/>
      <c r="RRT107" s="136"/>
      <c r="RRU107" s="136"/>
      <c r="RRV107" s="136"/>
      <c r="RRW107" s="136"/>
      <c r="RRX107" s="136"/>
      <c r="RRY107" s="136"/>
      <c r="RRZ107" s="136"/>
      <c r="RSA107" s="136"/>
      <c r="RSB107" s="136"/>
      <c r="RSC107" s="136"/>
      <c r="RSD107" s="136"/>
      <c r="RSE107" s="136"/>
      <c r="RSF107" s="136"/>
      <c r="RSG107" s="136"/>
      <c r="RSH107" s="136"/>
      <c r="RSI107" s="136"/>
      <c r="RSJ107" s="136"/>
      <c r="RSK107" s="136"/>
      <c r="RSL107" s="136"/>
      <c r="RSM107" s="136"/>
      <c r="RSN107" s="136"/>
      <c r="RSO107" s="136"/>
      <c r="RSP107" s="136"/>
      <c r="RSQ107" s="136"/>
      <c r="RSR107" s="136"/>
      <c r="RSS107" s="136"/>
      <c r="RST107" s="136"/>
      <c r="RSU107" s="136"/>
      <c r="RSV107" s="136"/>
      <c r="RSW107" s="136"/>
      <c r="RSX107" s="136"/>
      <c r="RSY107" s="136"/>
      <c r="RSZ107" s="136"/>
      <c r="RTA107" s="136"/>
      <c r="RTB107" s="136"/>
      <c r="RTC107" s="136"/>
      <c r="RTD107" s="136"/>
      <c r="RTE107" s="136"/>
      <c r="RTF107" s="136"/>
      <c r="RTG107" s="136"/>
      <c r="RTH107" s="136"/>
      <c r="RTI107" s="136"/>
      <c r="RTJ107" s="136"/>
      <c r="RTK107" s="136"/>
      <c r="RTL107" s="136"/>
      <c r="RTM107" s="136"/>
      <c r="RTN107" s="136"/>
      <c r="RTO107" s="136"/>
      <c r="RTP107" s="136"/>
      <c r="RTQ107" s="136"/>
      <c r="RTR107" s="136"/>
      <c r="RTS107" s="136"/>
      <c r="RTT107" s="136"/>
      <c r="RTU107" s="136"/>
      <c r="RTV107" s="136"/>
      <c r="RTW107" s="136"/>
      <c r="RTX107" s="136"/>
      <c r="RTY107" s="136"/>
      <c r="RTZ107" s="136"/>
      <c r="RUA107" s="136"/>
      <c r="RUB107" s="136"/>
      <c r="RUC107" s="136"/>
      <c r="RUD107" s="136"/>
      <c r="RUE107" s="136"/>
      <c r="RUF107" s="136"/>
      <c r="RUG107" s="136"/>
      <c r="RUH107" s="136"/>
      <c r="RUI107" s="136"/>
      <c r="RUJ107" s="136"/>
      <c r="RUK107" s="136"/>
      <c r="RUL107" s="136"/>
      <c r="RUM107" s="136"/>
      <c r="RUN107" s="136"/>
      <c r="RUO107" s="136"/>
      <c r="RUP107" s="136"/>
      <c r="RUQ107" s="136"/>
      <c r="RUR107" s="136"/>
      <c r="RUS107" s="136"/>
      <c r="RUT107" s="136"/>
      <c r="RUU107" s="136"/>
      <c r="RUV107" s="136"/>
      <c r="RUW107" s="136"/>
      <c r="RUX107" s="136"/>
      <c r="RUY107" s="136"/>
      <c r="RUZ107" s="136"/>
      <c r="RVA107" s="136"/>
      <c r="RVB107" s="136"/>
      <c r="RVC107" s="136"/>
      <c r="RVD107" s="136"/>
      <c r="RVE107" s="136"/>
      <c r="RVF107" s="136"/>
      <c r="RVG107" s="136"/>
      <c r="RVH107" s="136"/>
      <c r="RVI107" s="136"/>
      <c r="RVJ107" s="136"/>
      <c r="RVK107" s="136"/>
      <c r="RVL107" s="136"/>
      <c r="RVM107" s="136"/>
      <c r="RVN107" s="136"/>
      <c r="RVO107" s="136"/>
      <c r="RVP107" s="136"/>
      <c r="RVQ107" s="136"/>
      <c r="RVR107" s="136"/>
      <c r="RVS107" s="136"/>
      <c r="RVT107" s="136"/>
      <c r="RVU107" s="136"/>
      <c r="RVV107" s="136"/>
      <c r="RVW107" s="136"/>
      <c r="RVX107" s="136"/>
      <c r="RVY107" s="136"/>
      <c r="RVZ107" s="136"/>
      <c r="RWA107" s="136"/>
      <c r="RWB107" s="136"/>
      <c r="RWC107" s="136"/>
      <c r="RWD107" s="136"/>
      <c r="RWE107" s="136"/>
      <c r="RWF107" s="136"/>
      <c r="RWG107" s="136"/>
      <c r="RWH107" s="136"/>
      <c r="RWI107" s="136"/>
      <c r="RWJ107" s="136"/>
      <c r="RWK107" s="136"/>
      <c r="RWL107" s="136"/>
      <c r="RWM107" s="136"/>
      <c r="RWN107" s="136"/>
      <c r="RWO107" s="136"/>
      <c r="RWP107" s="136"/>
      <c r="RWQ107" s="136"/>
      <c r="RWR107" s="136"/>
      <c r="RWS107" s="136"/>
      <c r="RWT107" s="136"/>
      <c r="RWU107" s="136"/>
      <c r="RWV107" s="136"/>
      <c r="RWW107" s="136"/>
      <c r="RWX107" s="136"/>
      <c r="RWY107" s="136"/>
      <c r="RWZ107" s="136"/>
      <c r="RXA107" s="136"/>
      <c r="RXB107" s="136"/>
      <c r="RXC107" s="136"/>
      <c r="RXD107" s="136"/>
      <c r="RXE107" s="136"/>
      <c r="RXF107" s="136"/>
      <c r="RXG107" s="136"/>
      <c r="RXH107" s="136"/>
      <c r="RXI107" s="136"/>
      <c r="RXJ107" s="136"/>
      <c r="RXK107" s="136"/>
      <c r="RXL107" s="136"/>
      <c r="RXM107" s="136"/>
      <c r="RXN107" s="136"/>
      <c r="RXO107" s="136"/>
      <c r="RXP107" s="136"/>
      <c r="RXQ107" s="136"/>
      <c r="RXR107" s="136"/>
      <c r="RXS107" s="136"/>
      <c r="RXT107" s="136"/>
      <c r="RXU107" s="136"/>
      <c r="RXV107" s="136"/>
      <c r="RXW107" s="136"/>
      <c r="RXX107" s="136"/>
      <c r="RXY107" s="136"/>
      <c r="RXZ107" s="136"/>
      <c r="RYA107" s="136"/>
      <c r="RYB107" s="136"/>
      <c r="RYC107" s="136"/>
      <c r="RYD107" s="136"/>
      <c r="RYE107" s="136"/>
      <c r="RYF107" s="136"/>
      <c r="RYG107" s="136"/>
      <c r="RYH107" s="136"/>
      <c r="RYI107" s="136"/>
      <c r="RYJ107" s="136"/>
      <c r="RYK107" s="136"/>
      <c r="RYL107" s="136"/>
      <c r="RYM107" s="136"/>
      <c r="RYN107" s="136"/>
      <c r="RYO107" s="136"/>
      <c r="RYP107" s="136"/>
      <c r="RYQ107" s="136"/>
      <c r="RYR107" s="136"/>
      <c r="RYS107" s="136"/>
      <c r="RYT107" s="136"/>
      <c r="RYU107" s="136"/>
      <c r="RYV107" s="136"/>
      <c r="RYW107" s="136"/>
      <c r="RYX107" s="136"/>
      <c r="RYY107" s="136"/>
      <c r="RYZ107" s="136"/>
      <c r="RZA107" s="136"/>
      <c r="RZB107" s="136"/>
      <c r="RZC107" s="136"/>
      <c r="RZD107" s="136"/>
      <c r="RZE107" s="136"/>
      <c r="RZF107" s="136"/>
      <c r="RZG107" s="136"/>
      <c r="RZH107" s="136"/>
      <c r="RZI107" s="136"/>
      <c r="RZJ107" s="136"/>
      <c r="RZK107" s="136"/>
      <c r="RZL107" s="136"/>
      <c r="RZM107" s="136"/>
      <c r="RZN107" s="136"/>
      <c r="RZO107" s="136"/>
      <c r="RZP107" s="136"/>
      <c r="RZQ107" s="136"/>
      <c r="RZR107" s="136"/>
      <c r="RZS107" s="136"/>
      <c r="RZT107" s="136"/>
      <c r="RZU107" s="136"/>
      <c r="RZV107" s="136"/>
      <c r="RZW107" s="136"/>
      <c r="RZX107" s="136"/>
      <c r="RZY107" s="136"/>
      <c r="RZZ107" s="136"/>
      <c r="SAA107" s="136"/>
      <c r="SAB107" s="136"/>
      <c r="SAC107" s="136"/>
      <c r="SAD107" s="136"/>
      <c r="SAE107" s="136"/>
      <c r="SAF107" s="136"/>
      <c r="SAG107" s="136"/>
      <c r="SAH107" s="136"/>
      <c r="SAI107" s="136"/>
      <c r="SAJ107" s="136"/>
      <c r="SAK107" s="136"/>
      <c r="SAL107" s="136"/>
      <c r="SAM107" s="136"/>
      <c r="SAN107" s="136"/>
      <c r="SAO107" s="136"/>
      <c r="SAP107" s="136"/>
      <c r="SAQ107" s="136"/>
      <c r="SAR107" s="136"/>
      <c r="SAS107" s="136"/>
      <c r="SAT107" s="136"/>
      <c r="SAU107" s="136"/>
      <c r="SAV107" s="136"/>
      <c r="SAW107" s="136"/>
      <c r="SAX107" s="136"/>
      <c r="SAY107" s="136"/>
      <c r="SAZ107" s="136"/>
      <c r="SBA107" s="136"/>
      <c r="SBB107" s="136"/>
      <c r="SBC107" s="136"/>
      <c r="SBD107" s="136"/>
      <c r="SBE107" s="136"/>
      <c r="SBF107" s="136"/>
      <c r="SBG107" s="136"/>
      <c r="SBH107" s="136"/>
      <c r="SBI107" s="136"/>
      <c r="SBJ107" s="136"/>
      <c r="SBK107" s="136"/>
      <c r="SBL107" s="136"/>
      <c r="SBM107" s="136"/>
      <c r="SBN107" s="136"/>
      <c r="SBO107" s="136"/>
      <c r="SBP107" s="136"/>
      <c r="SBQ107" s="136"/>
      <c r="SBR107" s="136"/>
      <c r="SBS107" s="136"/>
      <c r="SBT107" s="136"/>
      <c r="SBU107" s="136"/>
      <c r="SBV107" s="136"/>
      <c r="SBW107" s="136"/>
      <c r="SBX107" s="136"/>
      <c r="SBY107" s="136"/>
      <c r="SBZ107" s="136"/>
      <c r="SCA107" s="136"/>
      <c r="SCB107" s="136"/>
      <c r="SCC107" s="136"/>
      <c r="SCD107" s="136"/>
      <c r="SCE107" s="136"/>
      <c r="SCF107" s="136"/>
      <c r="SCG107" s="136"/>
      <c r="SCH107" s="136"/>
      <c r="SCI107" s="136"/>
      <c r="SCJ107" s="136"/>
      <c r="SCK107" s="136"/>
      <c r="SCL107" s="136"/>
      <c r="SCM107" s="136"/>
      <c r="SCN107" s="136"/>
      <c r="SCO107" s="136"/>
      <c r="SCP107" s="136"/>
      <c r="SCQ107" s="136"/>
      <c r="SCR107" s="136"/>
      <c r="SCS107" s="136"/>
      <c r="SCT107" s="136"/>
      <c r="SCU107" s="136"/>
      <c r="SCV107" s="136"/>
      <c r="SCW107" s="136"/>
      <c r="SCX107" s="136"/>
      <c r="SCY107" s="136"/>
      <c r="SCZ107" s="136"/>
      <c r="SDA107" s="136"/>
      <c r="SDB107" s="136"/>
      <c r="SDC107" s="136"/>
      <c r="SDD107" s="136"/>
      <c r="SDE107" s="136"/>
      <c r="SDF107" s="136"/>
      <c r="SDG107" s="136"/>
      <c r="SDH107" s="136"/>
      <c r="SDI107" s="136"/>
      <c r="SDJ107" s="136"/>
      <c r="SDK107" s="136"/>
      <c r="SDL107" s="136"/>
      <c r="SDM107" s="136"/>
      <c r="SDN107" s="136"/>
      <c r="SDO107" s="136"/>
      <c r="SDP107" s="136"/>
      <c r="SDQ107" s="136"/>
      <c r="SDR107" s="136"/>
      <c r="SDS107" s="136"/>
      <c r="SDT107" s="136"/>
      <c r="SDU107" s="136"/>
      <c r="SDV107" s="136"/>
      <c r="SDW107" s="136"/>
      <c r="SDX107" s="136"/>
      <c r="SDY107" s="136"/>
      <c r="SDZ107" s="136"/>
      <c r="SEA107" s="136"/>
      <c r="SEB107" s="136"/>
      <c r="SEC107" s="136"/>
      <c r="SED107" s="136"/>
      <c r="SEE107" s="136"/>
      <c r="SEF107" s="136"/>
      <c r="SEG107" s="136"/>
      <c r="SEH107" s="136"/>
      <c r="SEI107" s="136"/>
      <c r="SEJ107" s="136"/>
      <c r="SEK107" s="136"/>
      <c r="SEL107" s="136"/>
      <c r="SEM107" s="136"/>
      <c r="SEN107" s="136"/>
      <c r="SEO107" s="136"/>
      <c r="SEP107" s="136"/>
      <c r="SEQ107" s="136"/>
      <c r="SER107" s="136"/>
      <c r="SES107" s="136"/>
      <c r="SET107" s="136"/>
      <c r="SEU107" s="136"/>
      <c r="SEV107" s="136"/>
      <c r="SEW107" s="136"/>
      <c r="SEX107" s="136"/>
      <c r="SEY107" s="136"/>
      <c r="SEZ107" s="136"/>
      <c r="SFA107" s="136"/>
      <c r="SFB107" s="136"/>
      <c r="SFC107" s="136"/>
      <c r="SFD107" s="136"/>
      <c r="SFE107" s="136"/>
      <c r="SFF107" s="136"/>
      <c r="SFG107" s="136"/>
      <c r="SFH107" s="136"/>
      <c r="SFI107" s="136"/>
      <c r="SFJ107" s="136"/>
      <c r="SFK107" s="136"/>
      <c r="SFL107" s="136"/>
      <c r="SFM107" s="136"/>
      <c r="SFN107" s="136"/>
      <c r="SFO107" s="136"/>
      <c r="SFP107" s="136"/>
      <c r="SFQ107" s="136"/>
      <c r="SFR107" s="136"/>
      <c r="SFS107" s="136"/>
      <c r="SFT107" s="136"/>
      <c r="SFU107" s="136"/>
      <c r="SFV107" s="136"/>
      <c r="SFW107" s="136"/>
      <c r="SFX107" s="136"/>
      <c r="SFY107" s="136"/>
      <c r="SFZ107" s="136"/>
      <c r="SGA107" s="136"/>
      <c r="SGB107" s="136"/>
      <c r="SGC107" s="136"/>
      <c r="SGD107" s="136"/>
      <c r="SGE107" s="136"/>
      <c r="SGF107" s="136"/>
      <c r="SGG107" s="136"/>
      <c r="SGH107" s="136"/>
      <c r="SGI107" s="136"/>
      <c r="SGJ107" s="136"/>
      <c r="SGK107" s="136"/>
      <c r="SGL107" s="136"/>
      <c r="SGM107" s="136"/>
      <c r="SGN107" s="136"/>
      <c r="SGO107" s="136"/>
      <c r="SGP107" s="136"/>
      <c r="SGQ107" s="136"/>
      <c r="SGR107" s="136"/>
      <c r="SGS107" s="136"/>
      <c r="SGT107" s="136"/>
      <c r="SGU107" s="136"/>
      <c r="SGV107" s="136"/>
      <c r="SGW107" s="136"/>
      <c r="SGX107" s="136"/>
      <c r="SGY107" s="136"/>
      <c r="SGZ107" s="136"/>
      <c r="SHA107" s="136"/>
      <c r="SHB107" s="136"/>
      <c r="SHC107" s="136"/>
      <c r="SHD107" s="136"/>
      <c r="SHE107" s="136"/>
      <c r="SHF107" s="136"/>
      <c r="SHG107" s="136"/>
      <c r="SHH107" s="136"/>
      <c r="SHI107" s="136"/>
      <c r="SHJ107" s="136"/>
      <c r="SHK107" s="136"/>
      <c r="SHL107" s="136"/>
      <c r="SHM107" s="136"/>
      <c r="SHN107" s="136"/>
      <c r="SHO107" s="136"/>
      <c r="SHP107" s="136"/>
      <c r="SHQ107" s="136"/>
      <c r="SHR107" s="136"/>
      <c r="SHS107" s="136"/>
      <c r="SHT107" s="136"/>
      <c r="SHU107" s="136"/>
      <c r="SHV107" s="136"/>
      <c r="SHW107" s="136"/>
      <c r="SHX107" s="136"/>
      <c r="SHY107" s="136"/>
      <c r="SHZ107" s="136"/>
      <c r="SIA107" s="136"/>
      <c r="SIB107" s="136"/>
      <c r="SIC107" s="136"/>
      <c r="SID107" s="136"/>
      <c r="SIE107" s="136"/>
      <c r="SIF107" s="136"/>
      <c r="SIG107" s="136"/>
      <c r="SIH107" s="136"/>
      <c r="SII107" s="136"/>
      <c r="SIJ107" s="136"/>
      <c r="SIK107" s="136"/>
      <c r="SIL107" s="136"/>
      <c r="SIM107" s="136"/>
      <c r="SIN107" s="136"/>
      <c r="SIO107" s="136"/>
      <c r="SIP107" s="136"/>
      <c r="SIQ107" s="136"/>
      <c r="SIR107" s="136"/>
      <c r="SIS107" s="136"/>
      <c r="SIT107" s="136"/>
      <c r="SIU107" s="136"/>
      <c r="SIV107" s="136"/>
      <c r="SIW107" s="136"/>
      <c r="SIX107" s="136"/>
      <c r="SIY107" s="136"/>
      <c r="SIZ107" s="136"/>
      <c r="SJA107" s="136"/>
      <c r="SJB107" s="136"/>
      <c r="SJC107" s="136"/>
      <c r="SJD107" s="136"/>
      <c r="SJE107" s="136"/>
      <c r="SJF107" s="136"/>
      <c r="SJG107" s="136"/>
      <c r="SJH107" s="136"/>
      <c r="SJI107" s="136"/>
      <c r="SJJ107" s="136"/>
      <c r="SJK107" s="136"/>
      <c r="SJL107" s="136"/>
      <c r="SJM107" s="136"/>
      <c r="SJN107" s="136"/>
      <c r="SJO107" s="136"/>
      <c r="SJP107" s="136"/>
      <c r="SJQ107" s="136"/>
      <c r="SJR107" s="136"/>
      <c r="SJS107" s="136"/>
      <c r="SJT107" s="136"/>
      <c r="SJU107" s="136"/>
      <c r="SJV107" s="136"/>
      <c r="SJW107" s="136"/>
      <c r="SJX107" s="136"/>
      <c r="SJY107" s="136"/>
      <c r="SJZ107" s="136"/>
      <c r="SKA107" s="136"/>
      <c r="SKB107" s="136"/>
      <c r="SKC107" s="136"/>
      <c r="SKD107" s="136"/>
      <c r="SKE107" s="136"/>
      <c r="SKF107" s="136"/>
      <c r="SKG107" s="136"/>
      <c r="SKH107" s="136"/>
      <c r="SKI107" s="136"/>
      <c r="SKJ107" s="136"/>
      <c r="SKK107" s="136"/>
      <c r="SKL107" s="136"/>
      <c r="SKM107" s="136"/>
      <c r="SKN107" s="136"/>
      <c r="SKO107" s="136"/>
      <c r="SKP107" s="136"/>
      <c r="SKQ107" s="136"/>
      <c r="SKR107" s="136"/>
      <c r="SKS107" s="136"/>
      <c r="SKT107" s="136"/>
      <c r="SKU107" s="136"/>
      <c r="SKV107" s="136"/>
      <c r="SKW107" s="136"/>
      <c r="SKX107" s="136"/>
      <c r="SKY107" s="136"/>
      <c r="SKZ107" s="136"/>
      <c r="SLA107" s="136"/>
      <c r="SLB107" s="136"/>
      <c r="SLC107" s="136"/>
      <c r="SLD107" s="136"/>
      <c r="SLE107" s="136"/>
      <c r="SLF107" s="136"/>
      <c r="SLG107" s="136"/>
      <c r="SLH107" s="136"/>
      <c r="SLI107" s="136"/>
      <c r="SLJ107" s="136"/>
      <c r="SLK107" s="136"/>
      <c r="SLL107" s="136"/>
      <c r="SLM107" s="136"/>
      <c r="SLN107" s="136"/>
      <c r="SLO107" s="136"/>
      <c r="SLP107" s="136"/>
      <c r="SLQ107" s="136"/>
      <c r="SLR107" s="136"/>
      <c r="SLS107" s="136"/>
      <c r="SLT107" s="136"/>
      <c r="SLU107" s="136"/>
      <c r="SLV107" s="136"/>
      <c r="SLW107" s="136"/>
      <c r="SLX107" s="136"/>
      <c r="SLY107" s="136"/>
      <c r="SLZ107" s="136"/>
      <c r="SMA107" s="136"/>
      <c r="SMB107" s="136"/>
      <c r="SMC107" s="136"/>
      <c r="SMD107" s="136"/>
      <c r="SME107" s="136"/>
      <c r="SMF107" s="136"/>
      <c r="SMG107" s="136"/>
      <c r="SMH107" s="136"/>
      <c r="SMI107" s="136"/>
      <c r="SMJ107" s="136"/>
      <c r="SMK107" s="136"/>
      <c r="SML107" s="136"/>
      <c r="SMM107" s="136"/>
      <c r="SMN107" s="136"/>
      <c r="SMO107" s="136"/>
      <c r="SMP107" s="136"/>
      <c r="SMQ107" s="136"/>
      <c r="SMR107" s="136"/>
      <c r="SMS107" s="136"/>
      <c r="SMT107" s="136"/>
      <c r="SMU107" s="136"/>
      <c r="SMV107" s="136"/>
      <c r="SMW107" s="136"/>
      <c r="SMX107" s="136"/>
      <c r="SMY107" s="136"/>
      <c r="SMZ107" s="136"/>
      <c r="SNA107" s="136"/>
      <c r="SNB107" s="136"/>
      <c r="SNC107" s="136"/>
      <c r="SND107" s="136"/>
      <c r="SNE107" s="136"/>
      <c r="SNF107" s="136"/>
      <c r="SNG107" s="136"/>
      <c r="SNH107" s="136"/>
      <c r="SNI107" s="136"/>
      <c r="SNJ107" s="136"/>
      <c r="SNK107" s="136"/>
      <c r="SNL107" s="136"/>
      <c r="SNM107" s="136"/>
      <c r="SNN107" s="136"/>
      <c r="SNO107" s="136"/>
      <c r="SNP107" s="136"/>
      <c r="SNQ107" s="136"/>
      <c r="SNR107" s="136"/>
      <c r="SNS107" s="136"/>
      <c r="SNT107" s="136"/>
      <c r="SNU107" s="136"/>
      <c r="SNV107" s="136"/>
      <c r="SNW107" s="136"/>
      <c r="SNX107" s="136"/>
      <c r="SNY107" s="136"/>
      <c r="SNZ107" s="136"/>
      <c r="SOA107" s="136"/>
      <c r="SOB107" s="136"/>
      <c r="SOC107" s="136"/>
      <c r="SOD107" s="136"/>
      <c r="SOE107" s="136"/>
      <c r="SOF107" s="136"/>
      <c r="SOG107" s="136"/>
      <c r="SOH107" s="136"/>
      <c r="SOI107" s="136"/>
      <c r="SOJ107" s="136"/>
      <c r="SOK107" s="136"/>
      <c r="SOL107" s="136"/>
      <c r="SOM107" s="136"/>
      <c r="SON107" s="136"/>
      <c r="SOO107" s="136"/>
      <c r="SOP107" s="136"/>
      <c r="SOQ107" s="136"/>
      <c r="SOR107" s="136"/>
      <c r="SOS107" s="136"/>
      <c r="SOT107" s="136"/>
      <c r="SOU107" s="136"/>
      <c r="SOV107" s="136"/>
      <c r="SOW107" s="136"/>
      <c r="SOX107" s="136"/>
      <c r="SOY107" s="136"/>
      <c r="SOZ107" s="136"/>
      <c r="SPA107" s="136"/>
      <c r="SPB107" s="136"/>
      <c r="SPC107" s="136"/>
      <c r="SPD107" s="136"/>
      <c r="SPE107" s="136"/>
      <c r="SPF107" s="136"/>
      <c r="SPG107" s="136"/>
      <c r="SPH107" s="136"/>
      <c r="SPI107" s="136"/>
      <c r="SPJ107" s="136"/>
      <c r="SPK107" s="136"/>
      <c r="SPL107" s="136"/>
      <c r="SPM107" s="136"/>
      <c r="SPN107" s="136"/>
      <c r="SPO107" s="136"/>
      <c r="SPP107" s="136"/>
      <c r="SPQ107" s="136"/>
      <c r="SPR107" s="136"/>
      <c r="SPS107" s="136"/>
      <c r="SPT107" s="136"/>
      <c r="SPU107" s="136"/>
      <c r="SPV107" s="136"/>
      <c r="SPW107" s="136"/>
      <c r="SPX107" s="136"/>
      <c r="SPY107" s="136"/>
      <c r="SPZ107" s="136"/>
      <c r="SQA107" s="136"/>
      <c r="SQB107" s="136"/>
      <c r="SQC107" s="136"/>
      <c r="SQD107" s="136"/>
      <c r="SQE107" s="136"/>
      <c r="SQF107" s="136"/>
      <c r="SQG107" s="136"/>
      <c r="SQH107" s="136"/>
      <c r="SQI107" s="136"/>
      <c r="SQJ107" s="136"/>
      <c r="SQK107" s="136"/>
      <c r="SQL107" s="136"/>
      <c r="SQM107" s="136"/>
      <c r="SQN107" s="136"/>
      <c r="SQO107" s="136"/>
      <c r="SQP107" s="136"/>
      <c r="SQQ107" s="136"/>
      <c r="SQR107" s="136"/>
      <c r="SQS107" s="136"/>
      <c r="SQT107" s="136"/>
      <c r="SQU107" s="136"/>
      <c r="SQV107" s="136"/>
      <c r="SQW107" s="136"/>
      <c r="SQX107" s="136"/>
      <c r="SQY107" s="136"/>
      <c r="SQZ107" s="136"/>
      <c r="SRA107" s="136"/>
      <c r="SRB107" s="136"/>
      <c r="SRC107" s="136"/>
      <c r="SRD107" s="136"/>
      <c r="SRE107" s="136"/>
      <c r="SRF107" s="136"/>
      <c r="SRG107" s="136"/>
      <c r="SRH107" s="136"/>
      <c r="SRI107" s="136"/>
      <c r="SRJ107" s="136"/>
      <c r="SRK107" s="136"/>
      <c r="SRL107" s="136"/>
      <c r="SRM107" s="136"/>
      <c r="SRN107" s="136"/>
      <c r="SRO107" s="136"/>
      <c r="SRP107" s="136"/>
      <c r="SRQ107" s="136"/>
      <c r="SRR107" s="136"/>
      <c r="SRS107" s="136"/>
      <c r="SRT107" s="136"/>
      <c r="SRU107" s="136"/>
      <c r="SRV107" s="136"/>
      <c r="SRW107" s="136"/>
      <c r="SRX107" s="136"/>
      <c r="SRY107" s="136"/>
      <c r="SRZ107" s="136"/>
      <c r="SSA107" s="136"/>
      <c r="SSB107" s="136"/>
      <c r="SSC107" s="136"/>
      <c r="SSD107" s="136"/>
      <c r="SSE107" s="136"/>
      <c r="SSF107" s="136"/>
      <c r="SSG107" s="136"/>
      <c r="SSH107" s="136"/>
      <c r="SSI107" s="136"/>
      <c r="SSJ107" s="136"/>
      <c r="SSK107" s="136"/>
      <c r="SSL107" s="136"/>
      <c r="SSM107" s="136"/>
      <c r="SSN107" s="136"/>
      <c r="SSO107" s="136"/>
      <c r="SSP107" s="136"/>
      <c r="SSQ107" s="136"/>
      <c r="SSR107" s="136"/>
      <c r="SSS107" s="136"/>
      <c r="SST107" s="136"/>
      <c r="SSU107" s="136"/>
      <c r="SSV107" s="136"/>
      <c r="SSW107" s="136"/>
      <c r="SSX107" s="136"/>
      <c r="SSY107" s="136"/>
      <c r="SSZ107" s="136"/>
      <c r="STA107" s="136"/>
      <c r="STB107" s="136"/>
      <c r="STC107" s="136"/>
      <c r="STD107" s="136"/>
      <c r="STE107" s="136"/>
      <c r="STF107" s="136"/>
      <c r="STG107" s="136"/>
      <c r="STH107" s="136"/>
      <c r="STI107" s="136"/>
      <c r="STJ107" s="136"/>
      <c r="STK107" s="136"/>
      <c r="STL107" s="136"/>
      <c r="STM107" s="136"/>
      <c r="STN107" s="136"/>
      <c r="STO107" s="136"/>
      <c r="STP107" s="136"/>
      <c r="STQ107" s="136"/>
      <c r="STR107" s="136"/>
      <c r="STS107" s="136"/>
      <c r="STT107" s="136"/>
      <c r="STU107" s="136"/>
      <c r="STV107" s="136"/>
      <c r="STW107" s="136"/>
      <c r="STX107" s="136"/>
      <c r="STY107" s="136"/>
      <c r="STZ107" s="136"/>
      <c r="SUA107" s="136"/>
      <c r="SUB107" s="136"/>
      <c r="SUC107" s="136"/>
      <c r="SUD107" s="136"/>
      <c r="SUE107" s="136"/>
      <c r="SUF107" s="136"/>
      <c r="SUG107" s="136"/>
      <c r="SUH107" s="136"/>
      <c r="SUI107" s="136"/>
      <c r="SUJ107" s="136"/>
      <c r="SUK107" s="136"/>
      <c r="SUL107" s="136"/>
      <c r="SUM107" s="136"/>
      <c r="SUN107" s="136"/>
      <c r="SUO107" s="136"/>
      <c r="SUP107" s="136"/>
      <c r="SUQ107" s="136"/>
      <c r="SUR107" s="136"/>
      <c r="SUS107" s="136"/>
      <c r="SUT107" s="136"/>
      <c r="SUU107" s="136"/>
      <c r="SUV107" s="136"/>
      <c r="SUW107" s="136"/>
      <c r="SUX107" s="136"/>
      <c r="SUY107" s="136"/>
      <c r="SUZ107" s="136"/>
      <c r="SVA107" s="136"/>
      <c r="SVB107" s="136"/>
      <c r="SVC107" s="136"/>
      <c r="SVD107" s="136"/>
      <c r="SVE107" s="136"/>
      <c r="SVF107" s="136"/>
      <c r="SVG107" s="136"/>
      <c r="SVH107" s="136"/>
      <c r="SVI107" s="136"/>
      <c r="SVJ107" s="136"/>
      <c r="SVK107" s="136"/>
      <c r="SVL107" s="136"/>
      <c r="SVM107" s="136"/>
      <c r="SVN107" s="136"/>
      <c r="SVO107" s="136"/>
      <c r="SVP107" s="136"/>
      <c r="SVQ107" s="136"/>
      <c r="SVR107" s="136"/>
      <c r="SVS107" s="136"/>
      <c r="SVT107" s="136"/>
      <c r="SVU107" s="136"/>
      <c r="SVV107" s="136"/>
      <c r="SVW107" s="136"/>
      <c r="SVX107" s="136"/>
      <c r="SVY107" s="136"/>
      <c r="SVZ107" s="136"/>
      <c r="SWA107" s="136"/>
      <c r="SWB107" s="136"/>
      <c r="SWC107" s="136"/>
      <c r="SWD107" s="136"/>
      <c r="SWE107" s="136"/>
      <c r="SWF107" s="136"/>
      <c r="SWG107" s="136"/>
      <c r="SWH107" s="136"/>
      <c r="SWI107" s="136"/>
      <c r="SWJ107" s="136"/>
      <c r="SWK107" s="136"/>
      <c r="SWL107" s="136"/>
      <c r="SWM107" s="136"/>
      <c r="SWN107" s="136"/>
      <c r="SWO107" s="136"/>
      <c r="SWP107" s="136"/>
      <c r="SWQ107" s="136"/>
      <c r="SWR107" s="136"/>
      <c r="SWS107" s="136"/>
      <c r="SWT107" s="136"/>
      <c r="SWU107" s="136"/>
      <c r="SWV107" s="136"/>
      <c r="SWW107" s="136"/>
      <c r="SWX107" s="136"/>
      <c r="SWY107" s="136"/>
      <c r="SWZ107" s="136"/>
      <c r="SXA107" s="136"/>
      <c r="SXB107" s="136"/>
      <c r="SXC107" s="136"/>
      <c r="SXD107" s="136"/>
      <c r="SXE107" s="136"/>
      <c r="SXF107" s="136"/>
      <c r="SXG107" s="136"/>
      <c r="SXH107" s="136"/>
      <c r="SXI107" s="136"/>
      <c r="SXJ107" s="136"/>
      <c r="SXK107" s="136"/>
      <c r="SXL107" s="136"/>
      <c r="SXM107" s="136"/>
      <c r="SXN107" s="136"/>
      <c r="SXO107" s="136"/>
      <c r="SXP107" s="136"/>
      <c r="SXQ107" s="136"/>
      <c r="SXR107" s="136"/>
      <c r="SXS107" s="136"/>
      <c r="SXT107" s="136"/>
      <c r="SXU107" s="136"/>
      <c r="SXV107" s="136"/>
      <c r="SXW107" s="136"/>
      <c r="SXX107" s="136"/>
      <c r="SXY107" s="136"/>
      <c r="SXZ107" s="136"/>
      <c r="SYA107" s="136"/>
      <c r="SYB107" s="136"/>
      <c r="SYC107" s="136"/>
      <c r="SYD107" s="136"/>
      <c r="SYE107" s="136"/>
      <c r="SYF107" s="136"/>
      <c r="SYG107" s="136"/>
      <c r="SYH107" s="136"/>
      <c r="SYI107" s="136"/>
      <c r="SYJ107" s="136"/>
      <c r="SYK107" s="136"/>
      <c r="SYL107" s="136"/>
      <c r="SYM107" s="136"/>
      <c r="SYN107" s="136"/>
      <c r="SYO107" s="136"/>
      <c r="SYP107" s="136"/>
      <c r="SYQ107" s="136"/>
      <c r="SYR107" s="136"/>
      <c r="SYS107" s="136"/>
      <c r="SYT107" s="136"/>
      <c r="SYU107" s="136"/>
      <c r="SYV107" s="136"/>
      <c r="SYW107" s="136"/>
      <c r="SYX107" s="136"/>
      <c r="SYY107" s="136"/>
      <c r="SYZ107" s="136"/>
      <c r="SZA107" s="136"/>
      <c r="SZB107" s="136"/>
      <c r="SZC107" s="136"/>
      <c r="SZD107" s="136"/>
      <c r="SZE107" s="136"/>
      <c r="SZF107" s="136"/>
      <c r="SZG107" s="136"/>
      <c r="SZH107" s="136"/>
      <c r="SZI107" s="136"/>
      <c r="SZJ107" s="136"/>
      <c r="SZK107" s="136"/>
      <c r="SZL107" s="136"/>
      <c r="SZM107" s="136"/>
      <c r="SZN107" s="136"/>
      <c r="SZO107" s="136"/>
      <c r="SZP107" s="136"/>
      <c r="SZQ107" s="136"/>
      <c r="SZR107" s="136"/>
      <c r="SZS107" s="136"/>
      <c r="SZT107" s="136"/>
      <c r="SZU107" s="136"/>
      <c r="SZV107" s="136"/>
      <c r="SZW107" s="136"/>
      <c r="SZX107" s="136"/>
      <c r="SZY107" s="136"/>
      <c r="SZZ107" s="136"/>
      <c r="TAA107" s="136"/>
      <c r="TAB107" s="136"/>
      <c r="TAC107" s="136"/>
      <c r="TAD107" s="136"/>
      <c r="TAE107" s="136"/>
      <c r="TAF107" s="136"/>
      <c r="TAG107" s="136"/>
      <c r="TAH107" s="136"/>
      <c r="TAI107" s="136"/>
      <c r="TAJ107" s="136"/>
      <c r="TAK107" s="136"/>
      <c r="TAL107" s="136"/>
      <c r="TAM107" s="136"/>
      <c r="TAN107" s="136"/>
      <c r="TAO107" s="136"/>
      <c r="TAP107" s="136"/>
      <c r="TAQ107" s="136"/>
      <c r="TAR107" s="136"/>
      <c r="TAS107" s="136"/>
      <c r="TAT107" s="136"/>
      <c r="TAU107" s="136"/>
      <c r="TAV107" s="136"/>
      <c r="TAW107" s="136"/>
      <c r="TAX107" s="136"/>
      <c r="TAY107" s="136"/>
      <c r="TAZ107" s="136"/>
      <c r="TBA107" s="136"/>
      <c r="TBB107" s="136"/>
      <c r="TBC107" s="136"/>
      <c r="TBD107" s="136"/>
      <c r="TBE107" s="136"/>
      <c r="TBF107" s="136"/>
      <c r="TBG107" s="136"/>
      <c r="TBH107" s="136"/>
      <c r="TBI107" s="136"/>
      <c r="TBJ107" s="136"/>
      <c r="TBK107" s="136"/>
      <c r="TBL107" s="136"/>
      <c r="TBM107" s="136"/>
      <c r="TBN107" s="136"/>
      <c r="TBO107" s="136"/>
      <c r="TBP107" s="136"/>
      <c r="TBQ107" s="136"/>
      <c r="TBR107" s="136"/>
      <c r="TBS107" s="136"/>
      <c r="TBT107" s="136"/>
      <c r="TBU107" s="136"/>
      <c r="TBV107" s="136"/>
      <c r="TBW107" s="136"/>
      <c r="TBX107" s="136"/>
      <c r="TBY107" s="136"/>
      <c r="TBZ107" s="136"/>
      <c r="TCA107" s="136"/>
      <c r="TCB107" s="136"/>
      <c r="TCC107" s="136"/>
      <c r="TCD107" s="136"/>
      <c r="TCE107" s="136"/>
      <c r="TCF107" s="136"/>
      <c r="TCG107" s="136"/>
      <c r="TCH107" s="136"/>
      <c r="TCI107" s="136"/>
      <c r="TCJ107" s="136"/>
      <c r="TCK107" s="136"/>
      <c r="TCL107" s="136"/>
      <c r="TCM107" s="136"/>
      <c r="TCN107" s="136"/>
      <c r="TCO107" s="136"/>
      <c r="TCP107" s="136"/>
      <c r="TCQ107" s="136"/>
      <c r="TCR107" s="136"/>
      <c r="TCS107" s="136"/>
      <c r="TCT107" s="136"/>
      <c r="TCU107" s="136"/>
      <c r="TCV107" s="136"/>
      <c r="TCW107" s="136"/>
      <c r="TCX107" s="136"/>
      <c r="TCY107" s="136"/>
      <c r="TCZ107" s="136"/>
      <c r="TDA107" s="136"/>
      <c r="TDB107" s="136"/>
      <c r="TDC107" s="136"/>
      <c r="TDD107" s="136"/>
      <c r="TDE107" s="136"/>
      <c r="TDF107" s="136"/>
      <c r="TDG107" s="136"/>
      <c r="TDH107" s="136"/>
      <c r="TDI107" s="136"/>
      <c r="TDJ107" s="136"/>
      <c r="TDK107" s="136"/>
      <c r="TDL107" s="136"/>
      <c r="TDM107" s="136"/>
      <c r="TDN107" s="136"/>
      <c r="TDO107" s="136"/>
      <c r="TDP107" s="136"/>
      <c r="TDQ107" s="136"/>
      <c r="TDR107" s="136"/>
      <c r="TDS107" s="136"/>
      <c r="TDT107" s="136"/>
      <c r="TDU107" s="136"/>
      <c r="TDV107" s="136"/>
      <c r="TDW107" s="136"/>
      <c r="TDX107" s="136"/>
      <c r="TDY107" s="136"/>
      <c r="TDZ107" s="136"/>
      <c r="TEA107" s="136"/>
      <c r="TEB107" s="136"/>
      <c r="TEC107" s="136"/>
      <c r="TED107" s="136"/>
      <c r="TEE107" s="136"/>
      <c r="TEF107" s="136"/>
      <c r="TEG107" s="136"/>
      <c r="TEH107" s="136"/>
      <c r="TEI107" s="136"/>
      <c r="TEJ107" s="136"/>
      <c r="TEK107" s="136"/>
      <c r="TEL107" s="136"/>
      <c r="TEM107" s="136"/>
      <c r="TEN107" s="136"/>
      <c r="TEO107" s="136"/>
      <c r="TEP107" s="136"/>
      <c r="TEQ107" s="136"/>
      <c r="TER107" s="136"/>
      <c r="TES107" s="136"/>
      <c r="TET107" s="136"/>
      <c r="TEU107" s="136"/>
      <c r="TEV107" s="136"/>
      <c r="TEW107" s="136"/>
      <c r="TEX107" s="136"/>
      <c r="TEY107" s="136"/>
      <c r="TEZ107" s="136"/>
      <c r="TFA107" s="136"/>
      <c r="TFB107" s="136"/>
      <c r="TFC107" s="136"/>
      <c r="TFD107" s="136"/>
      <c r="TFE107" s="136"/>
      <c r="TFF107" s="136"/>
      <c r="TFG107" s="136"/>
      <c r="TFH107" s="136"/>
      <c r="TFI107" s="136"/>
      <c r="TFJ107" s="136"/>
      <c r="TFK107" s="136"/>
      <c r="TFL107" s="136"/>
      <c r="TFM107" s="136"/>
      <c r="TFN107" s="136"/>
      <c r="TFO107" s="136"/>
      <c r="TFP107" s="136"/>
      <c r="TFQ107" s="136"/>
      <c r="TFR107" s="136"/>
      <c r="TFS107" s="136"/>
      <c r="TFT107" s="136"/>
      <c r="TFU107" s="136"/>
      <c r="TFV107" s="136"/>
      <c r="TFW107" s="136"/>
      <c r="TFX107" s="136"/>
      <c r="TFY107" s="136"/>
      <c r="TFZ107" s="136"/>
      <c r="TGA107" s="136"/>
      <c r="TGB107" s="136"/>
      <c r="TGC107" s="136"/>
      <c r="TGD107" s="136"/>
      <c r="TGE107" s="136"/>
      <c r="TGF107" s="136"/>
      <c r="TGG107" s="136"/>
      <c r="TGH107" s="136"/>
      <c r="TGI107" s="136"/>
      <c r="TGJ107" s="136"/>
      <c r="TGK107" s="136"/>
      <c r="TGL107" s="136"/>
      <c r="TGM107" s="136"/>
      <c r="TGN107" s="136"/>
      <c r="TGO107" s="136"/>
      <c r="TGP107" s="136"/>
      <c r="TGQ107" s="136"/>
      <c r="TGR107" s="136"/>
      <c r="TGS107" s="136"/>
      <c r="TGT107" s="136"/>
      <c r="TGU107" s="136"/>
      <c r="TGV107" s="136"/>
      <c r="TGW107" s="136"/>
      <c r="TGX107" s="136"/>
      <c r="TGY107" s="136"/>
      <c r="TGZ107" s="136"/>
      <c r="THA107" s="136"/>
      <c r="THB107" s="136"/>
      <c r="THC107" s="136"/>
      <c r="THD107" s="136"/>
      <c r="THE107" s="136"/>
      <c r="THF107" s="136"/>
      <c r="THG107" s="136"/>
      <c r="THH107" s="136"/>
      <c r="THI107" s="136"/>
      <c r="THJ107" s="136"/>
      <c r="THK107" s="136"/>
      <c r="THL107" s="136"/>
      <c r="THM107" s="136"/>
      <c r="THN107" s="136"/>
      <c r="THO107" s="136"/>
      <c r="THP107" s="136"/>
      <c r="THQ107" s="136"/>
      <c r="THR107" s="136"/>
      <c r="THS107" s="136"/>
      <c r="THT107" s="136"/>
      <c r="THU107" s="136"/>
      <c r="THV107" s="136"/>
      <c r="THW107" s="136"/>
      <c r="THX107" s="136"/>
      <c r="THY107" s="136"/>
      <c r="THZ107" s="136"/>
      <c r="TIA107" s="136"/>
      <c r="TIB107" s="136"/>
      <c r="TIC107" s="136"/>
      <c r="TID107" s="136"/>
      <c r="TIE107" s="136"/>
      <c r="TIF107" s="136"/>
      <c r="TIG107" s="136"/>
      <c r="TIH107" s="136"/>
      <c r="TII107" s="136"/>
      <c r="TIJ107" s="136"/>
      <c r="TIK107" s="136"/>
      <c r="TIL107" s="136"/>
      <c r="TIM107" s="136"/>
      <c r="TIN107" s="136"/>
      <c r="TIO107" s="136"/>
      <c r="TIP107" s="136"/>
      <c r="TIQ107" s="136"/>
      <c r="TIR107" s="136"/>
      <c r="TIS107" s="136"/>
      <c r="TIT107" s="136"/>
      <c r="TIU107" s="136"/>
      <c r="TIV107" s="136"/>
      <c r="TIW107" s="136"/>
      <c r="TIX107" s="136"/>
      <c r="TIY107" s="136"/>
      <c r="TIZ107" s="136"/>
      <c r="TJA107" s="136"/>
      <c r="TJB107" s="136"/>
      <c r="TJC107" s="136"/>
      <c r="TJD107" s="136"/>
      <c r="TJE107" s="136"/>
      <c r="TJF107" s="136"/>
      <c r="TJG107" s="136"/>
      <c r="TJH107" s="136"/>
      <c r="TJI107" s="136"/>
      <c r="TJJ107" s="136"/>
      <c r="TJK107" s="136"/>
      <c r="TJL107" s="136"/>
      <c r="TJM107" s="136"/>
      <c r="TJN107" s="136"/>
      <c r="TJO107" s="136"/>
      <c r="TJP107" s="136"/>
      <c r="TJQ107" s="136"/>
      <c r="TJR107" s="136"/>
      <c r="TJS107" s="136"/>
      <c r="TJT107" s="136"/>
      <c r="TJU107" s="136"/>
      <c r="TJV107" s="136"/>
      <c r="TJW107" s="136"/>
      <c r="TJX107" s="136"/>
      <c r="TJY107" s="136"/>
      <c r="TJZ107" s="136"/>
      <c r="TKA107" s="136"/>
      <c r="TKB107" s="136"/>
      <c r="TKC107" s="136"/>
      <c r="TKD107" s="136"/>
      <c r="TKE107" s="136"/>
      <c r="TKF107" s="136"/>
      <c r="TKG107" s="136"/>
      <c r="TKH107" s="136"/>
      <c r="TKI107" s="136"/>
      <c r="TKJ107" s="136"/>
      <c r="TKK107" s="136"/>
      <c r="TKL107" s="136"/>
      <c r="TKM107" s="136"/>
      <c r="TKN107" s="136"/>
      <c r="TKO107" s="136"/>
      <c r="TKP107" s="136"/>
      <c r="TKQ107" s="136"/>
      <c r="TKR107" s="136"/>
      <c r="TKS107" s="136"/>
      <c r="TKT107" s="136"/>
      <c r="TKU107" s="136"/>
      <c r="TKV107" s="136"/>
      <c r="TKW107" s="136"/>
      <c r="TKX107" s="136"/>
      <c r="TKY107" s="136"/>
      <c r="TKZ107" s="136"/>
      <c r="TLA107" s="136"/>
      <c r="TLB107" s="136"/>
      <c r="TLC107" s="136"/>
      <c r="TLD107" s="136"/>
      <c r="TLE107" s="136"/>
      <c r="TLF107" s="136"/>
      <c r="TLG107" s="136"/>
      <c r="TLH107" s="136"/>
      <c r="TLI107" s="136"/>
      <c r="TLJ107" s="136"/>
      <c r="TLK107" s="136"/>
      <c r="TLL107" s="136"/>
      <c r="TLM107" s="136"/>
      <c r="TLN107" s="136"/>
      <c r="TLO107" s="136"/>
      <c r="TLP107" s="136"/>
      <c r="TLQ107" s="136"/>
      <c r="TLR107" s="136"/>
      <c r="TLS107" s="136"/>
      <c r="TLT107" s="136"/>
      <c r="TLU107" s="136"/>
      <c r="TLV107" s="136"/>
      <c r="TLW107" s="136"/>
      <c r="TLX107" s="136"/>
      <c r="TLY107" s="136"/>
      <c r="TLZ107" s="136"/>
      <c r="TMA107" s="136"/>
      <c r="TMB107" s="136"/>
      <c r="TMC107" s="136"/>
      <c r="TMD107" s="136"/>
      <c r="TME107" s="136"/>
      <c r="TMF107" s="136"/>
      <c r="TMG107" s="136"/>
      <c r="TMH107" s="136"/>
      <c r="TMI107" s="136"/>
      <c r="TMJ107" s="136"/>
      <c r="TMK107" s="136"/>
      <c r="TML107" s="136"/>
      <c r="TMM107" s="136"/>
      <c r="TMN107" s="136"/>
      <c r="TMO107" s="136"/>
      <c r="TMP107" s="136"/>
      <c r="TMQ107" s="136"/>
      <c r="TMR107" s="136"/>
      <c r="TMS107" s="136"/>
      <c r="TMT107" s="136"/>
      <c r="TMU107" s="136"/>
      <c r="TMV107" s="136"/>
      <c r="TMW107" s="136"/>
      <c r="TMX107" s="136"/>
      <c r="TMY107" s="136"/>
      <c r="TMZ107" s="136"/>
      <c r="TNA107" s="136"/>
      <c r="TNB107" s="136"/>
      <c r="TNC107" s="136"/>
      <c r="TND107" s="136"/>
      <c r="TNE107" s="136"/>
      <c r="TNF107" s="136"/>
      <c r="TNG107" s="136"/>
      <c r="TNH107" s="136"/>
      <c r="TNI107" s="136"/>
      <c r="TNJ107" s="136"/>
      <c r="TNK107" s="136"/>
      <c r="TNL107" s="136"/>
      <c r="TNM107" s="136"/>
      <c r="TNN107" s="136"/>
      <c r="TNO107" s="136"/>
      <c r="TNP107" s="136"/>
      <c r="TNQ107" s="136"/>
      <c r="TNR107" s="136"/>
      <c r="TNS107" s="136"/>
      <c r="TNT107" s="136"/>
      <c r="TNU107" s="136"/>
      <c r="TNV107" s="136"/>
      <c r="TNW107" s="136"/>
      <c r="TNX107" s="136"/>
      <c r="TNY107" s="136"/>
      <c r="TNZ107" s="136"/>
      <c r="TOA107" s="136"/>
      <c r="TOB107" s="136"/>
      <c r="TOC107" s="136"/>
      <c r="TOD107" s="136"/>
      <c r="TOE107" s="136"/>
      <c r="TOF107" s="136"/>
      <c r="TOG107" s="136"/>
      <c r="TOH107" s="136"/>
      <c r="TOI107" s="136"/>
      <c r="TOJ107" s="136"/>
      <c r="TOK107" s="136"/>
      <c r="TOL107" s="136"/>
      <c r="TOM107" s="136"/>
      <c r="TON107" s="136"/>
      <c r="TOO107" s="136"/>
      <c r="TOP107" s="136"/>
      <c r="TOQ107" s="136"/>
      <c r="TOR107" s="136"/>
      <c r="TOS107" s="136"/>
      <c r="TOT107" s="136"/>
      <c r="TOU107" s="136"/>
      <c r="TOV107" s="136"/>
      <c r="TOW107" s="136"/>
      <c r="TOX107" s="136"/>
      <c r="TOY107" s="136"/>
      <c r="TOZ107" s="136"/>
      <c r="TPA107" s="136"/>
      <c r="TPB107" s="136"/>
      <c r="TPC107" s="136"/>
      <c r="TPD107" s="136"/>
      <c r="TPE107" s="136"/>
      <c r="TPF107" s="136"/>
      <c r="TPG107" s="136"/>
      <c r="TPH107" s="136"/>
      <c r="TPI107" s="136"/>
      <c r="TPJ107" s="136"/>
      <c r="TPK107" s="136"/>
      <c r="TPL107" s="136"/>
      <c r="TPM107" s="136"/>
      <c r="TPN107" s="136"/>
      <c r="TPO107" s="136"/>
      <c r="TPP107" s="136"/>
      <c r="TPQ107" s="136"/>
      <c r="TPR107" s="136"/>
      <c r="TPS107" s="136"/>
      <c r="TPT107" s="136"/>
      <c r="TPU107" s="136"/>
      <c r="TPV107" s="136"/>
      <c r="TPW107" s="136"/>
      <c r="TPX107" s="136"/>
      <c r="TPY107" s="136"/>
      <c r="TPZ107" s="136"/>
      <c r="TQA107" s="136"/>
      <c r="TQB107" s="136"/>
      <c r="TQC107" s="136"/>
      <c r="TQD107" s="136"/>
      <c r="TQE107" s="136"/>
      <c r="TQF107" s="136"/>
      <c r="TQG107" s="136"/>
      <c r="TQH107" s="136"/>
      <c r="TQI107" s="136"/>
      <c r="TQJ107" s="136"/>
      <c r="TQK107" s="136"/>
      <c r="TQL107" s="136"/>
      <c r="TQM107" s="136"/>
      <c r="TQN107" s="136"/>
      <c r="TQO107" s="136"/>
      <c r="TQP107" s="136"/>
      <c r="TQQ107" s="136"/>
      <c r="TQR107" s="136"/>
      <c r="TQS107" s="136"/>
      <c r="TQT107" s="136"/>
      <c r="TQU107" s="136"/>
      <c r="TQV107" s="136"/>
      <c r="TQW107" s="136"/>
      <c r="TQX107" s="136"/>
      <c r="TQY107" s="136"/>
      <c r="TQZ107" s="136"/>
      <c r="TRA107" s="136"/>
      <c r="TRB107" s="136"/>
      <c r="TRC107" s="136"/>
      <c r="TRD107" s="136"/>
      <c r="TRE107" s="136"/>
      <c r="TRF107" s="136"/>
      <c r="TRG107" s="136"/>
      <c r="TRH107" s="136"/>
      <c r="TRI107" s="136"/>
      <c r="TRJ107" s="136"/>
      <c r="TRK107" s="136"/>
      <c r="TRL107" s="136"/>
      <c r="TRM107" s="136"/>
      <c r="TRN107" s="136"/>
      <c r="TRO107" s="136"/>
      <c r="TRP107" s="136"/>
      <c r="TRQ107" s="136"/>
      <c r="TRR107" s="136"/>
      <c r="TRS107" s="136"/>
      <c r="TRT107" s="136"/>
      <c r="TRU107" s="136"/>
      <c r="TRV107" s="136"/>
      <c r="TRW107" s="136"/>
      <c r="TRX107" s="136"/>
      <c r="TRY107" s="136"/>
      <c r="TRZ107" s="136"/>
      <c r="TSA107" s="136"/>
      <c r="TSB107" s="136"/>
      <c r="TSC107" s="136"/>
      <c r="TSD107" s="136"/>
      <c r="TSE107" s="136"/>
      <c r="TSF107" s="136"/>
      <c r="TSG107" s="136"/>
      <c r="TSH107" s="136"/>
      <c r="TSI107" s="136"/>
      <c r="TSJ107" s="136"/>
      <c r="TSK107" s="136"/>
      <c r="TSL107" s="136"/>
      <c r="TSM107" s="136"/>
      <c r="TSN107" s="136"/>
      <c r="TSO107" s="136"/>
      <c r="TSP107" s="136"/>
      <c r="TSQ107" s="136"/>
      <c r="TSR107" s="136"/>
      <c r="TSS107" s="136"/>
      <c r="TST107" s="136"/>
      <c r="TSU107" s="136"/>
      <c r="TSV107" s="136"/>
      <c r="TSW107" s="136"/>
      <c r="TSX107" s="136"/>
      <c r="TSY107" s="136"/>
      <c r="TSZ107" s="136"/>
      <c r="TTA107" s="136"/>
      <c r="TTB107" s="136"/>
      <c r="TTC107" s="136"/>
      <c r="TTD107" s="136"/>
      <c r="TTE107" s="136"/>
      <c r="TTF107" s="136"/>
      <c r="TTG107" s="136"/>
      <c r="TTH107" s="136"/>
      <c r="TTI107" s="136"/>
      <c r="TTJ107" s="136"/>
      <c r="TTK107" s="136"/>
      <c r="TTL107" s="136"/>
      <c r="TTM107" s="136"/>
      <c r="TTN107" s="136"/>
      <c r="TTO107" s="136"/>
      <c r="TTP107" s="136"/>
      <c r="TTQ107" s="136"/>
      <c r="TTR107" s="136"/>
      <c r="TTS107" s="136"/>
      <c r="TTT107" s="136"/>
      <c r="TTU107" s="136"/>
      <c r="TTV107" s="136"/>
      <c r="TTW107" s="136"/>
      <c r="TTX107" s="136"/>
      <c r="TTY107" s="136"/>
      <c r="TTZ107" s="136"/>
      <c r="TUA107" s="136"/>
      <c r="TUB107" s="136"/>
      <c r="TUC107" s="136"/>
      <c r="TUD107" s="136"/>
      <c r="TUE107" s="136"/>
      <c r="TUF107" s="136"/>
      <c r="TUG107" s="136"/>
      <c r="TUH107" s="136"/>
      <c r="TUI107" s="136"/>
      <c r="TUJ107" s="136"/>
      <c r="TUK107" s="136"/>
      <c r="TUL107" s="136"/>
      <c r="TUM107" s="136"/>
      <c r="TUN107" s="136"/>
      <c r="TUO107" s="136"/>
      <c r="TUP107" s="136"/>
      <c r="TUQ107" s="136"/>
      <c r="TUR107" s="136"/>
      <c r="TUS107" s="136"/>
      <c r="TUT107" s="136"/>
      <c r="TUU107" s="136"/>
      <c r="TUV107" s="136"/>
      <c r="TUW107" s="136"/>
      <c r="TUX107" s="136"/>
      <c r="TUY107" s="136"/>
      <c r="TUZ107" s="136"/>
      <c r="TVA107" s="136"/>
      <c r="TVB107" s="136"/>
      <c r="TVC107" s="136"/>
      <c r="TVD107" s="136"/>
      <c r="TVE107" s="136"/>
      <c r="TVF107" s="136"/>
      <c r="TVG107" s="136"/>
      <c r="TVH107" s="136"/>
      <c r="TVI107" s="136"/>
      <c r="TVJ107" s="136"/>
      <c r="TVK107" s="136"/>
      <c r="TVL107" s="136"/>
      <c r="TVM107" s="136"/>
      <c r="TVN107" s="136"/>
      <c r="TVO107" s="136"/>
      <c r="TVP107" s="136"/>
      <c r="TVQ107" s="136"/>
      <c r="TVR107" s="136"/>
      <c r="TVS107" s="136"/>
      <c r="TVT107" s="136"/>
      <c r="TVU107" s="136"/>
      <c r="TVV107" s="136"/>
      <c r="TVW107" s="136"/>
      <c r="TVX107" s="136"/>
      <c r="TVY107" s="136"/>
      <c r="TVZ107" s="136"/>
      <c r="TWA107" s="136"/>
      <c r="TWB107" s="136"/>
      <c r="TWC107" s="136"/>
      <c r="TWD107" s="136"/>
      <c r="TWE107" s="136"/>
      <c r="TWF107" s="136"/>
      <c r="TWG107" s="136"/>
      <c r="TWH107" s="136"/>
      <c r="TWI107" s="136"/>
      <c r="TWJ107" s="136"/>
      <c r="TWK107" s="136"/>
      <c r="TWL107" s="136"/>
      <c r="TWM107" s="136"/>
      <c r="TWN107" s="136"/>
      <c r="TWO107" s="136"/>
      <c r="TWP107" s="136"/>
      <c r="TWQ107" s="136"/>
      <c r="TWR107" s="136"/>
      <c r="TWS107" s="136"/>
      <c r="TWT107" s="136"/>
      <c r="TWU107" s="136"/>
      <c r="TWV107" s="136"/>
      <c r="TWW107" s="136"/>
      <c r="TWX107" s="136"/>
      <c r="TWY107" s="136"/>
      <c r="TWZ107" s="136"/>
      <c r="TXA107" s="136"/>
      <c r="TXB107" s="136"/>
      <c r="TXC107" s="136"/>
      <c r="TXD107" s="136"/>
      <c r="TXE107" s="136"/>
      <c r="TXF107" s="136"/>
      <c r="TXG107" s="136"/>
      <c r="TXH107" s="136"/>
      <c r="TXI107" s="136"/>
      <c r="TXJ107" s="136"/>
      <c r="TXK107" s="136"/>
      <c r="TXL107" s="136"/>
      <c r="TXM107" s="136"/>
      <c r="TXN107" s="136"/>
      <c r="TXO107" s="136"/>
      <c r="TXP107" s="136"/>
      <c r="TXQ107" s="136"/>
      <c r="TXR107" s="136"/>
      <c r="TXS107" s="136"/>
      <c r="TXT107" s="136"/>
      <c r="TXU107" s="136"/>
      <c r="TXV107" s="136"/>
      <c r="TXW107" s="136"/>
      <c r="TXX107" s="136"/>
      <c r="TXY107" s="136"/>
      <c r="TXZ107" s="136"/>
      <c r="TYA107" s="136"/>
      <c r="TYB107" s="136"/>
      <c r="TYC107" s="136"/>
      <c r="TYD107" s="136"/>
      <c r="TYE107" s="136"/>
      <c r="TYF107" s="136"/>
      <c r="TYG107" s="136"/>
      <c r="TYH107" s="136"/>
      <c r="TYI107" s="136"/>
      <c r="TYJ107" s="136"/>
      <c r="TYK107" s="136"/>
      <c r="TYL107" s="136"/>
      <c r="TYM107" s="136"/>
      <c r="TYN107" s="136"/>
      <c r="TYO107" s="136"/>
      <c r="TYP107" s="136"/>
      <c r="TYQ107" s="136"/>
      <c r="TYR107" s="136"/>
      <c r="TYS107" s="136"/>
      <c r="TYT107" s="136"/>
      <c r="TYU107" s="136"/>
      <c r="TYV107" s="136"/>
      <c r="TYW107" s="136"/>
      <c r="TYX107" s="136"/>
      <c r="TYY107" s="136"/>
      <c r="TYZ107" s="136"/>
      <c r="TZA107" s="136"/>
      <c r="TZB107" s="136"/>
      <c r="TZC107" s="136"/>
      <c r="TZD107" s="136"/>
      <c r="TZE107" s="136"/>
      <c r="TZF107" s="136"/>
      <c r="TZG107" s="136"/>
      <c r="TZH107" s="136"/>
      <c r="TZI107" s="136"/>
      <c r="TZJ107" s="136"/>
      <c r="TZK107" s="136"/>
      <c r="TZL107" s="136"/>
      <c r="TZM107" s="136"/>
      <c r="TZN107" s="136"/>
      <c r="TZO107" s="136"/>
      <c r="TZP107" s="136"/>
      <c r="TZQ107" s="136"/>
      <c r="TZR107" s="136"/>
      <c r="TZS107" s="136"/>
      <c r="TZT107" s="136"/>
      <c r="TZU107" s="136"/>
      <c r="TZV107" s="136"/>
      <c r="TZW107" s="136"/>
      <c r="TZX107" s="136"/>
      <c r="TZY107" s="136"/>
      <c r="TZZ107" s="136"/>
      <c r="UAA107" s="136"/>
      <c r="UAB107" s="136"/>
      <c r="UAC107" s="136"/>
      <c r="UAD107" s="136"/>
      <c r="UAE107" s="136"/>
      <c r="UAF107" s="136"/>
      <c r="UAG107" s="136"/>
      <c r="UAH107" s="136"/>
      <c r="UAI107" s="136"/>
      <c r="UAJ107" s="136"/>
      <c r="UAK107" s="136"/>
      <c r="UAL107" s="136"/>
      <c r="UAM107" s="136"/>
      <c r="UAN107" s="136"/>
      <c r="UAO107" s="136"/>
      <c r="UAP107" s="136"/>
      <c r="UAQ107" s="136"/>
      <c r="UAR107" s="136"/>
      <c r="UAS107" s="136"/>
      <c r="UAT107" s="136"/>
      <c r="UAU107" s="136"/>
      <c r="UAV107" s="136"/>
      <c r="UAW107" s="136"/>
      <c r="UAX107" s="136"/>
      <c r="UAY107" s="136"/>
      <c r="UAZ107" s="136"/>
      <c r="UBA107" s="136"/>
      <c r="UBB107" s="136"/>
      <c r="UBC107" s="136"/>
      <c r="UBD107" s="136"/>
      <c r="UBE107" s="136"/>
      <c r="UBF107" s="136"/>
      <c r="UBG107" s="136"/>
      <c r="UBH107" s="136"/>
      <c r="UBI107" s="136"/>
      <c r="UBJ107" s="136"/>
      <c r="UBK107" s="136"/>
      <c r="UBL107" s="136"/>
      <c r="UBM107" s="136"/>
      <c r="UBN107" s="136"/>
      <c r="UBO107" s="136"/>
      <c r="UBP107" s="136"/>
      <c r="UBQ107" s="136"/>
      <c r="UBR107" s="136"/>
      <c r="UBS107" s="136"/>
      <c r="UBT107" s="136"/>
      <c r="UBU107" s="136"/>
      <c r="UBV107" s="136"/>
      <c r="UBW107" s="136"/>
      <c r="UBX107" s="136"/>
      <c r="UBY107" s="136"/>
      <c r="UBZ107" s="136"/>
      <c r="UCA107" s="136"/>
      <c r="UCB107" s="136"/>
      <c r="UCC107" s="136"/>
      <c r="UCD107" s="136"/>
      <c r="UCE107" s="136"/>
      <c r="UCF107" s="136"/>
      <c r="UCG107" s="136"/>
      <c r="UCH107" s="136"/>
      <c r="UCI107" s="136"/>
      <c r="UCJ107" s="136"/>
      <c r="UCK107" s="136"/>
      <c r="UCL107" s="136"/>
      <c r="UCM107" s="136"/>
      <c r="UCN107" s="136"/>
      <c r="UCO107" s="136"/>
      <c r="UCP107" s="136"/>
      <c r="UCQ107" s="136"/>
      <c r="UCR107" s="136"/>
      <c r="UCS107" s="136"/>
      <c r="UCT107" s="136"/>
      <c r="UCU107" s="136"/>
      <c r="UCV107" s="136"/>
      <c r="UCW107" s="136"/>
      <c r="UCX107" s="136"/>
      <c r="UCY107" s="136"/>
      <c r="UCZ107" s="136"/>
      <c r="UDA107" s="136"/>
      <c r="UDB107" s="136"/>
      <c r="UDC107" s="136"/>
      <c r="UDD107" s="136"/>
      <c r="UDE107" s="136"/>
      <c r="UDF107" s="136"/>
      <c r="UDG107" s="136"/>
      <c r="UDH107" s="136"/>
      <c r="UDI107" s="136"/>
      <c r="UDJ107" s="136"/>
      <c r="UDK107" s="136"/>
      <c r="UDL107" s="136"/>
      <c r="UDM107" s="136"/>
      <c r="UDN107" s="136"/>
      <c r="UDO107" s="136"/>
      <c r="UDP107" s="136"/>
      <c r="UDQ107" s="136"/>
      <c r="UDR107" s="136"/>
      <c r="UDS107" s="136"/>
      <c r="UDT107" s="136"/>
      <c r="UDU107" s="136"/>
      <c r="UDV107" s="136"/>
      <c r="UDW107" s="136"/>
      <c r="UDX107" s="136"/>
      <c r="UDY107" s="136"/>
      <c r="UDZ107" s="136"/>
      <c r="UEA107" s="136"/>
      <c r="UEB107" s="136"/>
      <c r="UEC107" s="136"/>
      <c r="UED107" s="136"/>
      <c r="UEE107" s="136"/>
      <c r="UEF107" s="136"/>
      <c r="UEG107" s="136"/>
      <c r="UEH107" s="136"/>
      <c r="UEI107" s="136"/>
      <c r="UEJ107" s="136"/>
      <c r="UEK107" s="136"/>
      <c r="UEL107" s="136"/>
      <c r="UEM107" s="136"/>
      <c r="UEN107" s="136"/>
      <c r="UEO107" s="136"/>
      <c r="UEP107" s="136"/>
      <c r="UEQ107" s="136"/>
      <c r="UER107" s="136"/>
      <c r="UES107" s="136"/>
      <c r="UET107" s="136"/>
      <c r="UEU107" s="136"/>
      <c r="UEV107" s="136"/>
      <c r="UEW107" s="136"/>
      <c r="UEX107" s="136"/>
      <c r="UEY107" s="136"/>
      <c r="UEZ107" s="136"/>
      <c r="UFA107" s="136"/>
      <c r="UFB107" s="136"/>
      <c r="UFC107" s="136"/>
      <c r="UFD107" s="136"/>
      <c r="UFE107" s="136"/>
      <c r="UFF107" s="136"/>
      <c r="UFG107" s="136"/>
      <c r="UFH107" s="136"/>
      <c r="UFI107" s="136"/>
      <c r="UFJ107" s="136"/>
      <c r="UFK107" s="136"/>
      <c r="UFL107" s="136"/>
      <c r="UFM107" s="136"/>
      <c r="UFN107" s="136"/>
      <c r="UFO107" s="136"/>
      <c r="UFP107" s="136"/>
      <c r="UFQ107" s="136"/>
      <c r="UFR107" s="136"/>
      <c r="UFS107" s="136"/>
      <c r="UFT107" s="136"/>
      <c r="UFU107" s="136"/>
      <c r="UFV107" s="136"/>
      <c r="UFW107" s="136"/>
      <c r="UFX107" s="136"/>
      <c r="UFY107" s="136"/>
      <c r="UFZ107" s="136"/>
      <c r="UGA107" s="136"/>
      <c r="UGB107" s="136"/>
      <c r="UGC107" s="136"/>
      <c r="UGD107" s="136"/>
      <c r="UGE107" s="136"/>
      <c r="UGF107" s="136"/>
      <c r="UGG107" s="136"/>
      <c r="UGH107" s="136"/>
      <c r="UGI107" s="136"/>
      <c r="UGJ107" s="136"/>
      <c r="UGK107" s="136"/>
      <c r="UGL107" s="136"/>
      <c r="UGM107" s="136"/>
      <c r="UGN107" s="136"/>
      <c r="UGO107" s="136"/>
      <c r="UGP107" s="136"/>
      <c r="UGQ107" s="136"/>
      <c r="UGR107" s="136"/>
      <c r="UGS107" s="136"/>
      <c r="UGT107" s="136"/>
      <c r="UGU107" s="136"/>
      <c r="UGV107" s="136"/>
      <c r="UGW107" s="136"/>
      <c r="UGX107" s="136"/>
      <c r="UGY107" s="136"/>
      <c r="UGZ107" s="136"/>
      <c r="UHA107" s="136"/>
      <c r="UHB107" s="136"/>
      <c r="UHC107" s="136"/>
      <c r="UHD107" s="136"/>
      <c r="UHE107" s="136"/>
      <c r="UHF107" s="136"/>
      <c r="UHG107" s="136"/>
      <c r="UHH107" s="136"/>
      <c r="UHI107" s="136"/>
      <c r="UHJ107" s="136"/>
      <c r="UHK107" s="136"/>
      <c r="UHL107" s="136"/>
      <c r="UHM107" s="136"/>
      <c r="UHN107" s="136"/>
      <c r="UHO107" s="136"/>
      <c r="UHP107" s="136"/>
      <c r="UHQ107" s="136"/>
      <c r="UHR107" s="136"/>
      <c r="UHS107" s="136"/>
      <c r="UHT107" s="136"/>
      <c r="UHU107" s="136"/>
      <c r="UHV107" s="136"/>
      <c r="UHW107" s="136"/>
      <c r="UHX107" s="136"/>
      <c r="UHY107" s="136"/>
      <c r="UHZ107" s="136"/>
      <c r="UIA107" s="136"/>
      <c r="UIB107" s="136"/>
      <c r="UIC107" s="136"/>
      <c r="UID107" s="136"/>
      <c r="UIE107" s="136"/>
      <c r="UIF107" s="136"/>
      <c r="UIG107" s="136"/>
      <c r="UIH107" s="136"/>
      <c r="UII107" s="136"/>
      <c r="UIJ107" s="136"/>
      <c r="UIK107" s="136"/>
      <c r="UIL107" s="136"/>
      <c r="UIM107" s="136"/>
      <c r="UIN107" s="136"/>
      <c r="UIO107" s="136"/>
      <c r="UIP107" s="136"/>
      <c r="UIQ107" s="136"/>
      <c r="UIR107" s="136"/>
      <c r="UIS107" s="136"/>
      <c r="UIT107" s="136"/>
      <c r="UIU107" s="136"/>
      <c r="UIV107" s="136"/>
      <c r="UIW107" s="136"/>
      <c r="UIX107" s="136"/>
      <c r="UIY107" s="136"/>
      <c r="UIZ107" s="136"/>
      <c r="UJA107" s="136"/>
      <c r="UJB107" s="136"/>
      <c r="UJC107" s="136"/>
      <c r="UJD107" s="136"/>
      <c r="UJE107" s="136"/>
      <c r="UJF107" s="136"/>
      <c r="UJG107" s="136"/>
      <c r="UJH107" s="136"/>
      <c r="UJI107" s="136"/>
      <c r="UJJ107" s="136"/>
      <c r="UJK107" s="136"/>
      <c r="UJL107" s="136"/>
      <c r="UJM107" s="136"/>
      <c r="UJN107" s="136"/>
      <c r="UJO107" s="136"/>
      <c r="UJP107" s="136"/>
      <c r="UJQ107" s="136"/>
      <c r="UJR107" s="136"/>
      <c r="UJS107" s="136"/>
      <c r="UJT107" s="136"/>
      <c r="UJU107" s="136"/>
      <c r="UJV107" s="136"/>
      <c r="UJW107" s="136"/>
      <c r="UJX107" s="136"/>
      <c r="UJY107" s="136"/>
      <c r="UJZ107" s="136"/>
      <c r="UKA107" s="136"/>
      <c r="UKB107" s="136"/>
      <c r="UKC107" s="136"/>
      <c r="UKD107" s="136"/>
      <c r="UKE107" s="136"/>
      <c r="UKF107" s="136"/>
      <c r="UKG107" s="136"/>
      <c r="UKH107" s="136"/>
      <c r="UKI107" s="136"/>
      <c r="UKJ107" s="136"/>
      <c r="UKK107" s="136"/>
      <c r="UKL107" s="136"/>
      <c r="UKM107" s="136"/>
      <c r="UKN107" s="136"/>
      <c r="UKO107" s="136"/>
      <c r="UKP107" s="136"/>
      <c r="UKQ107" s="136"/>
      <c r="UKR107" s="136"/>
      <c r="UKS107" s="136"/>
      <c r="UKT107" s="136"/>
      <c r="UKU107" s="136"/>
      <c r="UKV107" s="136"/>
      <c r="UKW107" s="136"/>
      <c r="UKX107" s="136"/>
      <c r="UKY107" s="136"/>
      <c r="UKZ107" s="136"/>
      <c r="ULA107" s="136"/>
      <c r="ULB107" s="136"/>
      <c r="ULC107" s="136"/>
      <c r="ULD107" s="136"/>
      <c r="ULE107" s="136"/>
      <c r="ULF107" s="136"/>
      <c r="ULG107" s="136"/>
      <c r="ULH107" s="136"/>
      <c r="ULI107" s="136"/>
      <c r="ULJ107" s="136"/>
      <c r="ULK107" s="136"/>
      <c r="ULL107" s="136"/>
      <c r="ULM107" s="136"/>
      <c r="ULN107" s="136"/>
      <c r="ULO107" s="136"/>
      <c r="ULP107" s="136"/>
      <c r="ULQ107" s="136"/>
      <c r="ULR107" s="136"/>
      <c r="ULS107" s="136"/>
      <c r="ULT107" s="136"/>
      <c r="ULU107" s="136"/>
      <c r="ULV107" s="136"/>
      <c r="ULW107" s="136"/>
      <c r="ULX107" s="136"/>
      <c r="ULY107" s="136"/>
      <c r="ULZ107" s="136"/>
      <c r="UMA107" s="136"/>
      <c r="UMB107" s="136"/>
      <c r="UMC107" s="136"/>
      <c r="UMD107" s="136"/>
      <c r="UME107" s="136"/>
      <c r="UMF107" s="136"/>
      <c r="UMG107" s="136"/>
      <c r="UMH107" s="136"/>
      <c r="UMI107" s="136"/>
      <c r="UMJ107" s="136"/>
      <c r="UMK107" s="136"/>
      <c r="UML107" s="136"/>
      <c r="UMM107" s="136"/>
      <c r="UMN107" s="136"/>
      <c r="UMO107" s="136"/>
      <c r="UMP107" s="136"/>
      <c r="UMQ107" s="136"/>
      <c r="UMR107" s="136"/>
      <c r="UMS107" s="136"/>
      <c r="UMT107" s="136"/>
      <c r="UMU107" s="136"/>
      <c r="UMV107" s="136"/>
      <c r="UMW107" s="136"/>
      <c r="UMX107" s="136"/>
      <c r="UMY107" s="136"/>
      <c r="UMZ107" s="136"/>
      <c r="UNA107" s="136"/>
      <c r="UNB107" s="136"/>
      <c r="UNC107" s="136"/>
      <c r="UND107" s="136"/>
      <c r="UNE107" s="136"/>
      <c r="UNF107" s="136"/>
      <c r="UNG107" s="136"/>
      <c r="UNH107" s="136"/>
      <c r="UNI107" s="136"/>
      <c r="UNJ107" s="136"/>
      <c r="UNK107" s="136"/>
      <c r="UNL107" s="136"/>
      <c r="UNM107" s="136"/>
      <c r="UNN107" s="136"/>
      <c r="UNO107" s="136"/>
      <c r="UNP107" s="136"/>
      <c r="UNQ107" s="136"/>
      <c r="UNR107" s="136"/>
      <c r="UNS107" s="136"/>
      <c r="UNT107" s="136"/>
      <c r="UNU107" s="136"/>
      <c r="UNV107" s="136"/>
      <c r="UNW107" s="136"/>
      <c r="UNX107" s="136"/>
      <c r="UNY107" s="136"/>
      <c r="UNZ107" s="136"/>
      <c r="UOA107" s="136"/>
      <c r="UOB107" s="136"/>
      <c r="UOC107" s="136"/>
      <c r="UOD107" s="136"/>
      <c r="UOE107" s="136"/>
      <c r="UOF107" s="136"/>
      <c r="UOG107" s="136"/>
      <c r="UOH107" s="136"/>
      <c r="UOI107" s="136"/>
      <c r="UOJ107" s="136"/>
      <c r="UOK107" s="136"/>
      <c r="UOL107" s="136"/>
      <c r="UOM107" s="136"/>
      <c r="UON107" s="136"/>
      <c r="UOO107" s="136"/>
      <c r="UOP107" s="136"/>
      <c r="UOQ107" s="136"/>
      <c r="UOR107" s="136"/>
      <c r="UOS107" s="136"/>
      <c r="UOT107" s="136"/>
      <c r="UOU107" s="136"/>
      <c r="UOV107" s="136"/>
      <c r="UOW107" s="136"/>
      <c r="UOX107" s="136"/>
      <c r="UOY107" s="136"/>
      <c r="UOZ107" s="136"/>
      <c r="UPA107" s="136"/>
      <c r="UPB107" s="136"/>
      <c r="UPC107" s="136"/>
      <c r="UPD107" s="136"/>
      <c r="UPE107" s="136"/>
      <c r="UPF107" s="136"/>
      <c r="UPG107" s="136"/>
      <c r="UPH107" s="136"/>
      <c r="UPI107" s="136"/>
      <c r="UPJ107" s="136"/>
      <c r="UPK107" s="136"/>
      <c r="UPL107" s="136"/>
      <c r="UPM107" s="136"/>
      <c r="UPN107" s="136"/>
      <c r="UPO107" s="136"/>
      <c r="UPP107" s="136"/>
      <c r="UPQ107" s="136"/>
      <c r="UPR107" s="136"/>
      <c r="UPS107" s="136"/>
      <c r="UPT107" s="136"/>
      <c r="UPU107" s="136"/>
      <c r="UPV107" s="136"/>
      <c r="UPW107" s="136"/>
      <c r="UPX107" s="136"/>
      <c r="UPY107" s="136"/>
      <c r="UPZ107" s="136"/>
      <c r="UQA107" s="136"/>
      <c r="UQB107" s="136"/>
      <c r="UQC107" s="136"/>
      <c r="UQD107" s="136"/>
      <c r="UQE107" s="136"/>
      <c r="UQF107" s="136"/>
      <c r="UQG107" s="136"/>
      <c r="UQH107" s="136"/>
      <c r="UQI107" s="136"/>
      <c r="UQJ107" s="136"/>
      <c r="UQK107" s="136"/>
      <c r="UQL107" s="136"/>
      <c r="UQM107" s="136"/>
      <c r="UQN107" s="136"/>
      <c r="UQO107" s="136"/>
      <c r="UQP107" s="136"/>
      <c r="UQQ107" s="136"/>
      <c r="UQR107" s="136"/>
      <c r="UQS107" s="136"/>
      <c r="UQT107" s="136"/>
      <c r="UQU107" s="136"/>
      <c r="UQV107" s="136"/>
      <c r="UQW107" s="136"/>
      <c r="UQX107" s="136"/>
      <c r="UQY107" s="136"/>
      <c r="UQZ107" s="136"/>
      <c r="URA107" s="136"/>
      <c r="URB107" s="136"/>
      <c r="URC107" s="136"/>
      <c r="URD107" s="136"/>
      <c r="URE107" s="136"/>
      <c r="URF107" s="136"/>
      <c r="URG107" s="136"/>
      <c r="URH107" s="136"/>
      <c r="URI107" s="136"/>
      <c r="URJ107" s="136"/>
      <c r="URK107" s="136"/>
      <c r="URL107" s="136"/>
      <c r="URM107" s="136"/>
      <c r="URN107" s="136"/>
      <c r="URO107" s="136"/>
      <c r="URP107" s="136"/>
      <c r="URQ107" s="136"/>
      <c r="URR107" s="136"/>
      <c r="URS107" s="136"/>
      <c r="URT107" s="136"/>
      <c r="URU107" s="136"/>
      <c r="URV107" s="136"/>
      <c r="URW107" s="136"/>
      <c r="URX107" s="136"/>
      <c r="URY107" s="136"/>
      <c r="URZ107" s="136"/>
      <c r="USA107" s="136"/>
      <c r="USB107" s="136"/>
      <c r="USC107" s="136"/>
      <c r="USD107" s="136"/>
      <c r="USE107" s="136"/>
      <c r="USF107" s="136"/>
      <c r="USG107" s="136"/>
      <c r="USH107" s="136"/>
      <c r="USI107" s="136"/>
      <c r="USJ107" s="136"/>
      <c r="USK107" s="136"/>
      <c r="USL107" s="136"/>
      <c r="USM107" s="136"/>
      <c r="USN107" s="136"/>
      <c r="USO107" s="136"/>
      <c r="USP107" s="136"/>
      <c r="USQ107" s="136"/>
      <c r="USR107" s="136"/>
      <c r="USS107" s="136"/>
      <c r="UST107" s="136"/>
      <c r="USU107" s="136"/>
      <c r="USV107" s="136"/>
      <c r="USW107" s="136"/>
      <c r="USX107" s="136"/>
      <c r="USY107" s="136"/>
      <c r="USZ107" s="136"/>
      <c r="UTA107" s="136"/>
      <c r="UTB107" s="136"/>
      <c r="UTC107" s="136"/>
      <c r="UTD107" s="136"/>
      <c r="UTE107" s="136"/>
      <c r="UTF107" s="136"/>
      <c r="UTG107" s="136"/>
      <c r="UTH107" s="136"/>
      <c r="UTI107" s="136"/>
      <c r="UTJ107" s="136"/>
      <c r="UTK107" s="136"/>
      <c r="UTL107" s="136"/>
      <c r="UTM107" s="136"/>
      <c r="UTN107" s="136"/>
      <c r="UTO107" s="136"/>
      <c r="UTP107" s="136"/>
      <c r="UTQ107" s="136"/>
      <c r="UTR107" s="136"/>
      <c r="UTS107" s="136"/>
      <c r="UTT107" s="136"/>
      <c r="UTU107" s="136"/>
      <c r="UTV107" s="136"/>
      <c r="UTW107" s="136"/>
      <c r="UTX107" s="136"/>
      <c r="UTY107" s="136"/>
      <c r="UTZ107" s="136"/>
      <c r="UUA107" s="136"/>
      <c r="UUB107" s="136"/>
      <c r="UUC107" s="136"/>
      <c r="UUD107" s="136"/>
      <c r="UUE107" s="136"/>
      <c r="UUF107" s="136"/>
      <c r="UUG107" s="136"/>
      <c r="UUH107" s="136"/>
      <c r="UUI107" s="136"/>
      <c r="UUJ107" s="136"/>
      <c r="UUK107" s="136"/>
      <c r="UUL107" s="136"/>
      <c r="UUM107" s="136"/>
      <c r="UUN107" s="136"/>
      <c r="UUO107" s="136"/>
      <c r="UUP107" s="136"/>
      <c r="UUQ107" s="136"/>
      <c r="UUR107" s="136"/>
      <c r="UUS107" s="136"/>
      <c r="UUT107" s="136"/>
      <c r="UUU107" s="136"/>
      <c r="UUV107" s="136"/>
      <c r="UUW107" s="136"/>
      <c r="UUX107" s="136"/>
      <c r="UUY107" s="136"/>
      <c r="UUZ107" s="136"/>
      <c r="UVA107" s="136"/>
      <c r="UVB107" s="136"/>
      <c r="UVC107" s="136"/>
      <c r="UVD107" s="136"/>
      <c r="UVE107" s="136"/>
      <c r="UVF107" s="136"/>
      <c r="UVG107" s="136"/>
      <c r="UVH107" s="136"/>
      <c r="UVI107" s="136"/>
      <c r="UVJ107" s="136"/>
      <c r="UVK107" s="136"/>
      <c r="UVL107" s="136"/>
      <c r="UVM107" s="136"/>
      <c r="UVN107" s="136"/>
      <c r="UVO107" s="136"/>
      <c r="UVP107" s="136"/>
      <c r="UVQ107" s="136"/>
      <c r="UVR107" s="136"/>
      <c r="UVS107" s="136"/>
      <c r="UVT107" s="136"/>
      <c r="UVU107" s="136"/>
      <c r="UVV107" s="136"/>
      <c r="UVW107" s="136"/>
      <c r="UVX107" s="136"/>
      <c r="UVY107" s="136"/>
      <c r="UVZ107" s="136"/>
      <c r="UWA107" s="136"/>
      <c r="UWB107" s="136"/>
      <c r="UWC107" s="136"/>
      <c r="UWD107" s="136"/>
      <c r="UWE107" s="136"/>
      <c r="UWF107" s="136"/>
      <c r="UWG107" s="136"/>
      <c r="UWH107" s="136"/>
      <c r="UWI107" s="136"/>
      <c r="UWJ107" s="136"/>
      <c r="UWK107" s="136"/>
      <c r="UWL107" s="136"/>
      <c r="UWM107" s="136"/>
      <c r="UWN107" s="136"/>
      <c r="UWO107" s="136"/>
      <c r="UWP107" s="136"/>
      <c r="UWQ107" s="136"/>
      <c r="UWR107" s="136"/>
      <c r="UWS107" s="136"/>
      <c r="UWT107" s="136"/>
      <c r="UWU107" s="136"/>
      <c r="UWV107" s="136"/>
      <c r="UWW107" s="136"/>
      <c r="UWX107" s="136"/>
      <c r="UWY107" s="136"/>
      <c r="UWZ107" s="136"/>
      <c r="UXA107" s="136"/>
      <c r="UXB107" s="136"/>
      <c r="UXC107" s="136"/>
      <c r="UXD107" s="136"/>
      <c r="UXE107" s="136"/>
      <c r="UXF107" s="136"/>
      <c r="UXG107" s="136"/>
      <c r="UXH107" s="136"/>
      <c r="UXI107" s="136"/>
      <c r="UXJ107" s="136"/>
      <c r="UXK107" s="136"/>
      <c r="UXL107" s="136"/>
      <c r="UXM107" s="136"/>
      <c r="UXN107" s="136"/>
      <c r="UXO107" s="136"/>
      <c r="UXP107" s="136"/>
      <c r="UXQ107" s="136"/>
      <c r="UXR107" s="136"/>
      <c r="UXS107" s="136"/>
      <c r="UXT107" s="136"/>
      <c r="UXU107" s="136"/>
      <c r="UXV107" s="136"/>
      <c r="UXW107" s="136"/>
      <c r="UXX107" s="136"/>
      <c r="UXY107" s="136"/>
      <c r="UXZ107" s="136"/>
      <c r="UYA107" s="136"/>
      <c r="UYB107" s="136"/>
      <c r="UYC107" s="136"/>
      <c r="UYD107" s="136"/>
      <c r="UYE107" s="136"/>
      <c r="UYF107" s="136"/>
      <c r="UYG107" s="136"/>
      <c r="UYH107" s="136"/>
      <c r="UYI107" s="136"/>
      <c r="UYJ107" s="136"/>
      <c r="UYK107" s="136"/>
      <c r="UYL107" s="136"/>
      <c r="UYM107" s="136"/>
      <c r="UYN107" s="136"/>
      <c r="UYO107" s="136"/>
      <c r="UYP107" s="136"/>
      <c r="UYQ107" s="136"/>
      <c r="UYR107" s="136"/>
      <c r="UYS107" s="136"/>
      <c r="UYT107" s="136"/>
      <c r="UYU107" s="136"/>
      <c r="UYV107" s="136"/>
      <c r="UYW107" s="136"/>
      <c r="UYX107" s="136"/>
      <c r="UYY107" s="136"/>
      <c r="UYZ107" s="136"/>
      <c r="UZA107" s="136"/>
      <c r="UZB107" s="136"/>
      <c r="UZC107" s="136"/>
      <c r="UZD107" s="136"/>
      <c r="UZE107" s="136"/>
      <c r="UZF107" s="136"/>
      <c r="UZG107" s="136"/>
      <c r="UZH107" s="136"/>
      <c r="UZI107" s="136"/>
      <c r="UZJ107" s="136"/>
      <c r="UZK107" s="136"/>
      <c r="UZL107" s="136"/>
      <c r="UZM107" s="136"/>
      <c r="UZN107" s="136"/>
      <c r="UZO107" s="136"/>
      <c r="UZP107" s="136"/>
      <c r="UZQ107" s="136"/>
      <c r="UZR107" s="136"/>
      <c r="UZS107" s="136"/>
      <c r="UZT107" s="136"/>
      <c r="UZU107" s="136"/>
      <c r="UZV107" s="136"/>
      <c r="UZW107" s="136"/>
      <c r="UZX107" s="136"/>
      <c r="UZY107" s="136"/>
      <c r="UZZ107" s="136"/>
      <c r="VAA107" s="136"/>
      <c r="VAB107" s="136"/>
      <c r="VAC107" s="136"/>
      <c r="VAD107" s="136"/>
      <c r="VAE107" s="136"/>
      <c r="VAF107" s="136"/>
      <c r="VAG107" s="136"/>
      <c r="VAH107" s="136"/>
      <c r="VAI107" s="136"/>
      <c r="VAJ107" s="136"/>
      <c r="VAK107" s="136"/>
      <c r="VAL107" s="136"/>
      <c r="VAM107" s="136"/>
      <c r="VAN107" s="136"/>
      <c r="VAO107" s="136"/>
      <c r="VAP107" s="136"/>
      <c r="VAQ107" s="136"/>
      <c r="VAR107" s="136"/>
      <c r="VAS107" s="136"/>
      <c r="VAT107" s="136"/>
      <c r="VAU107" s="136"/>
      <c r="VAV107" s="136"/>
      <c r="VAW107" s="136"/>
      <c r="VAX107" s="136"/>
      <c r="VAY107" s="136"/>
      <c r="VAZ107" s="136"/>
      <c r="VBA107" s="136"/>
      <c r="VBB107" s="136"/>
      <c r="VBC107" s="136"/>
      <c r="VBD107" s="136"/>
      <c r="VBE107" s="136"/>
      <c r="VBF107" s="136"/>
      <c r="VBG107" s="136"/>
      <c r="VBH107" s="136"/>
      <c r="VBI107" s="136"/>
      <c r="VBJ107" s="136"/>
      <c r="VBK107" s="136"/>
      <c r="VBL107" s="136"/>
      <c r="VBM107" s="136"/>
      <c r="VBN107" s="136"/>
      <c r="VBO107" s="136"/>
      <c r="VBP107" s="136"/>
      <c r="VBQ107" s="136"/>
      <c r="VBR107" s="136"/>
      <c r="VBS107" s="136"/>
      <c r="VBT107" s="136"/>
      <c r="VBU107" s="136"/>
      <c r="VBV107" s="136"/>
      <c r="VBW107" s="136"/>
      <c r="VBX107" s="136"/>
      <c r="VBY107" s="136"/>
      <c r="VBZ107" s="136"/>
      <c r="VCA107" s="136"/>
      <c r="VCB107" s="136"/>
      <c r="VCC107" s="136"/>
      <c r="VCD107" s="136"/>
      <c r="VCE107" s="136"/>
      <c r="VCF107" s="136"/>
      <c r="VCG107" s="136"/>
      <c r="VCH107" s="136"/>
      <c r="VCI107" s="136"/>
      <c r="VCJ107" s="136"/>
      <c r="VCK107" s="136"/>
      <c r="VCL107" s="136"/>
      <c r="VCM107" s="136"/>
      <c r="VCN107" s="136"/>
      <c r="VCO107" s="136"/>
      <c r="VCP107" s="136"/>
      <c r="VCQ107" s="136"/>
      <c r="VCR107" s="136"/>
      <c r="VCS107" s="136"/>
      <c r="VCT107" s="136"/>
      <c r="VCU107" s="136"/>
      <c r="VCV107" s="136"/>
      <c r="VCW107" s="136"/>
      <c r="VCX107" s="136"/>
      <c r="VCY107" s="136"/>
      <c r="VCZ107" s="136"/>
      <c r="VDA107" s="136"/>
      <c r="VDB107" s="136"/>
      <c r="VDC107" s="136"/>
      <c r="VDD107" s="136"/>
      <c r="VDE107" s="136"/>
      <c r="VDF107" s="136"/>
      <c r="VDG107" s="136"/>
      <c r="VDH107" s="136"/>
      <c r="VDI107" s="136"/>
      <c r="VDJ107" s="136"/>
      <c r="VDK107" s="136"/>
      <c r="VDL107" s="136"/>
      <c r="VDM107" s="136"/>
      <c r="VDN107" s="136"/>
      <c r="VDO107" s="136"/>
      <c r="VDP107" s="136"/>
      <c r="VDQ107" s="136"/>
      <c r="VDR107" s="136"/>
      <c r="VDS107" s="136"/>
      <c r="VDT107" s="136"/>
      <c r="VDU107" s="136"/>
      <c r="VDV107" s="136"/>
      <c r="VDW107" s="136"/>
      <c r="VDX107" s="136"/>
      <c r="VDY107" s="136"/>
      <c r="VDZ107" s="136"/>
      <c r="VEA107" s="136"/>
      <c r="VEB107" s="136"/>
      <c r="VEC107" s="136"/>
      <c r="VED107" s="136"/>
      <c r="VEE107" s="136"/>
      <c r="VEF107" s="136"/>
      <c r="VEG107" s="136"/>
      <c r="VEH107" s="136"/>
      <c r="VEI107" s="136"/>
      <c r="VEJ107" s="136"/>
      <c r="VEK107" s="136"/>
      <c r="VEL107" s="136"/>
      <c r="VEM107" s="136"/>
      <c r="VEN107" s="136"/>
      <c r="VEO107" s="136"/>
      <c r="VEP107" s="136"/>
      <c r="VEQ107" s="136"/>
      <c r="VER107" s="136"/>
      <c r="VES107" s="136"/>
      <c r="VET107" s="136"/>
      <c r="VEU107" s="136"/>
      <c r="VEV107" s="136"/>
      <c r="VEW107" s="136"/>
      <c r="VEX107" s="136"/>
      <c r="VEY107" s="136"/>
      <c r="VEZ107" s="136"/>
      <c r="VFA107" s="136"/>
      <c r="VFB107" s="136"/>
      <c r="VFC107" s="136"/>
      <c r="VFD107" s="136"/>
      <c r="VFE107" s="136"/>
      <c r="VFF107" s="136"/>
      <c r="VFG107" s="136"/>
      <c r="VFH107" s="136"/>
      <c r="VFI107" s="136"/>
      <c r="VFJ107" s="136"/>
      <c r="VFK107" s="136"/>
      <c r="VFL107" s="136"/>
      <c r="VFM107" s="136"/>
      <c r="VFN107" s="136"/>
      <c r="VFO107" s="136"/>
      <c r="VFP107" s="136"/>
      <c r="VFQ107" s="136"/>
      <c r="VFR107" s="136"/>
      <c r="VFS107" s="136"/>
      <c r="VFT107" s="136"/>
      <c r="VFU107" s="136"/>
      <c r="VFV107" s="136"/>
      <c r="VFW107" s="136"/>
      <c r="VFX107" s="136"/>
      <c r="VFY107" s="136"/>
      <c r="VFZ107" s="136"/>
      <c r="VGA107" s="136"/>
      <c r="VGB107" s="136"/>
      <c r="VGC107" s="136"/>
      <c r="VGD107" s="136"/>
      <c r="VGE107" s="136"/>
      <c r="VGF107" s="136"/>
      <c r="VGG107" s="136"/>
      <c r="VGH107" s="136"/>
      <c r="VGI107" s="136"/>
      <c r="VGJ107" s="136"/>
      <c r="VGK107" s="136"/>
      <c r="VGL107" s="136"/>
      <c r="VGM107" s="136"/>
      <c r="VGN107" s="136"/>
      <c r="VGO107" s="136"/>
      <c r="VGP107" s="136"/>
      <c r="VGQ107" s="136"/>
      <c r="VGR107" s="136"/>
      <c r="VGS107" s="136"/>
      <c r="VGT107" s="136"/>
      <c r="VGU107" s="136"/>
      <c r="VGV107" s="136"/>
      <c r="VGW107" s="136"/>
      <c r="VGX107" s="136"/>
      <c r="VGY107" s="136"/>
      <c r="VGZ107" s="136"/>
      <c r="VHA107" s="136"/>
      <c r="VHB107" s="136"/>
      <c r="VHC107" s="136"/>
      <c r="VHD107" s="136"/>
      <c r="VHE107" s="136"/>
      <c r="VHF107" s="136"/>
      <c r="VHG107" s="136"/>
      <c r="VHH107" s="136"/>
      <c r="VHI107" s="136"/>
      <c r="VHJ107" s="136"/>
      <c r="VHK107" s="136"/>
      <c r="VHL107" s="136"/>
      <c r="VHM107" s="136"/>
      <c r="VHN107" s="136"/>
      <c r="VHO107" s="136"/>
      <c r="VHP107" s="136"/>
      <c r="VHQ107" s="136"/>
      <c r="VHR107" s="136"/>
      <c r="VHS107" s="136"/>
      <c r="VHT107" s="136"/>
      <c r="VHU107" s="136"/>
      <c r="VHV107" s="136"/>
      <c r="VHW107" s="136"/>
      <c r="VHX107" s="136"/>
      <c r="VHY107" s="136"/>
      <c r="VHZ107" s="136"/>
      <c r="VIA107" s="136"/>
      <c r="VIB107" s="136"/>
      <c r="VIC107" s="136"/>
      <c r="VID107" s="136"/>
      <c r="VIE107" s="136"/>
      <c r="VIF107" s="136"/>
      <c r="VIG107" s="136"/>
      <c r="VIH107" s="136"/>
      <c r="VII107" s="136"/>
      <c r="VIJ107" s="136"/>
      <c r="VIK107" s="136"/>
      <c r="VIL107" s="136"/>
      <c r="VIM107" s="136"/>
      <c r="VIN107" s="136"/>
      <c r="VIO107" s="136"/>
      <c r="VIP107" s="136"/>
      <c r="VIQ107" s="136"/>
      <c r="VIR107" s="136"/>
      <c r="VIS107" s="136"/>
      <c r="VIT107" s="136"/>
      <c r="VIU107" s="136"/>
      <c r="VIV107" s="136"/>
      <c r="VIW107" s="136"/>
      <c r="VIX107" s="136"/>
      <c r="VIY107" s="136"/>
      <c r="VIZ107" s="136"/>
      <c r="VJA107" s="136"/>
      <c r="VJB107" s="136"/>
      <c r="VJC107" s="136"/>
      <c r="VJD107" s="136"/>
      <c r="VJE107" s="136"/>
      <c r="VJF107" s="136"/>
      <c r="VJG107" s="136"/>
      <c r="VJH107" s="136"/>
      <c r="VJI107" s="136"/>
      <c r="VJJ107" s="136"/>
      <c r="VJK107" s="136"/>
      <c r="VJL107" s="136"/>
      <c r="VJM107" s="136"/>
      <c r="VJN107" s="136"/>
      <c r="VJO107" s="136"/>
      <c r="VJP107" s="136"/>
      <c r="VJQ107" s="136"/>
      <c r="VJR107" s="136"/>
      <c r="VJS107" s="136"/>
      <c r="VJT107" s="136"/>
      <c r="VJU107" s="136"/>
      <c r="VJV107" s="136"/>
      <c r="VJW107" s="136"/>
      <c r="VJX107" s="136"/>
      <c r="VJY107" s="136"/>
      <c r="VJZ107" s="136"/>
      <c r="VKA107" s="136"/>
      <c r="VKB107" s="136"/>
      <c r="VKC107" s="136"/>
      <c r="VKD107" s="136"/>
      <c r="VKE107" s="136"/>
      <c r="VKF107" s="136"/>
      <c r="VKG107" s="136"/>
      <c r="VKH107" s="136"/>
      <c r="VKI107" s="136"/>
      <c r="VKJ107" s="136"/>
      <c r="VKK107" s="136"/>
      <c r="VKL107" s="136"/>
      <c r="VKM107" s="136"/>
      <c r="VKN107" s="136"/>
      <c r="VKO107" s="136"/>
      <c r="VKP107" s="136"/>
      <c r="VKQ107" s="136"/>
      <c r="VKR107" s="136"/>
      <c r="VKS107" s="136"/>
      <c r="VKT107" s="136"/>
      <c r="VKU107" s="136"/>
      <c r="VKV107" s="136"/>
      <c r="VKW107" s="136"/>
      <c r="VKX107" s="136"/>
      <c r="VKY107" s="136"/>
      <c r="VKZ107" s="136"/>
      <c r="VLA107" s="136"/>
      <c r="VLB107" s="136"/>
      <c r="VLC107" s="136"/>
      <c r="VLD107" s="136"/>
      <c r="VLE107" s="136"/>
      <c r="VLF107" s="136"/>
      <c r="VLG107" s="136"/>
      <c r="VLH107" s="136"/>
      <c r="VLI107" s="136"/>
      <c r="VLJ107" s="136"/>
      <c r="VLK107" s="136"/>
      <c r="VLL107" s="136"/>
      <c r="VLM107" s="136"/>
      <c r="VLN107" s="136"/>
      <c r="VLO107" s="136"/>
      <c r="VLP107" s="136"/>
      <c r="VLQ107" s="136"/>
      <c r="VLR107" s="136"/>
      <c r="VLS107" s="136"/>
      <c r="VLT107" s="136"/>
      <c r="VLU107" s="136"/>
      <c r="VLV107" s="136"/>
      <c r="VLW107" s="136"/>
      <c r="VLX107" s="136"/>
      <c r="VLY107" s="136"/>
      <c r="VLZ107" s="136"/>
      <c r="VMA107" s="136"/>
      <c r="VMB107" s="136"/>
      <c r="VMC107" s="136"/>
      <c r="VMD107" s="136"/>
      <c r="VME107" s="136"/>
      <c r="VMF107" s="136"/>
      <c r="VMG107" s="136"/>
      <c r="VMH107" s="136"/>
      <c r="VMI107" s="136"/>
      <c r="VMJ107" s="136"/>
      <c r="VMK107" s="136"/>
      <c r="VML107" s="136"/>
      <c r="VMM107" s="136"/>
      <c r="VMN107" s="136"/>
      <c r="VMO107" s="136"/>
      <c r="VMP107" s="136"/>
      <c r="VMQ107" s="136"/>
      <c r="VMR107" s="136"/>
      <c r="VMS107" s="136"/>
      <c r="VMT107" s="136"/>
      <c r="VMU107" s="136"/>
      <c r="VMV107" s="136"/>
      <c r="VMW107" s="136"/>
      <c r="VMX107" s="136"/>
      <c r="VMY107" s="136"/>
      <c r="VMZ107" s="136"/>
      <c r="VNA107" s="136"/>
      <c r="VNB107" s="136"/>
      <c r="VNC107" s="136"/>
      <c r="VND107" s="136"/>
      <c r="VNE107" s="136"/>
      <c r="VNF107" s="136"/>
      <c r="VNG107" s="136"/>
      <c r="VNH107" s="136"/>
      <c r="VNI107" s="136"/>
      <c r="VNJ107" s="136"/>
      <c r="VNK107" s="136"/>
      <c r="VNL107" s="136"/>
      <c r="VNM107" s="136"/>
      <c r="VNN107" s="136"/>
      <c r="VNO107" s="136"/>
      <c r="VNP107" s="136"/>
      <c r="VNQ107" s="136"/>
      <c r="VNR107" s="136"/>
      <c r="VNS107" s="136"/>
      <c r="VNT107" s="136"/>
      <c r="VNU107" s="136"/>
      <c r="VNV107" s="136"/>
      <c r="VNW107" s="136"/>
      <c r="VNX107" s="136"/>
      <c r="VNY107" s="136"/>
      <c r="VNZ107" s="136"/>
      <c r="VOA107" s="136"/>
      <c r="VOB107" s="136"/>
      <c r="VOC107" s="136"/>
      <c r="VOD107" s="136"/>
      <c r="VOE107" s="136"/>
      <c r="VOF107" s="136"/>
      <c r="VOG107" s="136"/>
      <c r="VOH107" s="136"/>
      <c r="VOI107" s="136"/>
      <c r="VOJ107" s="136"/>
      <c r="VOK107" s="136"/>
      <c r="VOL107" s="136"/>
      <c r="VOM107" s="136"/>
      <c r="VON107" s="136"/>
      <c r="VOO107" s="136"/>
      <c r="VOP107" s="136"/>
      <c r="VOQ107" s="136"/>
      <c r="VOR107" s="136"/>
      <c r="VOS107" s="136"/>
      <c r="VOT107" s="136"/>
      <c r="VOU107" s="136"/>
      <c r="VOV107" s="136"/>
      <c r="VOW107" s="136"/>
      <c r="VOX107" s="136"/>
      <c r="VOY107" s="136"/>
      <c r="VOZ107" s="136"/>
      <c r="VPA107" s="136"/>
      <c r="VPB107" s="136"/>
      <c r="VPC107" s="136"/>
      <c r="VPD107" s="136"/>
      <c r="VPE107" s="136"/>
      <c r="VPF107" s="136"/>
      <c r="VPG107" s="136"/>
      <c r="VPH107" s="136"/>
      <c r="VPI107" s="136"/>
      <c r="VPJ107" s="136"/>
      <c r="VPK107" s="136"/>
      <c r="VPL107" s="136"/>
      <c r="VPM107" s="136"/>
      <c r="VPN107" s="136"/>
      <c r="VPO107" s="136"/>
      <c r="VPP107" s="136"/>
      <c r="VPQ107" s="136"/>
      <c r="VPR107" s="136"/>
      <c r="VPS107" s="136"/>
      <c r="VPT107" s="136"/>
      <c r="VPU107" s="136"/>
      <c r="VPV107" s="136"/>
      <c r="VPW107" s="136"/>
      <c r="VPX107" s="136"/>
      <c r="VPY107" s="136"/>
      <c r="VPZ107" s="136"/>
      <c r="VQA107" s="136"/>
      <c r="VQB107" s="136"/>
      <c r="VQC107" s="136"/>
      <c r="VQD107" s="136"/>
      <c r="VQE107" s="136"/>
      <c r="VQF107" s="136"/>
      <c r="VQG107" s="136"/>
      <c r="VQH107" s="136"/>
      <c r="VQI107" s="136"/>
      <c r="VQJ107" s="136"/>
      <c r="VQK107" s="136"/>
      <c r="VQL107" s="136"/>
      <c r="VQM107" s="136"/>
      <c r="VQN107" s="136"/>
      <c r="VQO107" s="136"/>
      <c r="VQP107" s="136"/>
      <c r="VQQ107" s="136"/>
      <c r="VQR107" s="136"/>
      <c r="VQS107" s="136"/>
      <c r="VQT107" s="136"/>
      <c r="VQU107" s="136"/>
      <c r="VQV107" s="136"/>
      <c r="VQW107" s="136"/>
      <c r="VQX107" s="136"/>
      <c r="VQY107" s="136"/>
      <c r="VQZ107" s="136"/>
      <c r="VRA107" s="136"/>
      <c r="VRB107" s="136"/>
      <c r="VRC107" s="136"/>
      <c r="VRD107" s="136"/>
      <c r="VRE107" s="136"/>
      <c r="VRF107" s="136"/>
      <c r="VRG107" s="136"/>
      <c r="VRH107" s="136"/>
      <c r="VRI107" s="136"/>
      <c r="VRJ107" s="136"/>
      <c r="VRK107" s="136"/>
      <c r="VRL107" s="136"/>
      <c r="VRM107" s="136"/>
      <c r="VRN107" s="136"/>
      <c r="VRO107" s="136"/>
      <c r="VRP107" s="136"/>
      <c r="VRQ107" s="136"/>
      <c r="VRR107" s="136"/>
      <c r="VRS107" s="136"/>
      <c r="VRT107" s="136"/>
      <c r="VRU107" s="136"/>
      <c r="VRV107" s="136"/>
      <c r="VRW107" s="136"/>
      <c r="VRX107" s="136"/>
      <c r="VRY107" s="136"/>
      <c r="VRZ107" s="136"/>
      <c r="VSA107" s="136"/>
      <c r="VSB107" s="136"/>
      <c r="VSC107" s="136"/>
      <c r="VSD107" s="136"/>
      <c r="VSE107" s="136"/>
      <c r="VSF107" s="136"/>
      <c r="VSG107" s="136"/>
      <c r="VSH107" s="136"/>
      <c r="VSI107" s="136"/>
      <c r="VSJ107" s="136"/>
      <c r="VSK107" s="136"/>
      <c r="VSL107" s="136"/>
      <c r="VSM107" s="136"/>
      <c r="VSN107" s="136"/>
      <c r="VSO107" s="136"/>
      <c r="VSP107" s="136"/>
      <c r="VSQ107" s="136"/>
      <c r="VSR107" s="136"/>
      <c r="VSS107" s="136"/>
      <c r="VST107" s="136"/>
      <c r="VSU107" s="136"/>
      <c r="VSV107" s="136"/>
      <c r="VSW107" s="136"/>
      <c r="VSX107" s="136"/>
      <c r="VSY107" s="136"/>
      <c r="VSZ107" s="136"/>
      <c r="VTA107" s="136"/>
      <c r="VTB107" s="136"/>
      <c r="VTC107" s="136"/>
      <c r="VTD107" s="136"/>
      <c r="VTE107" s="136"/>
      <c r="VTF107" s="136"/>
      <c r="VTG107" s="136"/>
      <c r="VTH107" s="136"/>
      <c r="VTI107" s="136"/>
      <c r="VTJ107" s="136"/>
      <c r="VTK107" s="136"/>
      <c r="VTL107" s="136"/>
      <c r="VTM107" s="136"/>
      <c r="VTN107" s="136"/>
      <c r="VTO107" s="136"/>
      <c r="VTP107" s="136"/>
      <c r="VTQ107" s="136"/>
      <c r="VTR107" s="136"/>
      <c r="VTS107" s="136"/>
      <c r="VTT107" s="136"/>
      <c r="VTU107" s="136"/>
      <c r="VTV107" s="136"/>
      <c r="VTW107" s="136"/>
      <c r="VTX107" s="136"/>
      <c r="VTY107" s="136"/>
      <c r="VTZ107" s="136"/>
      <c r="VUA107" s="136"/>
      <c r="VUB107" s="136"/>
      <c r="VUC107" s="136"/>
      <c r="VUD107" s="136"/>
      <c r="VUE107" s="136"/>
      <c r="VUF107" s="136"/>
      <c r="VUG107" s="136"/>
      <c r="VUH107" s="136"/>
      <c r="VUI107" s="136"/>
      <c r="VUJ107" s="136"/>
      <c r="VUK107" s="136"/>
      <c r="VUL107" s="136"/>
      <c r="VUM107" s="136"/>
      <c r="VUN107" s="136"/>
      <c r="VUO107" s="136"/>
      <c r="VUP107" s="136"/>
      <c r="VUQ107" s="136"/>
      <c r="VUR107" s="136"/>
      <c r="VUS107" s="136"/>
      <c r="VUT107" s="136"/>
      <c r="VUU107" s="136"/>
      <c r="VUV107" s="136"/>
      <c r="VUW107" s="136"/>
      <c r="VUX107" s="136"/>
      <c r="VUY107" s="136"/>
      <c r="VUZ107" s="136"/>
      <c r="VVA107" s="136"/>
      <c r="VVB107" s="136"/>
      <c r="VVC107" s="136"/>
      <c r="VVD107" s="136"/>
      <c r="VVE107" s="136"/>
      <c r="VVF107" s="136"/>
      <c r="VVG107" s="136"/>
      <c r="VVH107" s="136"/>
      <c r="VVI107" s="136"/>
      <c r="VVJ107" s="136"/>
      <c r="VVK107" s="136"/>
      <c r="VVL107" s="136"/>
      <c r="VVM107" s="136"/>
      <c r="VVN107" s="136"/>
      <c r="VVO107" s="136"/>
      <c r="VVP107" s="136"/>
      <c r="VVQ107" s="136"/>
      <c r="VVR107" s="136"/>
      <c r="VVS107" s="136"/>
      <c r="VVT107" s="136"/>
      <c r="VVU107" s="136"/>
      <c r="VVV107" s="136"/>
      <c r="VVW107" s="136"/>
      <c r="VVX107" s="136"/>
      <c r="VVY107" s="136"/>
      <c r="VVZ107" s="136"/>
      <c r="VWA107" s="136"/>
      <c r="VWB107" s="136"/>
      <c r="VWC107" s="136"/>
      <c r="VWD107" s="136"/>
      <c r="VWE107" s="136"/>
      <c r="VWF107" s="136"/>
      <c r="VWG107" s="136"/>
      <c r="VWH107" s="136"/>
      <c r="VWI107" s="136"/>
      <c r="VWJ107" s="136"/>
      <c r="VWK107" s="136"/>
      <c r="VWL107" s="136"/>
      <c r="VWM107" s="136"/>
      <c r="VWN107" s="136"/>
      <c r="VWO107" s="136"/>
      <c r="VWP107" s="136"/>
      <c r="VWQ107" s="136"/>
      <c r="VWR107" s="136"/>
      <c r="VWS107" s="136"/>
      <c r="VWT107" s="136"/>
      <c r="VWU107" s="136"/>
      <c r="VWV107" s="136"/>
      <c r="VWW107" s="136"/>
      <c r="VWX107" s="136"/>
      <c r="VWY107" s="136"/>
      <c r="VWZ107" s="136"/>
      <c r="VXA107" s="136"/>
      <c r="VXB107" s="136"/>
      <c r="VXC107" s="136"/>
      <c r="VXD107" s="136"/>
      <c r="VXE107" s="136"/>
      <c r="VXF107" s="136"/>
      <c r="VXG107" s="136"/>
      <c r="VXH107" s="136"/>
      <c r="VXI107" s="136"/>
      <c r="VXJ107" s="136"/>
      <c r="VXK107" s="136"/>
      <c r="VXL107" s="136"/>
      <c r="VXM107" s="136"/>
      <c r="VXN107" s="136"/>
      <c r="VXO107" s="136"/>
      <c r="VXP107" s="136"/>
      <c r="VXQ107" s="136"/>
      <c r="VXR107" s="136"/>
      <c r="VXS107" s="136"/>
      <c r="VXT107" s="136"/>
      <c r="VXU107" s="136"/>
      <c r="VXV107" s="136"/>
      <c r="VXW107" s="136"/>
      <c r="VXX107" s="136"/>
      <c r="VXY107" s="136"/>
      <c r="VXZ107" s="136"/>
      <c r="VYA107" s="136"/>
      <c r="VYB107" s="136"/>
      <c r="VYC107" s="136"/>
      <c r="VYD107" s="136"/>
      <c r="VYE107" s="136"/>
      <c r="VYF107" s="136"/>
      <c r="VYG107" s="136"/>
      <c r="VYH107" s="136"/>
      <c r="VYI107" s="136"/>
      <c r="VYJ107" s="136"/>
      <c r="VYK107" s="136"/>
      <c r="VYL107" s="136"/>
      <c r="VYM107" s="136"/>
      <c r="VYN107" s="136"/>
      <c r="VYO107" s="136"/>
      <c r="VYP107" s="136"/>
      <c r="VYQ107" s="136"/>
      <c r="VYR107" s="136"/>
      <c r="VYS107" s="136"/>
      <c r="VYT107" s="136"/>
      <c r="VYU107" s="136"/>
      <c r="VYV107" s="136"/>
      <c r="VYW107" s="136"/>
      <c r="VYX107" s="136"/>
      <c r="VYY107" s="136"/>
      <c r="VYZ107" s="136"/>
      <c r="VZA107" s="136"/>
      <c r="VZB107" s="136"/>
      <c r="VZC107" s="136"/>
      <c r="VZD107" s="136"/>
      <c r="VZE107" s="136"/>
      <c r="VZF107" s="136"/>
      <c r="VZG107" s="136"/>
      <c r="VZH107" s="136"/>
      <c r="VZI107" s="136"/>
      <c r="VZJ107" s="136"/>
      <c r="VZK107" s="136"/>
      <c r="VZL107" s="136"/>
      <c r="VZM107" s="136"/>
      <c r="VZN107" s="136"/>
      <c r="VZO107" s="136"/>
      <c r="VZP107" s="136"/>
      <c r="VZQ107" s="136"/>
      <c r="VZR107" s="136"/>
      <c r="VZS107" s="136"/>
      <c r="VZT107" s="136"/>
      <c r="VZU107" s="136"/>
      <c r="VZV107" s="136"/>
      <c r="VZW107" s="136"/>
      <c r="VZX107" s="136"/>
      <c r="VZY107" s="136"/>
      <c r="VZZ107" s="136"/>
      <c r="WAA107" s="136"/>
      <c r="WAB107" s="136"/>
      <c r="WAC107" s="136"/>
      <c r="WAD107" s="136"/>
      <c r="WAE107" s="136"/>
      <c r="WAF107" s="136"/>
      <c r="WAG107" s="136"/>
      <c r="WAH107" s="136"/>
      <c r="WAI107" s="136"/>
      <c r="WAJ107" s="136"/>
      <c r="WAK107" s="136"/>
      <c r="WAL107" s="136"/>
      <c r="WAM107" s="136"/>
      <c r="WAN107" s="136"/>
      <c r="WAO107" s="136"/>
      <c r="WAP107" s="136"/>
      <c r="WAQ107" s="136"/>
      <c r="WAR107" s="136"/>
      <c r="WAS107" s="136"/>
      <c r="WAT107" s="136"/>
      <c r="WAU107" s="136"/>
      <c r="WAV107" s="136"/>
      <c r="WAW107" s="136"/>
      <c r="WAX107" s="136"/>
      <c r="WAY107" s="136"/>
      <c r="WAZ107" s="136"/>
      <c r="WBA107" s="136"/>
      <c r="WBB107" s="136"/>
      <c r="WBC107" s="136"/>
      <c r="WBD107" s="136"/>
      <c r="WBE107" s="136"/>
      <c r="WBF107" s="136"/>
      <c r="WBG107" s="136"/>
      <c r="WBH107" s="136"/>
      <c r="WBI107" s="136"/>
      <c r="WBJ107" s="136"/>
      <c r="WBK107" s="136"/>
      <c r="WBL107" s="136"/>
      <c r="WBM107" s="136"/>
      <c r="WBN107" s="136"/>
      <c r="WBO107" s="136"/>
      <c r="WBP107" s="136"/>
      <c r="WBQ107" s="136"/>
      <c r="WBR107" s="136"/>
      <c r="WBS107" s="136"/>
      <c r="WBT107" s="136"/>
      <c r="WBU107" s="136"/>
      <c r="WBV107" s="136"/>
      <c r="WBW107" s="136"/>
      <c r="WBX107" s="136"/>
      <c r="WBY107" s="136"/>
      <c r="WBZ107" s="136"/>
      <c r="WCA107" s="136"/>
      <c r="WCB107" s="136"/>
      <c r="WCC107" s="136"/>
      <c r="WCD107" s="136"/>
      <c r="WCE107" s="136"/>
      <c r="WCF107" s="136"/>
      <c r="WCG107" s="136"/>
      <c r="WCH107" s="136"/>
      <c r="WCI107" s="136"/>
      <c r="WCJ107" s="136"/>
      <c r="WCK107" s="136"/>
      <c r="WCL107" s="136"/>
      <c r="WCM107" s="136"/>
      <c r="WCN107" s="136"/>
      <c r="WCO107" s="136"/>
      <c r="WCP107" s="136"/>
      <c r="WCQ107" s="136"/>
      <c r="WCR107" s="136"/>
      <c r="WCS107" s="136"/>
      <c r="WCT107" s="136"/>
      <c r="WCU107" s="136"/>
      <c r="WCV107" s="136"/>
      <c r="WCW107" s="136"/>
      <c r="WCX107" s="136"/>
      <c r="WCY107" s="136"/>
      <c r="WCZ107" s="136"/>
      <c r="WDA107" s="136"/>
      <c r="WDB107" s="136"/>
      <c r="WDC107" s="136"/>
      <c r="WDD107" s="136"/>
      <c r="WDE107" s="136"/>
      <c r="WDF107" s="136"/>
      <c r="WDG107" s="136"/>
      <c r="WDH107" s="136"/>
      <c r="WDI107" s="136"/>
      <c r="WDJ107" s="136"/>
      <c r="WDK107" s="136"/>
      <c r="WDL107" s="136"/>
      <c r="WDM107" s="136"/>
      <c r="WDN107" s="136"/>
      <c r="WDO107" s="136"/>
      <c r="WDP107" s="136"/>
      <c r="WDQ107" s="136"/>
      <c r="WDR107" s="136"/>
      <c r="WDS107" s="136"/>
      <c r="WDT107" s="136"/>
      <c r="WDU107" s="136"/>
      <c r="WDV107" s="136"/>
      <c r="WDW107" s="136"/>
      <c r="WDX107" s="136"/>
      <c r="WDY107" s="136"/>
      <c r="WDZ107" s="136"/>
      <c r="WEA107" s="136"/>
      <c r="WEB107" s="136"/>
      <c r="WEC107" s="136"/>
      <c r="WED107" s="136"/>
      <c r="WEE107" s="136"/>
      <c r="WEF107" s="136"/>
      <c r="WEG107" s="136"/>
      <c r="WEH107" s="136"/>
      <c r="WEI107" s="136"/>
      <c r="WEJ107" s="136"/>
      <c r="WEK107" s="136"/>
      <c r="WEL107" s="136"/>
      <c r="WEM107" s="136"/>
      <c r="WEN107" s="136"/>
      <c r="WEO107" s="136"/>
      <c r="WEP107" s="136"/>
      <c r="WEQ107" s="136"/>
      <c r="WER107" s="136"/>
      <c r="WES107" s="136"/>
      <c r="WET107" s="136"/>
      <c r="WEU107" s="136"/>
      <c r="WEV107" s="136"/>
      <c r="WEW107" s="136"/>
      <c r="WEX107" s="136"/>
      <c r="WEY107" s="136"/>
      <c r="WEZ107" s="136"/>
      <c r="WFA107" s="136"/>
      <c r="WFB107" s="136"/>
      <c r="WFC107" s="136"/>
      <c r="WFD107" s="136"/>
      <c r="WFE107" s="136"/>
      <c r="WFF107" s="136"/>
      <c r="WFG107" s="136"/>
      <c r="WFH107" s="136"/>
      <c r="WFI107" s="136"/>
      <c r="WFJ107" s="136"/>
      <c r="WFK107" s="136"/>
      <c r="WFL107" s="136"/>
      <c r="WFM107" s="136"/>
      <c r="WFN107" s="136"/>
      <c r="WFO107" s="136"/>
      <c r="WFP107" s="136"/>
      <c r="WFQ107" s="136"/>
      <c r="WFR107" s="136"/>
      <c r="WFS107" s="136"/>
      <c r="WFT107" s="136"/>
      <c r="WFU107" s="136"/>
      <c r="WFV107" s="136"/>
      <c r="WFW107" s="136"/>
      <c r="WFX107" s="136"/>
      <c r="WFY107" s="136"/>
      <c r="WFZ107" s="136"/>
      <c r="WGA107" s="136"/>
      <c r="WGB107" s="136"/>
      <c r="WGC107" s="136"/>
      <c r="WGD107" s="136"/>
      <c r="WGE107" s="136"/>
      <c r="WGF107" s="136"/>
      <c r="WGG107" s="136"/>
      <c r="WGH107" s="136"/>
      <c r="WGI107" s="136"/>
      <c r="WGJ107" s="136"/>
      <c r="WGK107" s="136"/>
      <c r="WGL107" s="136"/>
      <c r="WGM107" s="136"/>
      <c r="WGN107" s="136"/>
      <c r="WGO107" s="136"/>
      <c r="WGP107" s="136"/>
      <c r="WGQ107" s="136"/>
      <c r="WGR107" s="136"/>
      <c r="WGS107" s="136"/>
      <c r="WGT107" s="136"/>
      <c r="WGU107" s="136"/>
      <c r="WGV107" s="136"/>
      <c r="WGW107" s="136"/>
      <c r="WGX107" s="136"/>
      <c r="WGY107" s="136"/>
      <c r="WGZ107" s="136"/>
      <c r="WHA107" s="136"/>
      <c r="WHB107" s="136"/>
      <c r="WHC107" s="136"/>
      <c r="WHD107" s="136"/>
      <c r="WHE107" s="136"/>
      <c r="WHF107" s="136"/>
      <c r="WHG107" s="136"/>
      <c r="WHH107" s="136"/>
      <c r="WHI107" s="136"/>
      <c r="WHJ107" s="136"/>
      <c r="WHK107" s="136"/>
      <c r="WHL107" s="136"/>
      <c r="WHM107" s="136"/>
      <c r="WHN107" s="136"/>
      <c r="WHO107" s="136"/>
      <c r="WHP107" s="136"/>
      <c r="WHQ107" s="136"/>
      <c r="WHR107" s="136"/>
      <c r="WHS107" s="136"/>
      <c r="WHT107" s="136"/>
      <c r="WHU107" s="136"/>
      <c r="WHV107" s="136"/>
      <c r="WHW107" s="136"/>
      <c r="WHX107" s="136"/>
      <c r="WHY107" s="136"/>
      <c r="WHZ107" s="136"/>
      <c r="WIA107" s="136"/>
      <c r="WIB107" s="136"/>
      <c r="WIC107" s="136"/>
      <c r="WID107" s="136"/>
      <c r="WIE107" s="136"/>
      <c r="WIF107" s="136"/>
      <c r="WIG107" s="136"/>
      <c r="WIH107" s="136"/>
      <c r="WII107" s="136"/>
      <c r="WIJ107" s="136"/>
      <c r="WIK107" s="136"/>
      <c r="WIL107" s="136"/>
      <c r="WIM107" s="136"/>
      <c r="WIN107" s="136"/>
      <c r="WIO107" s="136"/>
      <c r="WIP107" s="136"/>
      <c r="WIQ107" s="136"/>
      <c r="WIR107" s="136"/>
      <c r="WIS107" s="136"/>
      <c r="WIT107" s="136"/>
      <c r="WIU107" s="136"/>
      <c r="WIV107" s="136"/>
      <c r="WIW107" s="136"/>
      <c r="WIX107" s="136"/>
      <c r="WIY107" s="136"/>
      <c r="WIZ107" s="136"/>
      <c r="WJA107" s="136"/>
      <c r="WJB107" s="136"/>
      <c r="WJC107" s="136"/>
      <c r="WJD107" s="136"/>
      <c r="WJE107" s="136"/>
      <c r="WJF107" s="136"/>
      <c r="WJG107" s="136"/>
      <c r="WJH107" s="136"/>
      <c r="WJI107" s="136"/>
      <c r="WJJ107" s="136"/>
      <c r="WJK107" s="136"/>
      <c r="WJL107" s="136"/>
      <c r="WJM107" s="136"/>
      <c r="WJN107" s="136"/>
      <c r="WJO107" s="136"/>
      <c r="WJP107" s="136"/>
      <c r="WJQ107" s="136"/>
      <c r="WJR107" s="136"/>
      <c r="WJS107" s="136"/>
      <c r="WJT107" s="136"/>
      <c r="WJU107" s="136"/>
      <c r="WJV107" s="136"/>
      <c r="WJW107" s="136"/>
      <c r="WJX107" s="136"/>
      <c r="WJY107" s="136"/>
      <c r="WJZ107" s="136"/>
      <c r="WKA107" s="136"/>
      <c r="WKB107" s="136"/>
      <c r="WKC107" s="136"/>
      <c r="WKD107" s="136"/>
      <c r="WKE107" s="136"/>
      <c r="WKF107" s="136"/>
      <c r="WKG107" s="136"/>
      <c r="WKH107" s="136"/>
      <c r="WKI107" s="136"/>
      <c r="WKJ107" s="136"/>
      <c r="WKK107" s="136"/>
      <c r="WKL107" s="136"/>
      <c r="WKM107" s="136"/>
      <c r="WKN107" s="136"/>
      <c r="WKO107" s="136"/>
      <c r="WKP107" s="136"/>
      <c r="WKQ107" s="136"/>
      <c r="WKR107" s="136"/>
      <c r="WKS107" s="136"/>
      <c r="WKT107" s="136"/>
      <c r="WKU107" s="136"/>
      <c r="WKV107" s="136"/>
      <c r="WKW107" s="136"/>
      <c r="WKX107" s="136"/>
      <c r="WKY107" s="136"/>
      <c r="WKZ107" s="136"/>
      <c r="WLA107" s="136"/>
      <c r="WLB107" s="136"/>
      <c r="WLC107" s="136"/>
      <c r="WLD107" s="136"/>
      <c r="WLE107" s="136"/>
      <c r="WLF107" s="136"/>
      <c r="WLG107" s="136"/>
      <c r="WLH107" s="136"/>
      <c r="WLI107" s="136"/>
      <c r="WLJ107" s="136"/>
      <c r="WLK107" s="136"/>
      <c r="WLL107" s="136"/>
      <c r="WLM107" s="136"/>
      <c r="WLN107" s="136"/>
      <c r="WLO107" s="136"/>
      <c r="WLP107" s="136"/>
      <c r="WLQ107" s="136"/>
      <c r="WLR107" s="136"/>
      <c r="WLS107" s="136"/>
      <c r="WLT107" s="136"/>
      <c r="WLU107" s="136"/>
      <c r="WLV107" s="136"/>
      <c r="WLW107" s="136"/>
      <c r="WLX107" s="136"/>
      <c r="WLY107" s="136"/>
      <c r="WLZ107" s="136"/>
      <c r="WMA107" s="136"/>
      <c r="WMB107" s="136"/>
      <c r="WMC107" s="136"/>
      <c r="WMD107" s="136"/>
      <c r="WME107" s="136"/>
      <c r="WMF107" s="136"/>
      <c r="WMG107" s="136"/>
      <c r="WMH107" s="136"/>
      <c r="WMI107" s="136"/>
      <c r="WMJ107" s="136"/>
      <c r="WMK107" s="136"/>
      <c r="WML107" s="136"/>
      <c r="WMM107" s="136"/>
      <c r="WMN107" s="136"/>
      <c r="WMO107" s="136"/>
      <c r="WMP107" s="136"/>
      <c r="WMQ107" s="136"/>
      <c r="WMR107" s="136"/>
      <c r="WMS107" s="136"/>
      <c r="WMT107" s="136"/>
      <c r="WMU107" s="136"/>
      <c r="WMV107" s="136"/>
      <c r="WMW107" s="136"/>
      <c r="WMX107" s="136"/>
      <c r="WMY107" s="136"/>
      <c r="WMZ107" s="136"/>
      <c r="WNA107" s="136"/>
      <c r="WNB107" s="136"/>
      <c r="WNC107" s="136"/>
      <c r="WND107" s="136"/>
      <c r="WNE107" s="136"/>
      <c r="WNF107" s="136"/>
      <c r="WNG107" s="136"/>
      <c r="WNH107" s="136"/>
      <c r="WNI107" s="136"/>
      <c r="WNJ107" s="136"/>
      <c r="WNK107" s="136"/>
      <c r="WNL107" s="136"/>
      <c r="WNM107" s="136"/>
      <c r="WNN107" s="136"/>
      <c r="WNO107" s="136"/>
      <c r="WNP107" s="136"/>
      <c r="WNQ107" s="136"/>
      <c r="WNR107" s="136"/>
      <c r="WNS107" s="136"/>
      <c r="WNT107" s="136"/>
      <c r="WNU107" s="136"/>
      <c r="WNV107" s="136"/>
      <c r="WNW107" s="136"/>
      <c r="WNX107" s="136"/>
      <c r="WNY107" s="136"/>
      <c r="WNZ107" s="136"/>
      <c r="WOA107" s="136"/>
      <c r="WOB107" s="136"/>
      <c r="WOC107" s="136"/>
      <c r="WOD107" s="136"/>
      <c r="WOE107" s="136"/>
      <c r="WOF107" s="136"/>
      <c r="WOG107" s="136"/>
      <c r="WOH107" s="136"/>
      <c r="WOI107" s="136"/>
      <c r="WOJ107" s="136"/>
      <c r="WOK107" s="136"/>
      <c r="WOL107" s="136"/>
      <c r="WOM107" s="136"/>
      <c r="WON107" s="136"/>
      <c r="WOO107" s="136"/>
      <c r="WOP107" s="136"/>
      <c r="WOQ107" s="136"/>
      <c r="WOR107" s="136"/>
      <c r="WOS107" s="136"/>
      <c r="WOT107" s="136"/>
      <c r="WOU107" s="136"/>
      <c r="WOV107" s="136"/>
      <c r="WOW107" s="136"/>
      <c r="WOX107" s="136"/>
      <c r="WOY107" s="136"/>
      <c r="WOZ107" s="136"/>
      <c r="WPA107" s="136"/>
      <c r="WPB107" s="136"/>
      <c r="WPC107" s="136"/>
      <c r="WPD107" s="136"/>
      <c r="WPE107" s="136"/>
      <c r="WPF107" s="136"/>
      <c r="WPG107" s="136"/>
      <c r="WPH107" s="136"/>
      <c r="WPI107" s="136"/>
      <c r="WPJ107" s="136"/>
      <c r="WPK107" s="136"/>
      <c r="WPL107" s="136"/>
      <c r="WPM107" s="136"/>
      <c r="WPN107" s="136"/>
      <c r="WPO107" s="136"/>
      <c r="WPP107" s="136"/>
      <c r="WPQ107" s="136"/>
      <c r="WPR107" s="136"/>
      <c r="WPS107" s="136"/>
      <c r="WPT107" s="136"/>
      <c r="WPU107" s="136"/>
      <c r="WPV107" s="136"/>
      <c r="WPW107" s="136"/>
      <c r="WPX107" s="136"/>
      <c r="WPY107" s="136"/>
      <c r="WPZ107" s="136"/>
      <c r="WQA107" s="136"/>
      <c r="WQB107" s="136"/>
      <c r="WQC107" s="136"/>
      <c r="WQD107" s="136"/>
      <c r="WQE107" s="136"/>
      <c r="WQF107" s="136"/>
      <c r="WQG107" s="136"/>
      <c r="WQH107" s="136"/>
      <c r="WQI107" s="136"/>
      <c r="WQJ107" s="136"/>
      <c r="WQK107" s="136"/>
      <c r="WQL107" s="136"/>
      <c r="WQM107" s="136"/>
      <c r="WQN107" s="136"/>
      <c r="WQO107" s="136"/>
      <c r="WQP107" s="136"/>
      <c r="WQQ107" s="136"/>
      <c r="WQR107" s="136"/>
      <c r="WQS107" s="136"/>
      <c r="WQT107" s="136"/>
      <c r="WQU107" s="136"/>
      <c r="WQV107" s="136"/>
      <c r="WQW107" s="136"/>
      <c r="WQX107" s="136"/>
      <c r="WQY107" s="136"/>
      <c r="WQZ107" s="136"/>
      <c r="WRA107" s="136"/>
      <c r="WRB107" s="136"/>
      <c r="WRC107" s="136"/>
      <c r="WRD107" s="136"/>
      <c r="WRE107" s="136"/>
      <c r="WRF107" s="136"/>
      <c r="WRG107" s="136"/>
      <c r="WRH107" s="136"/>
      <c r="WRI107" s="136"/>
      <c r="WRJ107" s="136"/>
      <c r="WRK107" s="136"/>
      <c r="WRL107" s="136"/>
      <c r="WRM107" s="136"/>
      <c r="WRN107" s="136"/>
      <c r="WRO107" s="136"/>
      <c r="WRP107" s="136"/>
      <c r="WRQ107" s="136"/>
      <c r="WRR107" s="136"/>
      <c r="WRS107" s="136"/>
      <c r="WRT107" s="136"/>
      <c r="WRU107" s="136"/>
      <c r="WRV107" s="136"/>
      <c r="WRW107" s="136"/>
      <c r="WRX107" s="136"/>
      <c r="WRY107" s="136"/>
      <c r="WRZ107" s="136"/>
      <c r="WSA107" s="136"/>
      <c r="WSB107" s="136"/>
      <c r="WSC107" s="136"/>
      <c r="WSD107" s="136"/>
      <c r="WSE107" s="136"/>
      <c r="WSF107" s="136"/>
      <c r="WSG107" s="136"/>
      <c r="WSH107" s="136"/>
      <c r="WSI107" s="136"/>
      <c r="WSJ107" s="136"/>
      <c r="WSK107" s="136"/>
      <c r="WSL107" s="136"/>
      <c r="WSM107" s="136"/>
      <c r="WSN107" s="136"/>
      <c r="WSO107" s="136"/>
      <c r="WSP107" s="136"/>
      <c r="WSQ107" s="136"/>
      <c r="WSR107" s="136"/>
      <c r="WSS107" s="136"/>
      <c r="WST107" s="136"/>
      <c r="WSU107" s="136"/>
      <c r="WSV107" s="136"/>
      <c r="WSW107" s="136"/>
      <c r="WSX107" s="136"/>
      <c r="WSY107" s="136"/>
      <c r="WSZ107" s="136"/>
      <c r="WTA107" s="136"/>
      <c r="WTB107" s="136"/>
      <c r="WTC107" s="136"/>
      <c r="WTD107" s="136"/>
      <c r="WTE107" s="136"/>
      <c r="WTF107" s="136"/>
      <c r="WTG107" s="136"/>
      <c r="WTH107" s="136"/>
      <c r="WTI107" s="136"/>
      <c r="WTJ107" s="136"/>
      <c r="WTK107" s="136"/>
      <c r="WTL107" s="136"/>
      <c r="WTM107" s="136"/>
      <c r="WTN107" s="136"/>
      <c r="WTO107" s="136"/>
      <c r="WTP107" s="136"/>
      <c r="WTQ107" s="136"/>
      <c r="WTR107" s="136"/>
      <c r="WTS107" s="136"/>
      <c r="WTT107" s="136"/>
      <c r="WTU107" s="136"/>
      <c r="WTV107" s="136"/>
      <c r="WTW107" s="136"/>
      <c r="WTX107" s="136"/>
      <c r="WTY107" s="136"/>
      <c r="WTZ107" s="136"/>
      <c r="WUA107" s="136"/>
      <c r="WUB107" s="136"/>
      <c r="WUC107" s="136"/>
      <c r="WUD107" s="136"/>
      <c r="WUE107" s="136"/>
      <c r="WUF107" s="136"/>
      <c r="WUG107" s="136"/>
      <c r="WUH107" s="136"/>
      <c r="WUI107" s="136"/>
      <c r="WUJ107" s="136"/>
      <c r="WUK107" s="136"/>
      <c r="WUL107" s="136"/>
      <c r="WUM107" s="136"/>
      <c r="WUN107" s="136"/>
      <c r="WUO107" s="136"/>
      <c r="WUP107" s="136"/>
      <c r="WUQ107" s="136"/>
      <c r="WUR107" s="136"/>
      <c r="WUS107" s="136"/>
      <c r="WUT107" s="136"/>
      <c r="WUU107" s="136"/>
      <c r="WUV107" s="136"/>
      <c r="WUW107" s="136"/>
      <c r="WUX107" s="136"/>
      <c r="WUY107" s="136"/>
      <c r="WUZ107" s="136"/>
      <c r="WVA107" s="136"/>
      <c r="WVB107" s="136"/>
      <c r="WVC107" s="136"/>
      <c r="WVD107" s="136"/>
      <c r="WVE107" s="136"/>
      <c r="WVF107" s="136"/>
      <c r="WVG107" s="136"/>
      <c r="WVH107" s="136"/>
      <c r="WVI107" s="136"/>
      <c r="WVJ107" s="136"/>
      <c r="WVK107" s="136"/>
      <c r="WVL107" s="136"/>
      <c r="WVM107" s="136"/>
      <c r="WVN107" s="136"/>
      <c r="WVO107" s="136"/>
      <c r="WVP107" s="136"/>
      <c r="WVQ107" s="136"/>
      <c r="WVR107" s="136"/>
      <c r="WVS107" s="136"/>
      <c r="WVT107" s="136"/>
      <c r="WVU107" s="136"/>
      <c r="WVV107" s="136"/>
      <c r="WVW107" s="136"/>
      <c r="WVX107" s="136"/>
      <c r="WVY107" s="136"/>
      <c r="WVZ107" s="136"/>
      <c r="WWA107" s="136"/>
      <c r="WWB107" s="136"/>
      <c r="WWC107" s="136"/>
      <c r="WWD107" s="136"/>
      <c r="WWE107" s="136"/>
      <c r="WWF107" s="136"/>
      <c r="WWG107" s="136"/>
      <c r="WWH107" s="136"/>
      <c r="WWI107" s="136"/>
      <c r="WWJ107" s="136"/>
      <c r="WWK107" s="136"/>
      <c r="WWL107" s="136"/>
      <c r="WWM107" s="136"/>
      <c r="WWN107" s="136"/>
      <c r="WWO107" s="136"/>
      <c r="WWP107" s="136"/>
      <c r="WWQ107" s="136"/>
      <c r="WWR107" s="136"/>
      <c r="WWS107" s="136"/>
      <c r="WWT107" s="136"/>
      <c r="WWU107" s="136"/>
      <c r="WWV107" s="136"/>
      <c r="WWW107" s="136"/>
      <c r="WWX107" s="136"/>
      <c r="WWY107" s="136"/>
      <c r="WWZ107" s="136"/>
      <c r="WXA107" s="136"/>
      <c r="WXB107" s="136"/>
      <c r="WXC107" s="136"/>
      <c r="WXD107" s="136"/>
      <c r="WXE107" s="136"/>
      <c r="WXF107" s="136"/>
      <c r="WXG107" s="136"/>
      <c r="WXH107" s="136"/>
      <c r="WXI107" s="136"/>
      <c r="WXJ107" s="136"/>
      <c r="WXK107" s="136"/>
      <c r="WXL107" s="136"/>
      <c r="WXM107" s="136"/>
      <c r="WXN107" s="136"/>
      <c r="WXO107" s="136"/>
      <c r="WXP107" s="136"/>
      <c r="WXQ107" s="136"/>
      <c r="WXR107" s="136"/>
      <c r="WXS107" s="136"/>
      <c r="WXT107" s="136"/>
      <c r="WXU107" s="136"/>
      <c r="WXV107" s="136"/>
      <c r="WXW107" s="136"/>
      <c r="WXX107" s="136"/>
      <c r="WXY107" s="136"/>
      <c r="WXZ107" s="136"/>
      <c r="WYA107" s="136"/>
      <c r="WYB107" s="136"/>
      <c r="WYC107" s="136"/>
      <c r="WYD107" s="136"/>
      <c r="WYE107" s="136"/>
      <c r="WYF107" s="136"/>
      <c r="WYG107" s="136"/>
      <c r="WYH107" s="136"/>
      <c r="WYI107" s="136"/>
      <c r="WYJ107" s="136"/>
      <c r="WYK107" s="136"/>
      <c r="WYL107" s="136"/>
      <c r="WYM107" s="136"/>
      <c r="WYN107" s="136"/>
      <c r="WYO107" s="136"/>
      <c r="WYP107" s="136"/>
      <c r="WYQ107" s="136"/>
      <c r="WYR107" s="136"/>
      <c r="WYS107" s="136"/>
      <c r="WYT107" s="136"/>
      <c r="WYU107" s="136"/>
      <c r="WYV107" s="136"/>
      <c r="WYW107" s="136"/>
      <c r="WYX107" s="136"/>
      <c r="WYY107" s="136"/>
      <c r="WYZ107" s="136"/>
      <c r="WZA107" s="136"/>
      <c r="WZB107" s="136"/>
      <c r="WZC107" s="136"/>
      <c r="WZD107" s="136"/>
      <c r="WZE107" s="136"/>
      <c r="WZF107" s="136"/>
      <c r="WZG107" s="136"/>
      <c r="WZH107" s="136"/>
      <c r="WZI107" s="136"/>
      <c r="WZJ107" s="136"/>
      <c r="WZK107" s="136"/>
      <c r="WZL107" s="136"/>
      <c r="WZM107" s="136"/>
      <c r="WZN107" s="136"/>
      <c r="WZO107" s="136"/>
      <c r="WZP107" s="136"/>
      <c r="WZQ107" s="136"/>
      <c r="WZR107" s="136"/>
      <c r="WZS107" s="136"/>
      <c r="WZT107" s="136"/>
      <c r="WZU107" s="136"/>
      <c r="WZV107" s="136"/>
      <c r="WZW107" s="136"/>
      <c r="WZX107" s="136"/>
      <c r="WZY107" s="136"/>
      <c r="WZZ107" s="136"/>
      <c r="XAA107" s="136"/>
      <c r="XAB107" s="136"/>
      <c r="XAC107" s="136"/>
      <c r="XAD107" s="136"/>
      <c r="XAE107" s="136"/>
      <c r="XAF107" s="136"/>
      <c r="XAG107" s="136"/>
      <c r="XAH107" s="136"/>
      <c r="XAI107" s="136"/>
      <c r="XAJ107" s="136"/>
      <c r="XAK107" s="136"/>
      <c r="XAL107" s="136"/>
      <c r="XAM107" s="136"/>
      <c r="XAN107" s="136"/>
      <c r="XAO107" s="136"/>
      <c r="XAP107" s="136"/>
      <c r="XAQ107" s="136"/>
      <c r="XAR107" s="136"/>
      <c r="XAS107" s="136"/>
      <c r="XAT107" s="136"/>
      <c r="XAU107" s="136"/>
      <c r="XAV107" s="136"/>
      <c r="XAW107" s="136"/>
      <c r="XAX107" s="136"/>
      <c r="XAY107" s="136"/>
      <c r="XAZ107" s="136"/>
      <c r="XBA107" s="136"/>
      <c r="XBB107" s="136"/>
      <c r="XBC107" s="136"/>
      <c r="XBD107" s="136"/>
      <c r="XBE107" s="136"/>
      <c r="XBF107" s="136"/>
      <c r="XBG107" s="136"/>
      <c r="XBH107" s="136"/>
      <c r="XBI107" s="136"/>
      <c r="XBJ107" s="136"/>
      <c r="XBK107" s="136"/>
      <c r="XBL107" s="136"/>
      <c r="XBM107" s="136"/>
      <c r="XBN107" s="136"/>
      <c r="XBO107" s="136"/>
      <c r="XBP107" s="136"/>
      <c r="XBQ107" s="136"/>
      <c r="XBR107" s="136"/>
      <c r="XBS107" s="136"/>
      <c r="XBT107" s="136"/>
      <c r="XBU107" s="136"/>
      <c r="XBV107" s="136"/>
      <c r="XBW107" s="136"/>
      <c r="XBX107" s="136"/>
      <c r="XBY107" s="136"/>
      <c r="XBZ107" s="136"/>
      <c r="XCA107" s="136"/>
      <c r="XCB107" s="136"/>
      <c r="XCC107" s="136"/>
      <c r="XCD107" s="136"/>
      <c r="XCE107" s="136"/>
      <c r="XCF107" s="136"/>
      <c r="XCG107" s="136"/>
      <c r="XCH107" s="136"/>
      <c r="XCI107" s="136"/>
      <c r="XCJ107" s="136"/>
      <c r="XCK107" s="136"/>
      <c r="XCL107" s="136"/>
      <c r="XCM107" s="136"/>
      <c r="XCN107" s="136"/>
      <c r="XCO107" s="136"/>
      <c r="XCP107" s="136"/>
      <c r="XCQ107" s="136"/>
      <c r="XCR107" s="136"/>
      <c r="XCS107" s="136"/>
      <c r="XCT107" s="136"/>
      <c r="XCU107" s="136"/>
      <c r="XCV107" s="136"/>
      <c r="XCW107" s="136"/>
      <c r="XCX107" s="136"/>
      <c r="XCY107" s="136"/>
      <c r="XCZ107" s="136"/>
      <c r="XDA107" s="136"/>
      <c r="XDB107" s="136"/>
      <c r="XDC107" s="136"/>
      <c r="XDD107" s="136"/>
      <c r="XDE107" s="136"/>
      <c r="XDF107" s="136"/>
      <c r="XDG107" s="136"/>
      <c r="XDH107" s="136"/>
      <c r="XDI107" s="136"/>
      <c r="XDJ107" s="136"/>
      <c r="XDK107" s="136"/>
      <c r="XDL107" s="136"/>
      <c r="XDM107" s="136"/>
      <c r="XDN107" s="136"/>
      <c r="XDO107" s="136"/>
      <c r="XDP107" s="136"/>
      <c r="XDQ107" s="136"/>
      <c r="XDR107" s="136"/>
      <c r="XDS107" s="136"/>
      <c r="XDT107" s="136"/>
      <c r="XDU107" s="136"/>
      <c r="XDV107" s="136"/>
      <c r="XDW107" s="136"/>
      <c r="XDX107" s="136"/>
      <c r="XDY107" s="136"/>
      <c r="XDZ107" s="136"/>
      <c r="XEA107" s="136"/>
      <c r="XEB107" s="136"/>
      <c r="XEC107" s="136"/>
      <c r="XED107" s="136"/>
      <c r="XEE107" s="136"/>
      <c r="XEF107" s="136"/>
      <c r="XEG107" s="136"/>
      <c r="XEH107" s="136"/>
      <c r="XEI107" s="136"/>
      <c r="XEJ107" s="136"/>
      <c r="XEK107" s="136"/>
      <c r="XEL107" s="136"/>
      <c r="XEM107" s="136"/>
      <c r="XEN107" s="136"/>
      <c r="XEO107" s="136"/>
      <c r="XEP107" s="136"/>
      <c r="XEQ107" s="136"/>
      <c r="XER107" s="136"/>
      <c r="XES107" s="136"/>
      <c r="XET107" s="136"/>
      <c r="XEU107" s="136"/>
      <c r="XEV107" s="136"/>
      <c r="XEW107" s="136"/>
      <c r="XEX107" s="136"/>
      <c r="XEY107" s="136"/>
      <c r="XEZ107" s="136"/>
      <c r="XFA107" s="136"/>
      <c r="XFB107" s="136"/>
      <c r="XFC107" s="136"/>
    </row>
    <row r="108" spans="1:16383" s="62" customFormat="1" ht="15" customHeight="1" x14ac:dyDescent="0.3">
      <c r="A108" s="63"/>
      <c r="B108" s="63"/>
      <c r="C108" s="59"/>
      <c r="D108" s="64"/>
    </row>
    <row r="109" spans="1:16383" s="62" customFormat="1" ht="15" customHeight="1" x14ac:dyDescent="0.3">
      <c r="A109" s="63"/>
      <c r="B109" s="63"/>
      <c r="C109" s="59"/>
      <c r="D109" s="64"/>
    </row>
    <row r="110" spans="1:16383" s="62" customFormat="1" ht="15" customHeight="1" x14ac:dyDescent="0.3">
      <c r="A110" s="63"/>
      <c r="B110" s="63"/>
      <c r="C110" s="59"/>
      <c r="D110" s="64"/>
    </row>
    <row r="111" spans="1:16383" s="62" customFormat="1" ht="15" customHeight="1" x14ac:dyDescent="0.3">
      <c r="D111" s="64"/>
    </row>
    <row r="112" spans="1:16383" s="62" customFormat="1" ht="15" customHeight="1" x14ac:dyDescent="0.3">
      <c r="D112" s="64"/>
    </row>
    <row r="113" spans="1:4" s="62" customFormat="1" ht="15" customHeight="1" x14ac:dyDescent="0.3"/>
    <row r="114" spans="1:4" s="62" customFormat="1" x14ac:dyDescent="0.3">
      <c r="A114" s="63"/>
      <c r="B114" s="63"/>
      <c r="C114" s="59"/>
      <c r="D114" s="64"/>
    </row>
    <row r="115" spans="1:4" s="62" customFormat="1" x14ac:dyDescent="0.3">
      <c r="A115" s="63"/>
      <c r="B115" s="63"/>
      <c r="C115" s="59"/>
      <c r="D115" s="64"/>
    </row>
    <row r="116" spans="1:4" s="62" customFormat="1" x14ac:dyDescent="0.3">
      <c r="A116" s="63"/>
      <c r="B116" s="63"/>
      <c r="C116" s="59"/>
      <c r="D116" s="64"/>
    </row>
    <row r="117" spans="1:4" s="62" customFormat="1" x14ac:dyDescent="0.3">
      <c r="A117" s="63"/>
      <c r="B117" s="63"/>
      <c r="C117" s="59"/>
      <c r="D117" s="64"/>
    </row>
    <row r="118" spans="1:4" s="62" customFormat="1" x14ac:dyDescent="0.3">
      <c r="A118" s="63"/>
      <c r="B118" s="63"/>
      <c r="C118" s="59"/>
      <c r="D118" s="64"/>
    </row>
    <row r="119" spans="1:4" s="62" customFormat="1" x14ac:dyDescent="0.3">
      <c r="A119" s="63"/>
      <c r="B119" s="63"/>
      <c r="C119" s="59"/>
      <c r="D119" s="64"/>
    </row>
    <row r="120" spans="1:4" s="62" customFormat="1" x14ac:dyDescent="0.3">
      <c r="A120" s="63"/>
      <c r="B120" s="63"/>
      <c r="C120" s="59"/>
      <c r="D120" s="64"/>
    </row>
    <row r="121" spans="1:4" s="62" customFormat="1" x14ac:dyDescent="0.3">
      <c r="A121" s="63"/>
      <c r="B121" s="63"/>
      <c r="C121" s="59"/>
      <c r="D121" s="64"/>
    </row>
    <row r="122" spans="1:4" s="62" customFormat="1" x14ac:dyDescent="0.3">
      <c r="A122" s="63"/>
      <c r="B122" s="63"/>
      <c r="C122" s="59"/>
      <c r="D122" s="64"/>
    </row>
    <row r="123" spans="1:4" s="62" customFormat="1" x14ac:dyDescent="0.3">
      <c r="A123" s="63"/>
      <c r="B123" s="63"/>
      <c r="C123" s="59"/>
      <c r="D123" s="64"/>
    </row>
    <row r="124" spans="1:4" s="62" customFormat="1" x14ac:dyDescent="0.3">
      <c r="A124" s="65"/>
      <c r="B124" s="65"/>
      <c r="C124" s="59"/>
      <c r="D124" s="64"/>
    </row>
    <row r="125" spans="1:4" s="62" customFormat="1" x14ac:dyDescent="0.3">
      <c r="A125" s="59"/>
      <c r="B125" s="59"/>
      <c r="C125" s="59"/>
      <c r="D125" s="66"/>
    </row>
    <row r="126" spans="1:4" s="62" customFormat="1" x14ac:dyDescent="0.3">
      <c r="A126" s="59"/>
      <c r="B126" s="59"/>
      <c r="C126" s="59"/>
      <c r="D126" s="59"/>
    </row>
    <row r="127" spans="1:4" s="62" customFormat="1" x14ac:dyDescent="0.3">
      <c r="A127" s="59"/>
      <c r="B127" s="59"/>
      <c r="C127" s="59"/>
      <c r="D127" s="67"/>
    </row>
    <row r="128" spans="1:4" s="59" customFormat="1" x14ac:dyDescent="0.3"/>
    <row r="129" spans="1:7" s="59" customFormat="1" x14ac:dyDescent="0.3">
      <c r="A129" s="63"/>
      <c r="B129" s="63"/>
    </row>
    <row r="130" spans="1:7" s="59" customFormat="1" x14ac:dyDescent="0.3">
      <c r="A130" s="63"/>
      <c r="B130" s="63"/>
    </row>
    <row r="131" spans="1:7" s="59" customFormat="1" x14ac:dyDescent="0.3">
      <c r="A131" s="63"/>
      <c r="B131" s="63"/>
    </row>
    <row r="132" spans="1:7" s="59" customFormat="1" x14ac:dyDescent="0.3">
      <c r="A132" s="63"/>
      <c r="B132" s="63"/>
    </row>
    <row r="133" spans="1:7" s="59" customFormat="1" x14ac:dyDescent="0.3">
      <c r="A133" s="63"/>
      <c r="B133" s="63"/>
    </row>
    <row r="134" spans="1:7" s="59" customFormat="1" x14ac:dyDescent="0.3">
      <c r="A134" s="63"/>
      <c r="B134" s="63"/>
    </row>
    <row r="135" spans="1:7" s="59" customFormat="1" x14ac:dyDescent="0.3">
      <c r="A135" s="63"/>
      <c r="B135" s="63"/>
    </row>
    <row r="136" spans="1:7" s="59" customFormat="1" x14ac:dyDescent="0.3">
      <c r="A136" s="63"/>
      <c r="B136" s="63"/>
    </row>
    <row r="137" spans="1:7" s="59" customFormat="1" x14ac:dyDescent="0.3">
      <c r="A137" s="63"/>
      <c r="B137" s="63"/>
      <c r="G137" s="68"/>
    </row>
    <row r="138" spans="1:7" s="59" customFormat="1" x14ac:dyDescent="0.3">
      <c r="A138" s="63"/>
      <c r="B138" s="63"/>
      <c r="G138" s="68"/>
    </row>
    <row r="139" spans="1:7" s="59" customFormat="1" x14ac:dyDescent="0.3">
      <c r="A139" s="63"/>
      <c r="B139" s="63"/>
      <c r="G139" s="68"/>
    </row>
    <row r="140" spans="1:7" s="59" customFormat="1" x14ac:dyDescent="0.3">
      <c r="A140" s="63"/>
      <c r="B140" s="63"/>
    </row>
    <row r="141" spans="1:7" s="59" customFormat="1" x14ac:dyDescent="0.3">
      <c r="A141" s="63"/>
      <c r="B141" s="63"/>
    </row>
    <row r="142" spans="1:7" s="59" customFormat="1" x14ac:dyDescent="0.3">
      <c r="A142" s="63"/>
      <c r="B142" s="63"/>
    </row>
    <row r="143" spans="1:7" s="59" customFormat="1" x14ac:dyDescent="0.3">
      <c r="A143" s="63"/>
      <c r="B143" s="63"/>
    </row>
    <row r="144" spans="1:7" s="59" customFormat="1" x14ac:dyDescent="0.3">
      <c r="A144" s="63"/>
      <c r="B144" s="63"/>
    </row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  <row r="309" s="59" customFormat="1" x14ac:dyDescent="0.3"/>
    <row r="310" s="59" customFormat="1" x14ac:dyDescent="0.3"/>
    <row r="311" s="59" customFormat="1" x14ac:dyDescent="0.3"/>
    <row r="312" s="59" customFormat="1" x14ac:dyDescent="0.3"/>
    <row r="313" s="59" customFormat="1" x14ac:dyDescent="0.3"/>
    <row r="314" s="59" customFormat="1" x14ac:dyDescent="0.3"/>
    <row r="315" s="59" customFormat="1" x14ac:dyDescent="0.3"/>
    <row r="316" s="59" customFormat="1" x14ac:dyDescent="0.3"/>
    <row r="317" s="59" customFormat="1" x14ac:dyDescent="0.3"/>
    <row r="318" s="59" customFormat="1" x14ac:dyDescent="0.3"/>
    <row r="319" s="59" customFormat="1" x14ac:dyDescent="0.3"/>
    <row r="320" s="59" customFormat="1" x14ac:dyDescent="0.3"/>
    <row r="321" s="59" customFormat="1" x14ac:dyDescent="0.3"/>
    <row r="322" s="59" customFormat="1" x14ac:dyDescent="0.3"/>
    <row r="323" s="59" customFormat="1" x14ac:dyDescent="0.3"/>
    <row r="324" s="59" customFormat="1" x14ac:dyDescent="0.3"/>
    <row r="325" s="59" customFormat="1" x14ac:dyDescent="0.3"/>
    <row r="326" s="59" customFormat="1" x14ac:dyDescent="0.3"/>
    <row r="327" s="59" customFormat="1" x14ac:dyDescent="0.3"/>
    <row r="328" s="59" customFormat="1" x14ac:dyDescent="0.3"/>
    <row r="329" s="59" customFormat="1" x14ac:dyDescent="0.3"/>
    <row r="330" s="59" customFormat="1" x14ac:dyDescent="0.3"/>
    <row r="331" s="59" customFormat="1" x14ac:dyDescent="0.3"/>
    <row r="332" s="59" customFormat="1" x14ac:dyDescent="0.3"/>
    <row r="333" s="59" customFormat="1" x14ac:dyDescent="0.3"/>
    <row r="334" s="59" customFormat="1" x14ac:dyDescent="0.3"/>
    <row r="335" s="59" customFormat="1" x14ac:dyDescent="0.3"/>
    <row r="336" s="59" customFormat="1" x14ac:dyDescent="0.3"/>
    <row r="337" spans="1:4" s="59" customFormat="1" x14ac:dyDescent="0.3"/>
    <row r="338" spans="1:4" s="59" customFormat="1" x14ac:dyDescent="0.3"/>
    <row r="339" spans="1:4" s="59" customFormat="1" x14ac:dyDescent="0.3"/>
    <row r="340" spans="1:4" s="59" customFormat="1" x14ac:dyDescent="0.3"/>
    <row r="341" spans="1:4" s="59" customFormat="1" x14ac:dyDescent="0.3"/>
    <row r="342" spans="1:4" s="59" customFormat="1" x14ac:dyDescent="0.3"/>
    <row r="343" spans="1:4" s="59" customFormat="1" x14ac:dyDescent="0.3"/>
    <row r="344" spans="1:4" s="59" customFormat="1" x14ac:dyDescent="0.3"/>
    <row r="345" spans="1:4" s="59" customFormat="1" x14ac:dyDescent="0.3"/>
    <row r="346" spans="1:4" s="59" customFormat="1" x14ac:dyDescent="0.3"/>
    <row r="347" spans="1:4" s="59" customFormat="1" x14ac:dyDescent="0.3">
      <c r="A347" s="52"/>
      <c r="B347" s="52"/>
      <c r="C347" s="52"/>
      <c r="D347" s="52"/>
    </row>
    <row r="348" spans="1:4" s="59" customFormat="1" x14ac:dyDescent="0.3">
      <c r="A348" s="52"/>
      <c r="B348" s="52"/>
      <c r="C348" s="52"/>
      <c r="D348" s="52"/>
    </row>
    <row r="349" spans="1:4" s="59" customFormat="1" x14ac:dyDescent="0.3">
      <c r="A349" s="52"/>
      <c r="B349" s="52"/>
      <c r="C349" s="52"/>
      <c r="D349" s="52"/>
    </row>
  </sheetData>
  <sortState ref="A52:F60">
    <sortCondition ref="C52:C60"/>
  </sortState>
  <pageMargins left="0" right="0" top="0" bottom="0.39370078740157483" header="0" footer="0"/>
  <pageSetup paperSize="9" scale="50" firstPageNumber="0" orientation="portrait" r:id="rId1"/>
  <headerFooter scaleWithDoc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292"/>
  <sheetViews>
    <sheetView showGridLines="0" view="pageBreakPreview" topLeftCell="A52" zoomScaleNormal="100" zoomScaleSheetLayoutView="100" workbookViewId="0">
      <selection activeCell="C86" sqref="C86"/>
    </sheetView>
  </sheetViews>
  <sheetFormatPr defaultColWidth="9.1796875" defaultRowHeight="13" x14ac:dyDescent="0.3"/>
  <cols>
    <col min="1" max="2" width="10.7265625" style="52" customWidth="1"/>
    <col min="3" max="3" width="56.7265625" style="52" customWidth="1"/>
    <col min="4" max="4" width="10.7265625" style="52" customWidth="1"/>
    <col min="5" max="16384" width="9.1796875" style="52"/>
  </cols>
  <sheetData>
    <row r="1" spans="1:19" s="219" customFormat="1" ht="15" customHeight="1" x14ac:dyDescent="0.35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9" ht="15" customHeight="1" x14ac:dyDescent="0.3">
      <c r="A2" s="224" t="str">
        <f>'Prior Year Fees'!A2</f>
        <v>Financial Year to September 2019</v>
      </c>
      <c r="D2" s="51">
        <f>SUBTOTAL(9,D5:D229)</f>
        <v>-40586.109999999993</v>
      </c>
    </row>
    <row r="3" spans="1:19" ht="15" customHeight="1" x14ac:dyDescent="0.35">
      <c r="A3" s="47"/>
      <c r="D3" s="54"/>
    </row>
    <row r="4" spans="1:19" s="55" customFormat="1" ht="15" customHeight="1" x14ac:dyDescent="0.25">
      <c r="A4" s="60" t="s">
        <v>0</v>
      </c>
      <c r="B4" s="60" t="s">
        <v>3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</row>
    <row r="5" spans="1:19" s="59" customFormat="1" ht="15" customHeight="1" x14ac:dyDescent="0.3">
      <c r="A5" s="233">
        <v>43374</v>
      </c>
      <c r="B5" s="234" t="s">
        <v>163</v>
      </c>
      <c r="C5" s="234" t="s">
        <v>171</v>
      </c>
      <c r="D5" s="235">
        <v>-150</v>
      </c>
      <c r="E5" s="27"/>
      <c r="F5" s="27"/>
      <c r="G5" s="27"/>
      <c r="H5" s="24"/>
      <c r="I5" s="27"/>
      <c r="J5" s="27"/>
      <c r="K5" s="27"/>
      <c r="L5" s="27"/>
      <c r="M5" s="24"/>
      <c r="N5" s="24"/>
      <c r="O5" s="24"/>
      <c r="P5" s="24"/>
      <c r="Q5" s="24"/>
      <c r="R5" s="24"/>
      <c r="S5" s="24"/>
    </row>
    <row r="6" spans="1:19" s="59" customFormat="1" ht="15" customHeight="1" x14ac:dyDescent="0.3">
      <c r="A6" s="233">
        <v>43392</v>
      </c>
      <c r="B6" s="234" t="s">
        <v>120</v>
      </c>
      <c r="C6" s="234" t="s">
        <v>170</v>
      </c>
      <c r="D6" s="235">
        <v>-31.5</v>
      </c>
      <c r="E6" s="27"/>
      <c r="F6" s="27"/>
      <c r="G6" s="27"/>
      <c r="H6" s="24"/>
      <c r="I6" s="27"/>
      <c r="J6" s="27"/>
      <c r="K6" s="27"/>
      <c r="L6" s="27"/>
      <c r="M6" s="24"/>
      <c r="N6" s="24"/>
      <c r="O6" s="24"/>
      <c r="P6" s="24"/>
      <c r="Q6" s="24"/>
      <c r="R6" s="24"/>
      <c r="S6" s="24"/>
    </row>
    <row r="7" spans="1:19" s="59" customFormat="1" ht="15" customHeight="1" x14ac:dyDescent="0.3">
      <c r="A7" s="233">
        <v>43399</v>
      </c>
      <c r="B7" s="234"/>
      <c r="C7" s="234" t="s">
        <v>172</v>
      </c>
      <c r="D7" s="235">
        <v>-1920</v>
      </c>
      <c r="E7" s="27"/>
      <c r="F7" s="27"/>
      <c r="G7" s="27"/>
      <c r="H7" s="24"/>
      <c r="I7" s="27"/>
      <c r="J7" s="27"/>
      <c r="K7" s="27"/>
      <c r="L7" s="27"/>
      <c r="M7" s="24"/>
      <c r="N7" s="24"/>
      <c r="O7" s="24"/>
      <c r="P7" s="24"/>
      <c r="Q7" s="24"/>
      <c r="R7" s="24"/>
      <c r="S7" s="24"/>
    </row>
    <row r="8" spans="1:19" s="59" customFormat="1" ht="15" customHeight="1" x14ac:dyDescent="0.3">
      <c r="A8" s="233">
        <v>43404</v>
      </c>
      <c r="B8" s="234" t="s">
        <v>144</v>
      </c>
      <c r="C8" s="234" t="s">
        <v>173</v>
      </c>
      <c r="D8" s="235">
        <v>-47.81</v>
      </c>
      <c r="E8" s="27"/>
      <c r="F8" s="27"/>
      <c r="G8" s="27"/>
      <c r="H8" s="24"/>
      <c r="I8" s="27"/>
      <c r="J8" s="27"/>
      <c r="K8" s="27"/>
      <c r="L8" s="27"/>
      <c r="M8" s="24"/>
      <c r="N8" s="24"/>
      <c r="O8" s="24"/>
      <c r="P8" s="24"/>
      <c r="Q8" s="24"/>
      <c r="R8" s="24"/>
      <c r="S8" s="24"/>
    </row>
    <row r="9" spans="1:19" s="59" customFormat="1" ht="15" customHeight="1" x14ac:dyDescent="0.3">
      <c r="A9" s="233">
        <v>43404</v>
      </c>
      <c r="B9" s="234"/>
      <c r="C9" s="234" t="s">
        <v>174</v>
      </c>
      <c r="D9" s="235">
        <v>-480</v>
      </c>
      <c r="E9" s="27"/>
      <c r="F9" s="27"/>
      <c r="G9" s="27"/>
      <c r="H9" s="24"/>
      <c r="I9" s="27"/>
      <c r="J9" s="27"/>
      <c r="K9" s="27"/>
      <c r="L9" s="27"/>
      <c r="M9" s="24"/>
      <c r="N9" s="24"/>
      <c r="O9" s="24"/>
      <c r="P9" s="24"/>
      <c r="Q9" s="24"/>
      <c r="R9" s="24"/>
      <c r="S9" s="24"/>
    </row>
    <row r="10" spans="1:19" s="59" customFormat="1" ht="15" customHeight="1" x14ac:dyDescent="0.3">
      <c r="A10" s="233">
        <v>43404</v>
      </c>
      <c r="B10" s="234" t="s">
        <v>163</v>
      </c>
      <c r="C10" s="234" t="s">
        <v>175</v>
      </c>
      <c r="D10" s="235">
        <v>-150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59" customFormat="1" ht="15" customHeight="1" x14ac:dyDescent="0.3">
      <c r="A11" s="233">
        <v>43430</v>
      </c>
      <c r="B11" s="234"/>
      <c r="C11" s="233" t="s">
        <v>224</v>
      </c>
      <c r="D11" s="235">
        <v>-39.6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59" customFormat="1" ht="15" customHeight="1" x14ac:dyDescent="0.3">
      <c r="A12" s="233">
        <v>43434</v>
      </c>
      <c r="B12" s="234"/>
      <c r="C12" s="233" t="s">
        <v>225</v>
      </c>
      <c r="D12" s="235">
        <v>-150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59" customFormat="1" ht="15" customHeight="1" x14ac:dyDescent="0.3">
      <c r="A13" s="233">
        <v>43434</v>
      </c>
      <c r="B13" s="234"/>
      <c r="C13" s="233" t="s">
        <v>226</v>
      </c>
      <c r="D13" s="235">
        <v>-47.81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59" customFormat="1" ht="15" customHeight="1" x14ac:dyDescent="0.3">
      <c r="A14" s="233">
        <v>43434</v>
      </c>
      <c r="B14" s="234" t="s">
        <v>163</v>
      </c>
      <c r="C14" s="233" t="s">
        <v>227</v>
      </c>
      <c r="D14" s="235">
        <v>-150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59" customFormat="1" ht="15" customHeight="1" x14ac:dyDescent="0.3">
      <c r="A15" s="233">
        <v>43437</v>
      </c>
      <c r="B15" s="234" t="s">
        <v>163</v>
      </c>
      <c r="C15" s="234" t="s">
        <v>288</v>
      </c>
      <c r="D15" s="235">
        <v>-300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59" customFormat="1" ht="15" customHeight="1" x14ac:dyDescent="0.3">
      <c r="A16" s="233">
        <v>43465</v>
      </c>
      <c r="B16" s="234" t="s">
        <v>246</v>
      </c>
      <c r="C16" s="234" t="s">
        <v>173</v>
      </c>
      <c r="D16" s="235">
        <v>-47.81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59" customFormat="1" ht="15" customHeight="1" x14ac:dyDescent="0.3">
      <c r="A17" s="233">
        <v>43495</v>
      </c>
      <c r="B17" s="234"/>
      <c r="C17" s="234" t="s">
        <v>173</v>
      </c>
      <c r="D17" s="235">
        <v>-47.81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59" customFormat="1" ht="15" customHeight="1" x14ac:dyDescent="0.3">
      <c r="A18" s="233">
        <v>43496</v>
      </c>
      <c r="B18" s="234"/>
      <c r="C18" s="234" t="s">
        <v>308</v>
      </c>
      <c r="D18" s="235">
        <v>-150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59" customFormat="1" ht="15" customHeight="1" x14ac:dyDescent="0.3">
      <c r="A19" s="233">
        <v>43486</v>
      </c>
      <c r="B19" s="234" t="s">
        <v>309</v>
      </c>
      <c r="C19" s="234" t="s">
        <v>310</v>
      </c>
      <c r="D19" s="235">
        <v>-300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59" customFormat="1" ht="15" customHeight="1" x14ac:dyDescent="0.3">
      <c r="A20" s="233">
        <v>43496</v>
      </c>
      <c r="B20" s="234" t="s">
        <v>309</v>
      </c>
      <c r="C20" s="234" t="s">
        <v>311</v>
      </c>
      <c r="D20" s="235">
        <v>-300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59" customFormat="1" ht="15" customHeight="1" x14ac:dyDescent="0.3">
      <c r="A21" s="233">
        <v>43486</v>
      </c>
      <c r="B21" s="234" t="s">
        <v>309</v>
      </c>
      <c r="C21" s="234" t="s">
        <v>312</v>
      </c>
      <c r="D21" s="235">
        <v>-540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59" customFormat="1" ht="15" customHeight="1" x14ac:dyDescent="0.3">
      <c r="A22" s="233">
        <v>43502</v>
      </c>
      <c r="B22" s="234" t="s">
        <v>309</v>
      </c>
      <c r="C22" s="234" t="s">
        <v>339</v>
      </c>
      <c r="D22" s="235">
        <v>-420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59" customFormat="1" ht="15" customHeight="1" x14ac:dyDescent="0.3">
      <c r="A23" s="233">
        <v>43509</v>
      </c>
      <c r="B23" s="234"/>
      <c r="C23" s="234" t="s">
        <v>340</v>
      </c>
      <c r="D23" s="235">
        <v>-296.45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59" customFormat="1" ht="15" customHeight="1" x14ac:dyDescent="0.3">
      <c r="A24" s="233">
        <v>43514</v>
      </c>
      <c r="B24" s="234" t="s">
        <v>309</v>
      </c>
      <c r="C24" s="234" t="s">
        <v>341</v>
      </c>
      <c r="D24" s="235">
        <v>-270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59" customFormat="1" ht="15" customHeight="1" x14ac:dyDescent="0.3">
      <c r="A25" s="233">
        <v>43524</v>
      </c>
      <c r="B25" s="234"/>
      <c r="C25" s="234" t="s">
        <v>342</v>
      </c>
      <c r="D25" s="235">
        <v>-19.190000000000001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59" customFormat="1" ht="15" customHeight="1" x14ac:dyDescent="0.3">
      <c r="A26" s="233">
        <v>43524</v>
      </c>
      <c r="B26" s="234"/>
      <c r="C26" s="234" t="s">
        <v>343</v>
      </c>
      <c r="D26" s="235">
        <v>-47.88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59" customFormat="1" ht="15" customHeight="1" x14ac:dyDescent="0.3">
      <c r="A27" s="233">
        <v>43524</v>
      </c>
      <c r="B27" s="234"/>
      <c r="C27" s="234" t="s">
        <v>344</v>
      </c>
      <c r="D27" s="235">
        <v>-47.81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59" customFormat="1" ht="15" customHeight="1" x14ac:dyDescent="0.3">
      <c r="A28" s="233">
        <v>43524</v>
      </c>
      <c r="B28" s="234"/>
      <c r="C28" s="234" t="s">
        <v>345</v>
      </c>
      <c r="D28" s="235">
        <v>-42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s="59" customFormat="1" ht="15" customHeight="1" x14ac:dyDescent="0.3">
      <c r="A29" s="233">
        <v>43524</v>
      </c>
      <c r="B29" s="234" t="s">
        <v>309</v>
      </c>
      <c r="C29" s="234" t="s">
        <v>346</v>
      </c>
      <c r="D29" s="235">
        <v>-150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59" customFormat="1" ht="15" customHeight="1" x14ac:dyDescent="0.3">
      <c r="A30" s="233">
        <v>43530</v>
      </c>
      <c r="B30" s="234"/>
      <c r="C30" s="234" t="s">
        <v>429</v>
      </c>
      <c r="D30" s="235">
        <v>-60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59" customFormat="1" ht="15" customHeight="1" x14ac:dyDescent="0.3">
      <c r="A31" s="233">
        <v>43530</v>
      </c>
      <c r="B31" s="234"/>
      <c r="C31" s="234" t="s">
        <v>430</v>
      </c>
      <c r="D31" s="235">
        <v>-84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s="59" customFormat="1" ht="15" customHeight="1" x14ac:dyDescent="0.3">
      <c r="A32" s="233">
        <v>43532</v>
      </c>
      <c r="B32" s="234"/>
      <c r="C32" s="234" t="s">
        <v>431</v>
      </c>
      <c r="D32" s="235">
        <v>-150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59" customFormat="1" ht="15" customHeight="1" x14ac:dyDescent="0.3">
      <c r="A33" s="233">
        <v>43532</v>
      </c>
      <c r="B33" s="234"/>
      <c r="C33" s="234" t="s">
        <v>432</v>
      </c>
      <c r="D33" s="235">
        <v>-1800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s="59" customFormat="1" ht="15" customHeight="1" x14ac:dyDescent="0.3">
      <c r="A34" s="233">
        <v>43551</v>
      </c>
      <c r="B34" s="234"/>
      <c r="C34" s="234" t="s">
        <v>433</v>
      </c>
      <c r="D34" s="235">
        <v>-2337.5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59" customFormat="1" ht="15" customHeight="1" x14ac:dyDescent="0.3">
      <c r="A35" s="233">
        <v>43555</v>
      </c>
      <c r="B35" s="234"/>
      <c r="C35" s="234" t="s">
        <v>434</v>
      </c>
      <c r="D35" s="235">
        <v>-47.81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59" customFormat="1" ht="15" customHeight="1" x14ac:dyDescent="0.3">
      <c r="A36" s="233">
        <v>43555</v>
      </c>
      <c r="B36" s="234" t="s">
        <v>309</v>
      </c>
      <c r="C36" s="234" t="s">
        <v>469</v>
      </c>
      <c r="D36" s="235">
        <v>-300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59" customFormat="1" ht="15" customHeight="1" x14ac:dyDescent="0.3">
      <c r="A37" s="233">
        <v>43560</v>
      </c>
      <c r="B37" s="234"/>
      <c r="C37" s="234" t="s">
        <v>499</v>
      </c>
      <c r="D37" s="235">
        <v>-510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59" customFormat="1" ht="15" customHeight="1" x14ac:dyDescent="0.3">
      <c r="A38" s="233">
        <v>43567</v>
      </c>
      <c r="B38" s="234"/>
      <c r="C38" s="234" t="s">
        <v>500</v>
      </c>
      <c r="D38" s="235">
        <v>-109.16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59" customFormat="1" ht="15" customHeight="1" x14ac:dyDescent="0.3">
      <c r="A39" s="233">
        <v>43578</v>
      </c>
      <c r="B39" s="234"/>
      <c r="C39" s="234" t="s">
        <v>501</v>
      </c>
      <c r="D39" s="235">
        <v>-1320.5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59" customFormat="1" ht="15" customHeight="1" x14ac:dyDescent="0.3">
      <c r="A40" s="233">
        <v>43585</v>
      </c>
      <c r="B40" s="234"/>
      <c r="C40" s="234" t="s">
        <v>173</v>
      </c>
      <c r="D40" s="235">
        <v>-47.81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59" customFormat="1" ht="15" customHeight="1" x14ac:dyDescent="0.3">
      <c r="A41" s="233">
        <v>43567</v>
      </c>
      <c r="B41" s="234"/>
      <c r="C41" s="234" t="s">
        <v>513</v>
      </c>
      <c r="D41" s="235">
        <v>-1140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59" customFormat="1" ht="15" customHeight="1" x14ac:dyDescent="0.3">
      <c r="A42" s="233">
        <v>43585</v>
      </c>
      <c r="B42" s="234"/>
      <c r="C42" s="234" t="s">
        <v>519</v>
      </c>
      <c r="D42" s="235">
        <v>-2670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59" customFormat="1" ht="15" customHeight="1" x14ac:dyDescent="0.3">
      <c r="A43" s="233">
        <v>43598</v>
      </c>
      <c r="B43" s="234" t="s">
        <v>309</v>
      </c>
      <c r="C43" s="234" t="s">
        <v>521</v>
      </c>
      <c r="D43" s="235">
        <v>-60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59" customFormat="1" ht="15" customHeight="1" x14ac:dyDescent="0.3">
      <c r="A44" s="233">
        <v>43599</v>
      </c>
      <c r="B44" s="234" t="s">
        <v>309</v>
      </c>
      <c r="C44" s="234" t="s">
        <v>522</v>
      </c>
      <c r="D44" s="235">
        <v>-300</v>
      </c>
    </row>
    <row r="45" spans="1:19" s="59" customFormat="1" ht="15" customHeight="1" x14ac:dyDescent="0.3">
      <c r="A45" s="233">
        <v>43608</v>
      </c>
      <c r="B45" s="234" t="s">
        <v>523</v>
      </c>
      <c r="C45" s="234" t="s">
        <v>524</v>
      </c>
      <c r="D45" s="235">
        <v>-1377.5</v>
      </c>
    </row>
    <row r="46" spans="1:19" s="59" customFormat="1" ht="15" customHeight="1" x14ac:dyDescent="0.3">
      <c r="A46" s="233">
        <v>43616</v>
      </c>
      <c r="B46" s="234" t="s">
        <v>246</v>
      </c>
      <c r="C46" s="234" t="s">
        <v>173</v>
      </c>
      <c r="D46" s="235">
        <v>-47.81</v>
      </c>
    </row>
    <row r="47" spans="1:19" s="59" customFormat="1" ht="15" customHeight="1" x14ac:dyDescent="0.3">
      <c r="A47" s="233">
        <v>43616</v>
      </c>
      <c r="B47" s="234" t="s">
        <v>246</v>
      </c>
      <c r="C47" s="234" t="s">
        <v>525</v>
      </c>
      <c r="D47" s="235">
        <v>-79</v>
      </c>
    </row>
    <row r="48" spans="1:19" s="59" customFormat="1" ht="15" customHeight="1" x14ac:dyDescent="0.3">
      <c r="A48" s="233">
        <v>43616</v>
      </c>
      <c r="B48" s="234" t="s">
        <v>309</v>
      </c>
      <c r="C48" s="234" t="s">
        <v>526</v>
      </c>
      <c r="D48" s="235">
        <v>-300</v>
      </c>
    </row>
    <row r="49" spans="1:4" s="59" customFormat="1" ht="15" customHeight="1" x14ac:dyDescent="0.3">
      <c r="A49" s="233">
        <v>43616</v>
      </c>
      <c r="B49" s="234" t="s">
        <v>309</v>
      </c>
      <c r="C49" s="234" t="s">
        <v>527</v>
      </c>
      <c r="D49" s="235">
        <v>-1980</v>
      </c>
    </row>
    <row r="50" spans="1:4" s="59" customFormat="1" ht="15" customHeight="1" x14ac:dyDescent="0.3">
      <c r="A50" s="233">
        <v>43616</v>
      </c>
      <c r="B50" s="234" t="s">
        <v>309</v>
      </c>
      <c r="C50" s="234" t="s">
        <v>528</v>
      </c>
      <c r="D50" s="235">
        <v>-4675</v>
      </c>
    </row>
    <row r="51" spans="1:4" s="59" customFormat="1" ht="15" customHeight="1" x14ac:dyDescent="0.3">
      <c r="A51" s="233">
        <v>43616</v>
      </c>
      <c r="B51" s="234" t="s">
        <v>246</v>
      </c>
      <c r="C51" s="234" t="s">
        <v>529</v>
      </c>
      <c r="D51" s="235">
        <v>-15.24</v>
      </c>
    </row>
    <row r="52" spans="1:4" s="59" customFormat="1" ht="15" customHeight="1" x14ac:dyDescent="0.3">
      <c r="A52" s="233">
        <v>43643</v>
      </c>
      <c r="B52" s="234" t="s">
        <v>246</v>
      </c>
      <c r="C52" s="234" t="s">
        <v>434</v>
      </c>
      <c r="D52" s="235">
        <v>-47.81</v>
      </c>
    </row>
    <row r="53" spans="1:4" s="59" customFormat="1" ht="15" customHeight="1" x14ac:dyDescent="0.3">
      <c r="A53" s="233">
        <v>43663</v>
      </c>
      <c r="B53" s="234"/>
      <c r="C53" s="234" t="s">
        <v>659</v>
      </c>
      <c r="D53" s="235">
        <v>-60</v>
      </c>
    </row>
    <row r="54" spans="1:4" s="59" customFormat="1" ht="15" customHeight="1" x14ac:dyDescent="0.3">
      <c r="A54" s="233">
        <v>43663</v>
      </c>
      <c r="B54" s="234"/>
      <c r="C54" s="234" t="s">
        <v>660</v>
      </c>
      <c r="D54" s="235">
        <v>-90</v>
      </c>
    </row>
    <row r="55" spans="1:4" s="59" customFormat="1" ht="15" customHeight="1" x14ac:dyDescent="0.3">
      <c r="A55" s="233">
        <v>43663</v>
      </c>
      <c r="B55" s="234"/>
      <c r="C55" s="234" t="s">
        <v>661</v>
      </c>
      <c r="D55" s="235">
        <v>-300</v>
      </c>
    </row>
    <row r="56" spans="1:4" s="59" customFormat="1" ht="15" customHeight="1" x14ac:dyDescent="0.3">
      <c r="A56" s="233">
        <v>43663</v>
      </c>
      <c r="B56" s="234"/>
      <c r="C56" s="234" t="s">
        <v>662</v>
      </c>
      <c r="D56" s="235">
        <v>-1830</v>
      </c>
    </row>
    <row r="57" spans="1:4" s="59" customFormat="1" ht="15" customHeight="1" x14ac:dyDescent="0.3">
      <c r="A57" s="233">
        <v>43677</v>
      </c>
      <c r="B57" s="234"/>
      <c r="C57" s="234" t="s">
        <v>663</v>
      </c>
      <c r="D57" s="235">
        <v>-47.81</v>
      </c>
    </row>
    <row r="58" spans="1:4" s="59" customFormat="1" ht="15" customHeight="1" x14ac:dyDescent="0.3">
      <c r="A58" s="233">
        <v>43677</v>
      </c>
      <c r="B58" s="234" t="s">
        <v>163</v>
      </c>
      <c r="C58" s="234" t="s">
        <v>671</v>
      </c>
      <c r="D58" s="235">
        <v>-218.28</v>
      </c>
    </row>
    <row r="59" spans="1:4" s="59" customFormat="1" ht="15" customHeight="1" x14ac:dyDescent="0.3">
      <c r="A59" s="233">
        <v>43678</v>
      </c>
      <c r="B59" s="234"/>
      <c r="C59" s="234" t="s">
        <v>700</v>
      </c>
      <c r="D59" s="235">
        <v>-300</v>
      </c>
    </row>
    <row r="60" spans="1:4" s="59" customFormat="1" ht="15" customHeight="1" x14ac:dyDescent="0.3">
      <c r="A60" s="233">
        <v>43686</v>
      </c>
      <c r="B60" s="234"/>
      <c r="C60" s="234" t="s">
        <v>701</v>
      </c>
      <c r="D60" s="235">
        <v>-1100</v>
      </c>
    </row>
    <row r="61" spans="1:4" s="59" customFormat="1" ht="15" customHeight="1" x14ac:dyDescent="0.3">
      <c r="A61" s="233">
        <v>43700</v>
      </c>
      <c r="B61" s="234"/>
      <c r="C61" s="234" t="s">
        <v>702</v>
      </c>
      <c r="D61" s="235">
        <v>-1187.5</v>
      </c>
    </row>
    <row r="62" spans="1:4" s="59" customFormat="1" ht="15" customHeight="1" x14ac:dyDescent="0.3">
      <c r="A62" s="233">
        <v>43704</v>
      </c>
      <c r="B62" s="234"/>
      <c r="C62" s="234" t="s">
        <v>703</v>
      </c>
      <c r="D62" s="235">
        <v>-120</v>
      </c>
    </row>
    <row r="63" spans="1:4" s="59" customFormat="1" ht="15" customHeight="1" x14ac:dyDescent="0.3">
      <c r="A63" s="233">
        <v>43704</v>
      </c>
      <c r="B63" s="234"/>
      <c r="C63" s="234" t="s">
        <v>704</v>
      </c>
      <c r="D63" s="235">
        <v>-6669.54</v>
      </c>
    </row>
    <row r="64" spans="1:4" s="59" customFormat="1" ht="15" customHeight="1" x14ac:dyDescent="0.3">
      <c r="A64" s="233">
        <v>43705</v>
      </c>
      <c r="B64" s="234"/>
      <c r="C64" s="234" t="s">
        <v>705</v>
      </c>
      <c r="D64" s="235">
        <v>-60</v>
      </c>
    </row>
    <row r="65" spans="1:4" s="59" customFormat="1" ht="15" customHeight="1" x14ac:dyDescent="0.3">
      <c r="A65" s="233">
        <v>43707</v>
      </c>
      <c r="B65" s="234"/>
      <c r="C65" s="234" t="s">
        <v>173</v>
      </c>
      <c r="D65" s="235">
        <v>-47.81</v>
      </c>
    </row>
    <row r="66" spans="1:4" s="59" customFormat="1" ht="15" customHeight="1" x14ac:dyDescent="0.3">
      <c r="A66" s="233">
        <v>43708</v>
      </c>
      <c r="B66" s="234"/>
      <c r="C66" s="234" t="s">
        <v>714</v>
      </c>
      <c r="D66" s="235">
        <v>-26.35</v>
      </c>
    </row>
    <row r="67" spans="1:4" s="59" customFormat="1" ht="15" customHeight="1" x14ac:dyDescent="0.3">
      <c r="A67" s="233">
        <v>43708</v>
      </c>
      <c r="B67" s="234"/>
      <c r="C67" s="234" t="s">
        <v>715</v>
      </c>
      <c r="D67" s="235">
        <v>-90</v>
      </c>
    </row>
    <row r="68" spans="1:4" s="59" customFormat="1" ht="15" customHeight="1" x14ac:dyDescent="0.3">
      <c r="A68" s="233">
        <v>43710</v>
      </c>
      <c r="B68" s="234"/>
      <c r="C68" s="234" t="s">
        <v>738</v>
      </c>
      <c r="D68" s="235">
        <v>-227.6</v>
      </c>
    </row>
    <row r="69" spans="1:4" s="59" customFormat="1" ht="15" customHeight="1" x14ac:dyDescent="0.3">
      <c r="A69" s="233">
        <v>43728</v>
      </c>
      <c r="B69" s="234"/>
      <c r="C69" s="234" t="s">
        <v>739</v>
      </c>
      <c r="D69" s="235">
        <v>-114.6</v>
      </c>
    </row>
    <row r="70" spans="1:4" s="59" customFormat="1" ht="15" customHeight="1" x14ac:dyDescent="0.3">
      <c r="A70" s="233">
        <v>43731</v>
      </c>
      <c r="B70" s="234"/>
      <c r="C70" s="234" t="s">
        <v>741</v>
      </c>
      <c r="D70" s="235">
        <v>-534</v>
      </c>
    </row>
    <row r="71" spans="1:4" s="59" customFormat="1" ht="15" customHeight="1" x14ac:dyDescent="0.3">
      <c r="A71" s="233">
        <v>43734</v>
      </c>
      <c r="B71" s="234"/>
      <c r="C71" s="234" t="s">
        <v>742</v>
      </c>
      <c r="D71" s="235">
        <v>-500</v>
      </c>
    </row>
    <row r="72" spans="1:4" s="59" customFormat="1" ht="15" customHeight="1" x14ac:dyDescent="0.3">
      <c r="A72" s="233">
        <v>43734</v>
      </c>
      <c r="B72" s="234"/>
      <c r="C72" s="234" t="s">
        <v>764</v>
      </c>
      <c r="D72" s="235">
        <v>-150</v>
      </c>
    </row>
    <row r="73" spans="1:4" s="59" customFormat="1" ht="15" customHeight="1" x14ac:dyDescent="0.3">
      <c r="A73" s="233">
        <v>43734</v>
      </c>
      <c r="B73" s="234"/>
      <c r="C73" s="234" t="s">
        <v>743</v>
      </c>
      <c r="D73" s="235">
        <v>-300</v>
      </c>
    </row>
    <row r="74" spans="1:4" s="59" customFormat="1" ht="15" customHeight="1" x14ac:dyDescent="0.3">
      <c r="A74" s="233">
        <v>43738</v>
      </c>
      <c r="B74" s="234"/>
      <c r="C74" s="234" t="s">
        <v>744</v>
      </c>
      <c r="D74" s="235">
        <v>-960</v>
      </c>
    </row>
    <row r="75" spans="1:4" s="59" customFormat="1" ht="15" customHeight="1" x14ac:dyDescent="0.3">
      <c r="A75" s="233">
        <v>43738</v>
      </c>
      <c r="B75" s="234"/>
      <c r="C75" s="234" t="s">
        <v>173</v>
      </c>
      <c r="D75" s="235">
        <v>-47.81</v>
      </c>
    </row>
    <row r="76" spans="1:4" s="59" customFormat="1" ht="12" customHeight="1" x14ac:dyDescent="0.3"/>
    <row r="77" spans="1:4" s="59" customFormat="1" ht="12" customHeight="1" x14ac:dyDescent="0.3"/>
    <row r="78" spans="1:4" s="59" customFormat="1" ht="12" customHeight="1" x14ac:dyDescent="0.3"/>
    <row r="79" spans="1:4" s="59" customFormat="1" ht="12" customHeight="1" x14ac:dyDescent="0.3"/>
    <row r="80" spans="1:4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</sheetData>
  <pageMargins left="0" right="0" top="0" bottom="0.39370078740157483" header="0" footer="0"/>
  <pageSetup paperSize="9" scale="71" firstPageNumber="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315"/>
  <sheetViews>
    <sheetView showGridLines="0" view="pageBreakPreview" zoomScaleNormal="85" zoomScaleSheetLayoutView="100" workbookViewId="0">
      <selection activeCell="D11" sqref="D11"/>
    </sheetView>
  </sheetViews>
  <sheetFormatPr defaultColWidth="9.1796875" defaultRowHeight="13" x14ac:dyDescent="0.3"/>
  <cols>
    <col min="1" max="2" width="10.7265625" style="52" customWidth="1"/>
    <col min="3" max="3" width="58.7265625" style="52" customWidth="1"/>
    <col min="4" max="4" width="8.7265625" style="52" customWidth="1"/>
    <col min="5" max="9" width="9.1796875" style="52" hidden="1" customWidth="1"/>
    <col min="10" max="10" width="0" style="52" hidden="1" customWidth="1"/>
    <col min="11" max="11" width="9.1796875" style="52" hidden="1" customWidth="1"/>
    <col min="12" max="16384" width="9.1796875" style="52"/>
  </cols>
  <sheetData>
    <row r="1" spans="1:20" s="210" customFormat="1" ht="15" customHeight="1" x14ac:dyDescent="0.35">
      <c r="A1" s="49" t="s">
        <v>115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20" s="210" customFormat="1" ht="15" customHeight="1" x14ac:dyDescent="0.3">
      <c r="A2" s="218" t="str">
        <f>'Front Sheet'!B4</f>
        <v>Financial Year to September 2019</v>
      </c>
      <c r="B2" s="211"/>
      <c r="D2" s="212">
        <f>SUM(D5:D11)</f>
        <v>2329.7199999999998</v>
      </c>
      <c r="E2" s="213"/>
      <c r="F2" s="213"/>
      <c r="G2" s="213"/>
      <c r="H2" s="214">
        <f>SUM(H5:H252)</f>
        <v>0</v>
      </c>
      <c r="I2" s="213"/>
      <c r="J2" s="214">
        <f>SUM(J5:J252)</f>
        <v>0</v>
      </c>
    </row>
    <row r="3" spans="1:20" s="210" customFormat="1" ht="15" customHeight="1" x14ac:dyDescent="0.25">
      <c r="A3" s="215"/>
      <c r="B3" s="215"/>
      <c r="D3" s="216"/>
      <c r="E3" s="213"/>
      <c r="F3" s="213"/>
      <c r="G3" s="213"/>
      <c r="H3" s="217"/>
      <c r="I3" s="213"/>
      <c r="J3" s="217"/>
    </row>
    <row r="4" spans="1:20" ht="15" customHeight="1" x14ac:dyDescent="0.3">
      <c r="A4" s="95" t="s">
        <v>0</v>
      </c>
      <c r="B4" s="95" t="s">
        <v>117</v>
      </c>
      <c r="C4" s="95" t="s">
        <v>1</v>
      </c>
      <c r="D4" s="96" t="s">
        <v>2</v>
      </c>
      <c r="E4" s="86" t="s">
        <v>15</v>
      </c>
      <c r="F4" s="86" t="s">
        <v>11</v>
      </c>
      <c r="G4" s="86" t="s">
        <v>9</v>
      </c>
      <c r="H4" s="86" t="s">
        <v>10</v>
      </c>
      <c r="I4" s="86" t="s">
        <v>12</v>
      </c>
      <c r="J4" s="86" t="s">
        <v>13</v>
      </c>
      <c r="K4" s="86" t="s">
        <v>8</v>
      </c>
      <c r="L4" s="27"/>
      <c r="M4" s="27"/>
    </row>
    <row r="5" spans="1:20" s="59" customFormat="1" ht="15" customHeight="1" x14ac:dyDescent="0.3">
      <c r="A5" s="236">
        <v>43472</v>
      </c>
      <c r="B5" s="236"/>
      <c r="C5" s="276" t="s">
        <v>292</v>
      </c>
      <c r="D5" s="235">
        <v>1164.8599999999999</v>
      </c>
      <c r="E5" s="31"/>
      <c r="F5" s="31">
        <f>SUM(F6:F16)</f>
        <v>0</v>
      </c>
      <c r="G5" s="31">
        <f>SUM(G6:G16)</f>
        <v>0</v>
      </c>
      <c r="H5" s="31">
        <f>SUM(H6:H16)</f>
        <v>0</v>
      </c>
      <c r="I5" s="31">
        <f>SUM(I6:I16)</f>
        <v>0</v>
      </c>
      <c r="J5" s="31">
        <f t="shared" ref="J5:K5" si="0">SUM(J6:J16)</f>
        <v>0</v>
      </c>
      <c r="K5" s="31">
        <f t="shared" si="0"/>
        <v>0</v>
      </c>
      <c r="L5" s="24"/>
      <c r="M5" s="24"/>
      <c r="N5" s="24"/>
      <c r="O5" s="24"/>
      <c r="P5" s="24"/>
      <c r="Q5" s="24"/>
      <c r="R5" s="24"/>
      <c r="S5" s="24"/>
      <c r="T5" s="24"/>
    </row>
    <row r="6" spans="1:20" s="59" customFormat="1" ht="15" customHeight="1" x14ac:dyDescent="0.3">
      <c r="A6" s="236">
        <v>43579</v>
      </c>
      <c r="C6" s="276" t="s">
        <v>478</v>
      </c>
      <c r="D6" s="235">
        <v>1164.8599999999999</v>
      </c>
      <c r="E6" s="31">
        <v>-1164.8599999999999</v>
      </c>
      <c r="F6" s="31"/>
      <c r="G6" s="31"/>
      <c r="H6" s="31"/>
      <c r="I6" s="31"/>
      <c r="J6" s="31"/>
      <c r="K6" s="31"/>
      <c r="L6" s="24"/>
      <c r="M6" s="24"/>
      <c r="N6" s="24"/>
      <c r="O6" s="24"/>
      <c r="P6" s="24"/>
      <c r="Q6" s="24"/>
      <c r="R6" s="24"/>
      <c r="S6" s="24"/>
      <c r="T6" s="24"/>
    </row>
    <row r="7" spans="1:20" s="59" customFormat="1" ht="15" customHeight="1" x14ac:dyDescent="0.3">
      <c r="A7" s="236"/>
      <c r="B7" s="236"/>
      <c r="C7" s="277"/>
      <c r="D7" s="235"/>
      <c r="E7" s="29"/>
      <c r="F7" s="29"/>
      <c r="G7" s="29"/>
      <c r="H7" s="29"/>
      <c r="I7" s="29"/>
      <c r="J7" s="15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59" customFormat="1" ht="15" customHeight="1" x14ac:dyDescent="0.3">
      <c r="A8" s="236"/>
      <c r="B8" s="236"/>
      <c r="C8" s="277"/>
      <c r="D8" s="235"/>
      <c r="E8" s="29"/>
      <c r="F8" s="29"/>
      <c r="G8" s="29"/>
      <c r="H8" s="29"/>
      <c r="I8" s="29"/>
      <c r="J8" s="15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59" customFormat="1" ht="15" customHeight="1" x14ac:dyDescent="0.3">
      <c r="A9" s="191"/>
      <c r="B9" s="191"/>
      <c r="C9" s="192"/>
      <c r="D9" s="35"/>
      <c r="E9" s="29"/>
      <c r="F9" s="29"/>
      <c r="G9" s="29"/>
      <c r="H9" s="29"/>
      <c r="I9" s="29"/>
      <c r="J9" s="15"/>
      <c r="K9" s="24"/>
      <c r="L9" s="15"/>
      <c r="M9" s="24"/>
      <c r="N9" s="24"/>
      <c r="O9" s="24"/>
      <c r="P9" s="24"/>
      <c r="Q9" s="24"/>
      <c r="R9" s="24"/>
      <c r="S9" s="24"/>
      <c r="T9" s="24"/>
    </row>
    <row r="10" spans="1:20" s="59" customFormat="1" ht="15" customHeight="1" x14ac:dyDescent="0.3">
      <c r="A10" s="191"/>
      <c r="B10" s="191"/>
      <c r="C10" s="192"/>
      <c r="D10" s="35"/>
      <c r="E10" s="29"/>
      <c r="F10" s="29"/>
      <c r="G10" s="29"/>
      <c r="H10" s="29"/>
      <c r="I10" s="29"/>
      <c r="J10" s="15"/>
      <c r="K10" s="24"/>
      <c r="L10" s="15"/>
      <c r="M10" s="24"/>
      <c r="N10" s="24"/>
      <c r="O10" s="24"/>
      <c r="P10" s="24"/>
      <c r="Q10" s="24"/>
      <c r="R10" s="24"/>
      <c r="S10" s="24"/>
      <c r="T10" s="24"/>
    </row>
    <row r="11" spans="1:20" s="59" customFormat="1" ht="15" customHeight="1" x14ac:dyDescent="0.3">
      <c r="A11" s="191"/>
      <c r="B11" s="191"/>
      <c r="C11" s="192"/>
      <c r="D11" s="35"/>
      <c r="E11" s="29"/>
      <c r="F11" s="29"/>
      <c r="G11" s="29"/>
      <c r="H11" s="29"/>
      <c r="I11" s="29"/>
      <c r="J11" s="15"/>
      <c r="K11" s="24"/>
      <c r="L11" s="15"/>
      <c r="M11" s="24"/>
      <c r="N11" s="24"/>
      <c r="O11" s="24"/>
      <c r="P11" s="24"/>
      <c r="Q11" s="24"/>
      <c r="R11" s="24"/>
      <c r="S11" s="24"/>
      <c r="T11" s="24"/>
    </row>
    <row r="12" spans="1:20" s="59" customFormat="1" ht="15" customHeight="1" x14ac:dyDescent="0.3">
      <c r="A12" s="191"/>
      <c r="B12" s="191"/>
      <c r="C12" s="192"/>
      <c r="D12" s="35"/>
      <c r="E12" s="29"/>
      <c r="F12" s="29"/>
      <c r="G12" s="29"/>
      <c r="H12" s="29"/>
      <c r="I12" s="29"/>
      <c r="J12" s="15"/>
      <c r="K12" s="24"/>
      <c r="L12" s="15"/>
      <c r="M12" s="24"/>
      <c r="N12" s="24"/>
      <c r="O12" s="24"/>
      <c r="P12" s="24"/>
      <c r="Q12" s="24"/>
      <c r="R12" s="24"/>
      <c r="S12" s="24"/>
      <c r="T12" s="24"/>
    </row>
    <row r="13" spans="1:20" s="59" customFormat="1" ht="15" customHeight="1" x14ac:dyDescent="0.3">
      <c r="A13" s="191"/>
      <c r="B13" s="191"/>
      <c r="C13" s="192"/>
      <c r="D13" s="35"/>
      <c r="E13" s="29"/>
      <c r="F13" s="29"/>
      <c r="G13" s="29"/>
      <c r="H13" s="29"/>
      <c r="I13" s="29"/>
      <c r="J13" s="15"/>
      <c r="K13" s="24"/>
      <c r="L13" s="15"/>
      <c r="M13" s="24"/>
      <c r="N13" s="24"/>
      <c r="O13" s="24"/>
      <c r="P13" s="24"/>
      <c r="Q13" s="24"/>
      <c r="R13" s="24"/>
      <c r="S13" s="24"/>
      <c r="T13" s="24"/>
    </row>
    <row r="14" spans="1:20" s="59" customFormat="1" ht="15" customHeight="1" x14ac:dyDescent="0.3">
      <c r="A14" s="32"/>
      <c r="B14" s="14"/>
      <c r="C14" s="14"/>
      <c r="D14" s="34"/>
      <c r="E14" s="34"/>
      <c r="F14" s="34"/>
      <c r="G14" s="34"/>
      <c r="H14" s="34"/>
      <c r="I14" s="34"/>
      <c r="J14" s="34"/>
      <c r="K14" s="34"/>
      <c r="L14" s="34"/>
      <c r="M14" s="24"/>
      <c r="N14" s="24"/>
      <c r="O14" s="24"/>
      <c r="P14" s="24"/>
      <c r="Q14" s="24"/>
      <c r="R14" s="24"/>
      <c r="S14" s="24"/>
      <c r="T14" s="24"/>
    </row>
    <row r="15" spans="1:20" s="59" customFormat="1" ht="15" customHeight="1" x14ac:dyDescent="0.3">
      <c r="A15" s="32"/>
      <c r="B15" s="14"/>
      <c r="C15" s="14"/>
      <c r="D15" s="34"/>
      <c r="E15" s="34"/>
      <c r="F15" s="34"/>
      <c r="G15" s="34"/>
      <c r="H15" s="34"/>
      <c r="I15" s="34"/>
      <c r="J15" s="34"/>
      <c r="K15" s="34"/>
      <c r="L15" s="34"/>
      <c r="M15" s="24"/>
      <c r="N15" s="24"/>
      <c r="O15" s="24"/>
      <c r="P15" s="24"/>
      <c r="Q15" s="24"/>
      <c r="R15" s="24"/>
      <c r="S15" s="24"/>
      <c r="T15" s="24"/>
    </row>
    <row r="16" spans="1:20" s="59" customFormat="1" ht="15" customHeight="1" x14ac:dyDescent="0.3">
      <c r="A16" s="32"/>
      <c r="B16" s="14"/>
      <c r="C16" s="14"/>
      <c r="D16" s="34"/>
      <c r="E16" s="34"/>
      <c r="F16" s="34"/>
      <c r="G16" s="34"/>
      <c r="H16" s="34"/>
      <c r="I16" s="34"/>
      <c r="J16" s="34"/>
      <c r="K16" s="34"/>
      <c r="L16" s="34"/>
      <c r="M16" s="24"/>
      <c r="N16" s="24"/>
      <c r="O16" s="24"/>
      <c r="P16" s="24"/>
      <c r="Q16" s="24"/>
      <c r="R16" s="24"/>
      <c r="S16" s="24"/>
      <c r="T16" s="24"/>
    </row>
    <row r="17" spans="1:20" s="59" customFormat="1" ht="15" customHeight="1" x14ac:dyDescent="0.3">
      <c r="A17" s="32"/>
      <c r="B17" s="14"/>
      <c r="C17" s="1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R17" s="24"/>
      <c r="S17" s="24"/>
      <c r="T17" s="24"/>
    </row>
    <row r="18" spans="1:20" s="59" customFormat="1" ht="15" customHeight="1" x14ac:dyDescent="0.3">
      <c r="A18" s="32"/>
      <c r="B18" s="32"/>
      <c r="C18" s="14"/>
      <c r="D18" s="34"/>
      <c r="E18" s="34"/>
      <c r="F18" s="34"/>
      <c r="G18" s="34"/>
      <c r="H18" s="34"/>
      <c r="I18" s="34"/>
      <c r="J18" s="34"/>
      <c r="K18" s="34"/>
      <c r="L18" s="34"/>
      <c r="M18" s="24"/>
      <c r="N18" s="24"/>
      <c r="O18" s="24"/>
      <c r="P18" s="24"/>
      <c r="Q18" s="24"/>
      <c r="R18" s="24"/>
      <c r="S18" s="24"/>
      <c r="T18" s="24"/>
    </row>
    <row r="19" spans="1:20" s="59" customFormat="1" ht="15" customHeight="1" x14ac:dyDescent="0.3">
      <c r="A19" s="14"/>
      <c r="B19" s="14"/>
      <c r="C19" s="14"/>
      <c r="D19" s="34"/>
      <c r="E19" s="34"/>
      <c r="F19" s="34"/>
      <c r="G19" s="34"/>
      <c r="H19" s="34"/>
      <c r="I19" s="34"/>
      <c r="J19" s="34"/>
      <c r="K19" s="34"/>
      <c r="L19" s="34"/>
      <c r="M19" s="24"/>
      <c r="N19" s="24"/>
      <c r="O19" s="24"/>
      <c r="P19" s="24"/>
      <c r="Q19" s="24"/>
      <c r="R19" s="24"/>
      <c r="S19" s="24"/>
      <c r="T19" s="24"/>
    </row>
    <row r="20" spans="1:20" s="59" customFormat="1" ht="15" customHeight="1" x14ac:dyDescent="0.3">
      <c r="A20" s="14"/>
      <c r="B20" s="14"/>
      <c r="C20" s="14"/>
      <c r="D20" s="34"/>
      <c r="E20" s="34"/>
      <c r="F20" s="34"/>
      <c r="G20" s="34"/>
      <c r="H20" s="34"/>
      <c r="I20" s="34"/>
      <c r="J20" s="34"/>
      <c r="K20" s="34"/>
      <c r="L20" s="34"/>
      <c r="M20" s="24"/>
      <c r="N20" s="24"/>
      <c r="O20" s="24"/>
      <c r="P20" s="24"/>
      <c r="Q20" s="24"/>
      <c r="R20" s="24"/>
      <c r="S20" s="24"/>
      <c r="T20" s="24"/>
    </row>
    <row r="21" spans="1:20" s="59" customFormat="1" ht="15" customHeight="1" x14ac:dyDescent="0.3">
      <c r="A21" s="14"/>
      <c r="B21" s="14"/>
      <c r="C21" s="14"/>
      <c r="D21" s="34"/>
      <c r="E21" s="34"/>
      <c r="F21" s="34"/>
      <c r="G21" s="34"/>
      <c r="H21" s="34"/>
      <c r="I21" s="34"/>
      <c r="J21" s="34"/>
      <c r="K21" s="34"/>
      <c r="L21" s="34"/>
      <c r="M21" s="24"/>
      <c r="N21" s="24"/>
      <c r="O21" s="24"/>
      <c r="P21" s="24"/>
      <c r="Q21" s="24"/>
      <c r="R21" s="24"/>
      <c r="S21" s="24"/>
      <c r="T21" s="24"/>
    </row>
    <row r="22" spans="1:20" s="59" customFormat="1" ht="15" customHeight="1" x14ac:dyDescent="0.3">
      <c r="A22" s="14"/>
      <c r="B22" s="14"/>
      <c r="C22" s="14"/>
      <c r="D22" s="34"/>
      <c r="E22" s="34"/>
      <c r="F22" s="34"/>
      <c r="G22" s="34"/>
      <c r="H22" s="34"/>
      <c r="I22" s="34"/>
      <c r="J22" s="34"/>
      <c r="K22" s="34"/>
      <c r="L22" s="34"/>
      <c r="M22" s="24"/>
      <c r="N22" s="24"/>
      <c r="O22" s="24"/>
      <c r="P22" s="24"/>
      <c r="Q22" s="24"/>
      <c r="R22" s="24"/>
      <c r="S22" s="24"/>
      <c r="T22" s="24"/>
    </row>
    <row r="23" spans="1:20" s="59" customFormat="1" ht="15" customHeight="1" x14ac:dyDescent="0.3">
      <c r="A23" s="14"/>
      <c r="B23" s="14"/>
      <c r="C23" s="14"/>
      <c r="D23" s="34"/>
      <c r="E23" s="34"/>
      <c r="F23" s="34"/>
      <c r="G23" s="34"/>
      <c r="H23" s="34"/>
      <c r="I23" s="34"/>
      <c r="J23" s="34"/>
      <c r="K23" s="34"/>
      <c r="L23" s="34"/>
      <c r="M23" s="24"/>
      <c r="N23" s="24"/>
      <c r="O23" s="24"/>
      <c r="P23" s="24"/>
      <c r="Q23" s="24"/>
      <c r="R23" s="24"/>
      <c r="S23" s="24"/>
      <c r="T23" s="24"/>
    </row>
    <row r="24" spans="1:20" s="59" customFormat="1" ht="15" customHeight="1" x14ac:dyDescent="0.3">
      <c r="A24" s="14"/>
      <c r="B24" s="14"/>
      <c r="C24" s="14"/>
      <c r="D24" s="35"/>
      <c r="E24" s="34"/>
      <c r="F24" s="34"/>
      <c r="G24" s="34"/>
      <c r="H24" s="34"/>
      <c r="I24" s="34"/>
      <c r="J24" s="34"/>
      <c r="K24" s="34"/>
      <c r="L24" s="34"/>
      <c r="M24" s="24"/>
      <c r="N24" s="24"/>
      <c r="O24" s="24"/>
      <c r="P24" s="24"/>
      <c r="Q24" s="24"/>
      <c r="R24" s="24"/>
      <c r="S24" s="24"/>
      <c r="T24" s="24"/>
    </row>
    <row r="25" spans="1:20" s="59" customFormat="1" ht="15" customHeight="1" x14ac:dyDescent="0.3">
      <c r="A25" s="14"/>
      <c r="B25" s="14"/>
      <c r="C25" s="14"/>
      <c r="D25" s="34"/>
      <c r="E25" s="34"/>
      <c r="F25" s="34"/>
      <c r="G25" s="34"/>
      <c r="H25" s="34"/>
      <c r="I25" s="34"/>
      <c r="J25" s="34"/>
      <c r="K25" s="34"/>
      <c r="L25" s="34"/>
      <c r="M25" s="24"/>
      <c r="N25" s="24"/>
      <c r="O25" s="24"/>
      <c r="P25" s="24"/>
      <c r="Q25" s="24"/>
      <c r="R25" s="24"/>
      <c r="S25" s="24"/>
      <c r="T25" s="24"/>
    </row>
    <row r="26" spans="1:20" s="59" customFormat="1" ht="15" customHeight="1" x14ac:dyDescent="0.3">
      <c r="A26" s="14"/>
      <c r="B26" s="14"/>
      <c r="C26" s="14"/>
      <c r="D26" s="34"/>
      <c r="E26" s="34"/>
      <c r="F26" s="34"/>
      <c r="G26" s="34"/>
      <c r="H26" s="34"/>
      <c r="I26" s="34"/>
      <c r="J26" s="34"/>
      <c r="K26" s="34"/>
      <c r="L26" s="34"/>
      <c r="M26" s="24"/>
      <c r="N26" s="24"/>
      <c r="O26" s="24"/>
      <c r="P26" s="24"/>
      <c r="Q26" s="24"/>
      <c r="R26" s="24"/>
      <c r="S26" s="24"/>
      <c r="T26" s="24"/>
    </row>
    <row r="27" spans="1:20" s="59" customFormat="1" ht="15" customHeight="1" x14ac:dyDescent="0.3">
      <c r="A27" s="14"/>
      <c r="B27" s="14"/>
      <c r="C27" s="14"/>
      <c r="D27" s="34"/>
      <c r="E27" s="34"/>
      <c r="F27" s="34"/>
      <c r="G27" s="34"/>
      <c r="H27" s="34"/>
      <c r="I27" s="34"/>
      <c r="J27" s="34"/>
      <c r="K27" s="34"/>
      <c r="L27" s="34"/>
      <c r="M27" s="24"/>
      <c r="N27" s="24"/>
      <c r="O27" s="24"/>
      <c r="P27" s="24"/>
      <c r="Q27" s="24"/>
      <c r="R27" s="24"/>
      <c r="S27" s="24"/>
      <c r="T27" s="24"/>
    </row>
    <row r="28" spans="1:20" s="59" customFormat="1" ht="15" customHeight="1" x14ac:dyDescent="0.3">
      <c r="A28" s="14"/>
      <c r="B28" s="14"/>
      <c r="C28" s="14"/>
      <c r="D28" s="34"/>
      <c r="E28" s="34"/>
      <c r="F28" s="34"/>
      <c r="G28" s="34"/>
      <c r="H28" s="34"/>
      <c r="I28" s="34"/>
      <c r="J28" s="34"/>
      <c r="K28" s="34"/>
      <c r="L28" s="34"/>
      <c r="M28" s="24"/>
      <c r="N28" s="24"/>
      <c r="O28" s="24"/>
      <c r="P28" s="24"/>
      <c r="Q28" s="24"/>
      <c r="R28" s="24"/>
      <c r="S28" s="24"/>
      <c r="T28" s="24"/>
    </row>
    <row r="29" spans="1:20" s="59" customFormat="1" ht="15" customHeight="1" x14ac:dyDescent="0.3">
      <c r="A29" s="14"/>
      <c r="B29" s="14"/>
      <c r="C29" s="14"/>
      <c r="D29" s="34"/>
      <c r="E29" s="34"/>
      <c r="F29" s="34"/>
      <c r="G29" s="34"/>
      <c r="H29" s="34"/>
      <c r="I29" s="34"/>
      <c r="J29" s="34"/>
      <c r="K29" s="34"/>
      <c r="L29" s="34"/>
      <c r="M29" s="24"/>
      <c r="N29" s="24"/>
      <c r="O29" s="24"/>
      <c r="P29" s="24"/>
      <c r="Q29" s="24"/>
      <c r="R29" s="24"/>
      <c r="S29" s="24"/>
      <c r="T29" s="24"/>
    </row>
    <row r="30" spans="1:20" s="59" customFormat="1" ht="15" customHeight="1" x14ac:dyDescent="0.3">
      <c r="A30" s="14"/>
      <c r="B30" s="14"/>
      <c r="C30" s="14"/>
      <c r="D30" s="34"/>
      <c r="E30" s="34"/>
      <c r="F30" s="34"/>
      <c r="G30" s="34"/>
      <c r="H30" s="34"/>
      <c r="I30" s="34"/>
      <c r="J30" s="34"/>
      <c r="K30" s="34"/>
      <c r="L30" s="34"/>
      <c r="M30" s="24"/>
      <c r="N30" s="24"/>
      <c r="O30" s="24"/>
      <c r="P30" s="24"/>
      <c r="Q30" s="24"/>
      <c r="R30" s="24"/>
      <c r="S30" s="24"/>
      <c r="T30" s="24"/>
    </row>
    <row r="31" spans="1:20" s="59" customFormat="1" ht="15" customHeight="1" x14ac:dyDescent="0.3">
      <c r="A31" s="14"/>
      <c r="B31" s="14"/>
      <c r="C31" s="24"/>
      <c r="D31" s="34"/>
      <c r="E31" s="34"/>
      <c r="F31" s="34"/>
      <c r="G31" s="34"/>
      <c r="H31" s="34"/>
      <c r="I31" s="34"/>
      <c r="J31" s="34"/>
      <c r="K31" s="34"/>
      <c r="L31" s="34"/>
      <c r="M31" s="24"/>
      <c r="N31" s="24"/>
      <c r="O31" s="24"/>
      <c r="P31" s="24"/>
      <c r="Q31" s="24"/>
      <c r="R31" s="24"/>
      <c r="S31" s="24"/>
      <c r="T31" s="24"/>
    </row>
    <row r="32" spans="1:20" s="59" customFormat="1" ht="15" customHeight="1" x14ac:dyDescent="0.3">
      <c r="A32" s="14"/>
      <c r="B32" s="14"/>
      <c r="C32" s="24"/>
      <c r="D32" s="34"/>
      <c r="E32" s="34"/>
      <c r="F32" s="34"/>
      <c r="G32" s="34"/>
      <c r="H32" s="34"/>
      <c r="I32" s="34"/>
      <c r="J32" s="34"/>
      <c r="K32" s="34"/>
      <c r="L32" s="34"/>
      <c r="M32" s="24"/>
      <c r="N32" s="24"/>
      <c r="O32" s="24"/>
      <c r="P32" s="24"/>
      <c r="Q32" s="24"/>
      <c r="R32" s="24"/>
      <c r="S32" s="24"/>
      <c r="T32" s="24"/>
    </row>
    <row r="33" spans="1:20" s="59" customFormat="1" ht="15" customHeight="1" x14ac:dyDescent="0.3">
      <c r="A33" s="14"/>
      <c r="B33" s="14"/>
      <c r="C33" s="24"/>
      <c r="D33" s="34"/>
      <c r="E33" s="34"/>
      <c r="F33" s="34"/>
      <c r="G33" s="34"/>
      <c r="H33" s="34"/>
      <c r="I33" s="34"/>
      <c r="J33" s="34"/>
      <c r="K33" s="34"/>
      <c r="L33" s="34"/>
      <c r="M33" s="24"/>
      <c r="N33" s="24"/>
      <c r="O33" s="24"/>
      <c r="P33" s="24"/>
      <c r="Q33" s="24"/>
      <c r="R33" s="24"/>
      <c r="S33" s="24"/>
      <c r="T33" s="24"/>
    </row>
    <row r="34" spans="1:20" s="59" customFormat="1" ht="15" customHeight="1" x14ac:dyDescent="0.3">
      <c r="A34" s="24"/>
      <c r="B34" s="24"/>
      <c r="C34" s="24"/>
      <c r="D34" s="34"/>
      <c r="E34" s="34"/>
      <c r="F34" s="34"/>
      <c r="G34" s="34"/>
      <c r="H34" s="34"/>
      <c r="I34" s="34"/>
      <c r="J34" s="34"/>
      <c r="K34" s="34"/>
      <c r="L34" s="34"/>
      <c r="M34" s="24"/>
      <c r="N34" s="24"/>
      <c r="O34" s="24"/>
      <c r="P34" s="24"/>
      <c r="Q34" s="24"/>
      <c r="R34" s="24"/>
      <c r="S34" s="24"/>
      <c r="T34" s="24"/>
    </row>
    <row r="35" spans="1:20" s="59" customFormat="1" ht="15" customHeight="1" x14ac:dyDescent="0.3">
      <c r="A35" s="24"/>
      <c r="B35" s="24"/>
      <c r="C35" s="24"/>
      <c r="D35" s="34"/>
      <c r="E35" s="34"/>
      <c r="F35" s="34"/>
      <c r="G35" s="34"/>
      <c r="H35" s="34"/>
      <c r="I35" s="34"/>
      <c r="J35" s="34"/>
      <c r="K35" s="34"/>
      <c r="L35" s="34"/>
      <c r="M35" s="24"/>
      <c r="N35" s="24"/>
      <c r="O35" s="24"/>
      <c r="P35" s="24"/>
      <c r="Q35" s="24"/>
      <c r="R35" s="24"/>
      <c r="S35" s="24"/>
      <c r="T35" s="24"/>
    </row>
    <row r="36" spans="1:20" s="59" customFormat="1" ht="15" customHeight="1" x14ac:dyDescent="0.3">
      <c r="A36" s="24"/>
      <c r="B36" s="24"/>
      <c r="C36" s="24"/>
      <c r="D36" s="34"/>
      <c r="E36" s="34"/>
      <c r="F36" s="34"/>
      <c r="G36" s="34"/>
      <c r="H36" s="34"/>
      <c r="I36" s="34"/>
      <c r="J36" s="34"/>
      <c r="K36" s="34"/>
      <c r="L36" s="34"/>
      <c r="M36" s="24"/>
      <c r="N36" s="24"/>
      <c r="O36" s="24"/>
      <c r="P36" s="24"/>
      <c r="Q36" s="24"/>
      <c r="R36" s="24"/>
      <c r="S36" s="24"/>
      <c r="T36" s="24"/>
    </row>
    <row r="37" spans="1:20" s="59" customFormat="1" ht="15" customHeight="1" x14ac:dyDescent="0.3">
      <c r="A37" s="24"/>
      <c r="B37" s="24"/>
      <c r="C37" s="24"/>
      <c r="D37" s="34"/>
      <c r="E37" s="34"/>
      <c r="F37" s="34"/>
      <c r="G37" s="34"/>
      <c r="H37" s="34"/>
      <c r="I37" s="34"/>
      <c r="J37" s="34"/>
      <c r="K37" s="34"/>
      <c r="L37" s="34"/>
      <c r="M37" s="24"/>
      <c r="N37" s="24"/>
      <c r="O37" s="24"/>
      <c r="P37" s="24"/>
      <c r="Q37" s="24"/>
      <c r="R37" s="24"/>
      <c r="S37" s="24"/>
      <c r="T37" s="24"/>
    </row>
    <row r="38" spans="1:20" s="59" customFormat="1" ht="15" customHeight="1" x14ac:dyDescent="0.3">
      <c r="A38" s="24"/>
      <c r="B38" s="24"/>
      <c r="C38" s="24"/>
      <c r="D38" s="34"/>
      <c r="E38" s="34"/>
      <c r="F38" s="34"/>
      <c r="G38" s="34"/>
      <c r="H38" s="34"/>
      <c r="I38" s="34"/>
      <c r="J38" s="34"/>
      <c r="K38" s="34"/>
      <c r="L38" s="34"/>
      <c r="M38" s="24"/>
      <c r="N38" s="24"/>
      <c r="O38" s="24"/>
      <c r="P38" s="24"/>
      <c r="Q38" s="24"/>
      <c r="R38" s="24"/>
      <c r="S38" s="24"/>
      <c r="T38" s="24"/>
    </row>
    <row r="39" spans="1:20" s="59" customFormat="1" ht="15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59" customFormat="1" ht="1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59" customFormat="1" ht="1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59" customFormat="1" ht="1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59" customFormat="1" ht="1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59" customFormat="1" ht="1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59" customFormat="1" ht="15" customHeight="1" x14ac:dyDescent="0.3"/>
    <row r="46" spans="1:20" s="59" customFormat="1" ht="15" customHeight="1" x14ac:dyDescent="0.3"/>
    <row r="47" spans="1:20" s="59" customFormat="1" ht="15" customHeight="1" x14ac:dyDescent="0.3"/>
    <row r="48" spans="1:20" s="59" customFormat="1" ht="15" customHeight="1" x14ac:dyDescent="0.3"/>
    <row r="49" s="59" customFormat="1" ht="15" customHeight="1" x14ac:dyDescent="0.3"/>
    <row r="50" s="59" customFormat="1" ht="15" customHeight="1" x14ac:dyDescent="0.3"/>
    <row r="51" s="59" customFormat="1" ht="15" customHeight="1" x14ac:dyDescent="0.3"/>
    <row r="52" s="59" customFormat="1" ht="15" customHeight="1" x14ac:dyDescent="0.3"/>
    <row r="53" s="59" customFormat="1" ht="15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ht="12" customHeigh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  <row r="309" s="59" customFormat="1" x14ac:dyDescent="0.3"/>
    <row r="310" s="59" customFormat="1" x14ac:dyDescent="0.3"/>
    <row r="311" s="59" customFormat="1" x14ac:dyDescent="0.3"/>
    <row r="312" s="59" customFormat="1" x14ac:dyDescent="0.3"/>
    <row r="313" s="59" customFormat="1" x14ac:dyDescent="0.3"/>
    <row r="314" s="59" customFormat="1" x14ac:dyDescent="0.3"/>
    <row r="315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319"/>
  <sheetViews>
    <sheetView showGridLines="0" view="pageBreakPreview" zoomScaleNormal="100" zoomScaleSheetLayoutView="100" workbookViewId="0">
      <selection activeCell="D33" sqref="D33"/>
    </sheetView>
  </sheetViews>
  <sheetFormatPr defaultColWidth="9.1796875" defaultRowHeight="13" x14ac:dyDescent="0.3"/>
  <cols>
    <col min="1" max="2" width="10.7265625" style="52" customWidth="1"/>
    <col min="3" max="3" width="56.7265625" style="52" customWidth="1"/>
    <col min="4" max="4" width="10.7265625" style="52" customWidth="1"/>
    <col min="5" max="16384" width="9.1796875" style="52"/>
  </cols>
  <sheetData>
    <row r="1" spans="1:20" s="219" customFormat="1" ht="15" customHeight="1" x14ac:dyDescent="0.35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0" ht="15" customHeight="1" x14ac:dyDescent="0.3">
      <c r="A2" s="224" t="str">
        <f>'Prior Year Fees'!A2</f>
        <v>Financial Year to September 2019</v>
      </c>
      <c r="D2" s="51">
        <f>SUBTOTAL(9,D5:D256)</f>
        <v>3153.7699999999995</v>
      </c>
    </row>
    <row r="3" spans="1:20" ht="15" customHeight="1" x14ac:dyDescent="0.35">
      <c r="A3" s="47"/>
      <c r="D3" s="54"/>
    </row>
    <row r="4" spans="1:20" s="55" customFormat="1" ht="15" customHeight="1" x14ac:dyDescent="0.25">
      <c r="A4" s="60" t="s">
        <v>0</v>
      </c>
      <c r="B4" s="60" t="s">
        <v>55</v>
      </c>
      <c r="C4" s="60" t="s">
        <v>1</v>
      </c>
      <c r="D4" s="61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20" s="59" customFormat="1" ht="15" customHeight="1" x14ac:dyDescent="0.3">
      <c r="A5" s="90"/>
      <c r="B5" s="208"/>
      <c r="C5" s="34"/>
      <c r="D5" s="3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59" customFormat="1" ht="15" customHeight="1" x14ac:dyDescent="0.3">
      <c r="A6" s="236">
        <v>43404</v>
      </c>
      <c r="B6" s="237"/>
      <c r="C6" s="234" t="s">
        <v>134</v>
      </c>
      <c r="D6" s="235">
        <v>-666.67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59" customFormat="1" ht="15" customHeight="1" x14ac:dyDescent="0.3">
      <c r="A7" s="236">
        <v>43434</v>
      </c>
      <c r="B7" s="237"/>
      <c r="C7" s="234" t="s">
        <v>221</v>
      </c>
      <c r="D7" s="235">
        <v>-666.66</v>
      </c>
      <c r="E7" s="24"/>
      <c r="F7" s="24"/>
      <c r="G7" s="24"/>
      <c r="H7" s="24" t="s">
        <v>18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59" customFormat="1" ht="15" customHeight="1" x14ac:dyDescent="0.3">
      <c r="A8" s="236">
        <v>43465</v>
      </c>
      <c r="B8" s="237" t="s">
        <v>246</v>
      </c>
      <c r="C8" s="234" t="s">
        <v>265</v>
      </c>
      <c r="D8" s="235">
        <v>-666.67</v>
      </c>
      <c r="E8" s="24"/>
      <c r="F8" s="24"/>
      <c r="G8" s="24"/>
      <c r="H8" s="24" t="s">
        <v>18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59" customFormat="1" ht="15" customHeight="1" x14ac:dyDescent="0.3">
      <c r="A9" s="236">
        <v>43496</v>
      </c>
      <c r="B9" s="237"/>
      <c r="C9" s="234" t="s">
        <v>321</v>
      </c>
      <c r="D9" s="235">
        <v>-666.67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59" customFormat="1" ht="15" customHeight="1" x14ac:dyDescent="0.3">
      <c r="A10" s="236">
        <v>43524</v>
      </c>
      <c r="B10" s="237"/>
      <c r="C10" s="234" t="s">
        <v>321</v>
      </c>
      <c r="D10" s="235">
        <v>-416.66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59" customFormat="1" ht="15" customHeight="1" x14ac:dyDescent="0.3">
      <c r="A11" s="236">
        <v>43555</v>
      </c>
      <c r="B11" s="237"/>
      <c r="C11" s="234" t="s">
        <v>321</v>
      </c>
      <c r="D11" s="235">
        <v>-416.66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59" customFormat="1" ht="15" customHeight="1" x14ac:dyDescent="0.3">
      <c r="A12" s="236">
        <v>43585</v>
      </c>
      <c r="B12" s="237"/>
      <c r="C12" s="234" t="s">
        <v>321</v>
      </c>
      <c r="D12" s="235">
        <v>-416.67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59" customFormat="1" ht="15" customHeight="1" x14ac:dyDescent="0.3">
      <c r="A13" s="236">
        <v>43616</v>
      </c>
      <c r="B13" s="237"/>
      <c r="C13" s="234" t="s">
        <v>321</v>
      </c>
      <c r="D13" s="235">
        <v>-416.67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59" customFormat="1" ht="15" customHeight="1" x14ac:dyDescent="0.3">
      <c r="A14" s="236">
        <v>43646</v>
      </c>
      <c r="B14" s="237"/>
      <c r="C14" s="234" t="s">
        <v>321</v>
      </c>
      <c r="D14" s="235">
        <v>-416.67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59" customFormat="1" ht="15" customHeight="1" x14ac:dyDescent="0.3">
      <c r="A15" s="236">
        <v>43677</v>
      </c>
      <c r="B15" s="237"/>
      <c r="C15" s="234" t="s">
        <v>321</v>
      </c>
      <c r="D15" s="235">
        <v>-416.67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59" customFormat="1" ht="15" customHeight="1" x14ac:dyDescent="0.3">
      <c r="A16" s="236">
        <v>43708</v>
      </c>
      <c r="B16" s="237"/>
      <c r="C16" s="234" t="s">
        <v>321</v>
      </c>
      <c r="D16" s="235">
        <v>-416.66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59" customFormat="1" ht="15" customHeight="1" x14ac:dyDescent="0.3">
      <c r="A17" s="236">
        <v>43738</v>
      </c>
      <c r="B17" s="237"/>
      <c r="C17" s="234" t="s">
        <v>321</v>
      </c>
      <c r="D17" s="235">
        <v>-416.66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59" customFormat="1" ht="15" customHeight="1" x14ac:dyDescent="0.3">
      <c r="A18" s="44"/>
      <c r="B18" s="25"/>
      <c r="C18" s="39" t="s">
        <v>59</v>
      </c>
      <c r="D18" s="140">
        <f>SUBTOTAL(9,D6:D17)</f>
        <v>-5999.99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59" customFormat="1" ht="15" customHeight="1" x14ac:dyDescent="0.3">
      <c r="A19" s="44"/>
      <c r="B19" s="25"/>
      <c r="C19" s="25"/>
      <c r="D19" s="3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59" customFormat="1" ht="15" customHeight="1" x14ac:dyDescent="0.3">
      <c r="A20" s="236">
        <v>43404</v>
      </c>
      <c r="B20" s="234"/>
      <c r="C20" s="234" t="s">
        <v>129</v>
      </c>
      <c r="D20" s="235">
        <v>-71.319999999999993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59" customFormat="1" ht="15" customHeight="1" x14ac:dyDescent="0.3">
      <c r="A21" s="236">
        <v>43434</v>
      </c>
      <c r="B21" s="234"/>
      <c r="C21" s="234" t="s">
        <v>129</v>
      </c>
      <c r="D21" s="235">
        <v>-71.31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59" customFormat="1" ht="15" customHeight="1" x14ac:dyDescent="0.3">
      <c r="A22" s="236">
        <v>43465</v>
      </c>
      <c r="B22" s="234" t="s">
        <v>246</v>
      </c>
      <c r="C22" s="234" t="s">
        <v>129</v>
      </c>
      <c r="D22" s="235">
        <v>-71.319999999999993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59" customFormat="1" ht="15" customHeight="1" x14ac:dyDescent="0.3">
      <c r="A23" s="236">
        <v>43496</v>
      </c>
      <c r="B23" s="234" t="s">
        <v>246</v>
      </c>
      <c r="C23" s="234" t="s">
        <v>129</v>
      </c>
      <c r="D23" s="235">
        <v>-71.31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59" customFormat="1" ht="15" customHeight="1" x14ac:dyDescent="0.3">
      <c r="A24" s="236">
        <v>43524</v>
      </c>
      <c r="B24" s="234"/>
      <c r="C24" s="234" t="s">
        <v>129</v>
      </c>
      <c r="D24" s="235">
        <v>-71.319999999999993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59" customFormat="1" ht="15" customHeight="1" x14ac:dyDescent="0.3">
      <c r="A25" s="236">
        <v>43555</v>
      </c>
      <c r="B25" s="234"/>
      <c r="C25" s="234" t="s">
        <v>129</v>
      </c>
      <c r="D25" s="235">
        <v>-71.319999999999993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59" customFormat="1" ht="15" customHeight="1" x14ac:dyDescent="0.3">
      <c r="A26" s="236">
        <v>43585</v>
      </c>
      <c r="B26" s="234"/>
      <c r="C26" s="234" t="s">
        <v>129</v>
      </c>
      <c r="D26" s="235">
        <v>-71.319999999999993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59" customFormat="1" ht="15" customHeight="1" x14ac:dyDescent="0.3">
      <c r="A27" s="236">
        <v>43677</v>
      </c>
      <c r="B27" s="234"/>
      <c r="C27" s="234" t="s">
        <v>681</v>
      </c>
      <c r="D27" s="235">
        <v>-78.02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59" customFormat="1" ht="15" customHeight="1" x14ac:dyDescent="0.3">
      <c r="A28" s="236">
        <v>43708</v>
      </c>
      <c r="B28" s="234"/>
      <c r="C28" s="234" t="s">
        <v>681</v>
      </c>
      <c r="D28" s="235">
        <v>-78.06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59" customFormat="1" ht="15" customHeight="1" x14ac:dyDescent="0.3">
      <c r="A29" s="236">
        <v>43738</v>
      </c>
      <c r="B29" s="234"/>
      <c r="C29" s="234" t="s">
        <v>745</v>
      </c>
      <c r="D29" s="235">
        <v>-78.02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59" customFormat="1" ht="15" customHeight="1" x14ac:dyDescent="0.3">
      <c r="A30" s="236">
        <v>43738</v>
      </c>
      <c r="B30" s="234"/>
      <c r="C30" s="234" t="s">
        <v>746</v>
      </c>
      <c r="D30" s="235">
        <v>9887.08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59" customFormat="1" ht="15" customHeight="1" x14ac:dyDescent="0.3">
      <c r="A31" s="236"/>
      <c r="B31" s="234"/>
      <c r="C31" s="234"/>
      <c r="D31" s="23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59" customFormat="1" ht="15" customHeight="1" x14ac:dyDescent="0.3">
      <c r="A32" s="32"/>
      <c r="B32" s="14"/>
      <c r="C32" s="39" t="s">
        <v>60</v>
      </c>
      <c r="D32" s="140">
        <f>SUBTOTAL(9,D20:D31)</f>
        <v>9153.76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59" customFormat="1" ht="15" customHeight="1" x14ac:dyDescent="0.3">
      <c r="A33" s="32"/>
      <c r="B33" s="14"/>
      <c r="C33" s="14"/>
      <c r="D33" s="15"/>
      <c r="E33" s="24"/>
      <c r="F33" s="24"/>
      <c r="G33" s="3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59" customFormat="1" ht="15" customHeight="1" x14ac:dyDescent="0.3">
      <c r="A34" s="32"/>
      <c r="B34" s="14"/>
      <c r="C34" s="14"/>
      <c r="D34" s="1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59" customFormat="1" ht="15" customHeight="1" x14ac:dyDescent="0.3">
      <c r="E35" s="24"/>
      <c r="F35" s="24"/>
      <c r="G35" s="3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59" customFormat="1" ht="15" customHeight="1" x14ac:dyDescent="0.3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59" customFormat="1" ht="15" customHeight="1" x14ac:dyDescent="0.3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59" customFormat="1" ht="15" customHeight="1" x14ac:dyDescent="0.3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59" customFormat="1" ht="15" customHeight="1" x14ac:dyDescent="0.3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59" customFormat="1" ht="15" customHeight="1" x14ac:dyDescent="0.3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59" customFormat="1" ht="15" customHeight="1" x14ac:dyDescent="0.3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59" customFormat="1" ht="1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59" customFormat="1" ht="15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59" customFormat="1" ht="1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59" customFormat="1" ht="15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59" customFormat="1" ht="15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59" customFormat="1" ht="15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59" customFormat="1" ht="1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s="59" customFormat="1" ht="1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s="59" customFormat="1" ht="1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s="59" customFormat="1" ht="15" customHeight="1" x14ac:dyDescent="0.3"/>
    <row r="52" spans="1:20" s="59" customFormat="1" ht="15" customHeight="1" x14ac:dyDescent="0.3"/>
    <row r="53" spans="1:20" s="59" customFormat="1" ht="12" customHeight="1" x14ac:dyDescent="0.3"/>
    <row r="54" spans="1:20" s="59" customFormat="1" ht="12" customHeight="1" x14ac:dyDescent="0.3"/>
    <row r="55" spans="1:20" s="59" customFormat="1" ht="12" customHeight="1" x14ac:dyDescent="0.3"/>
    <row r="56" spans="1:20" s="59" customFormat="1" ht="12" customHeight="1" x14ac:dyDescent="0.3"/>
    <row r="57" spans="1:20" s="59" customFormat="1" ht="12" customHeight="1" x14ac:dyDescent="0.3"/>
    <row r="58" spans="1:20" s="59" customFormat="1" ht="12" customHeight="1" x14ac:dyDescent="0.3"/>
    <row r="59" spans="1:20" s="59" customFormat="1" ht="12" customHeight="1" x14ac:dyDescent="0.3"/>
    <row r="60" spans="1:20" s="59" customFormat="1" ht="12" customHeight="1" x14ac:dyDescent="0.3"/>
    <row r="61" spans="1:20" s="59" customFormat="1" ht="12" customHeight="1" x14ac:dyDescent="0.3"/>
    <row r="62" spans="1:20" s="59" customFormat="1" ht="12" customHeight="1" x14ac:dyDescent="0.3"/>
    <row r="63" spans="1:20" s="59" customFormat="1" ht="12" customHeight="1" x14ac:dyDescent="0.3"/>
    <row r="64" spans="1:20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ht="12" customHeight="1" x14ac:dyDescent="0.3"/>
    <row r="91" s="59" customFormat="1" ht="12" customHeight="1" x14ac:dyDescent="0.3"/>
    <row r="92" s="59" customFormat="1" ht="12" customHeight="1" x14ac:dyDescent="0.3"/>
    <row r="93" s="59" customFormat="1" ht="12" customHeight="1" x14ac:dyDescent="0.3"/>
    <row r="94" s="59" customFormat="1" ht="12" customHeight="1" x14ac:dyDescent="0.3"/>
    <row r="95" s="59" customFormat="1" ht="12" customHeight="1" x14ac:dyDescent="0.3"/>
    <row r="96" s="59" customFormat="1" ht="12" customHeight="1" x14ac:dyDescent="0.3"/>
    <row r="97" s="59" customFormat="1" ht="12" customHeight="1" x14ac:dyDescent="0.3"/>
    <row r="98" s="59" customFormat="1" ht="12" customHeight="1" x14ac:dyDescent="0.3"/>
    <row r="99" s="59" customFormat="1" ht="12" customHeight="1" x14ac:dyDescent="0.3"/>
    <row r="100" s="59" customFormat="1" ht="12" customHeight="1" x14ac:dyDescent="0.3"/>
    <row r="101" s="59" customFormat="1" ht="12" customHeight="1" x14ac:dyDescent="0.3"/>
    <row r="102" s="59" customFormat="1" ht="12" customHeigh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  <row r="307" s="59" customFormat="1" x14ac:dyDescent="0.3"/>
    <row r="308" s="59" customFormat="1" x14ac:dyDescent="0.3"/>
    <row r="309" s="59" customFormat="1" x14ac:dyDescent="0.3"/>
    <row r="310" s="59" customFormat="1" x14ac:dyDescent="0.3"/>
    <row r="311" s="59" customFormat="1" x14ac:dyDescent="0.3"/>
    <row r="312" s="59" customFormat="1" x14ac:dyDescent="0.3"/>
    <row r="313" s="59" customFormat="1" x14ac:dyDescent="0.3"/>
    <row r="314" s="59" customFormat="1" x14ac:dyDescent="0.3"/>
    <row r="315" s="59" customFormat="1" x14ac:dyDescent="0.3"/>
    <row r="316" s="59" customFormat="1" x14ac:dyDescent="0.3"/>
    <row r="317" s="59" customFormat="1" x14ac:dyDescent="0.3"/>
    <row r="318" s="59" customFormat="1" x14ac:dyDescent="0.3"/>
    <row r="319" s="59" customFormat="1" x14ac:dyDescent="0.3"/>
  </sheetData>
  <sortState ref="A21:F24">
    <sortCondition ref="A21:A24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4"/>
  <sheetViews>
    <sheetView showGridLines="0" view="pageBreakPreview" zoomScaleNormal="115" zoomScaleSheetLayoutView="100" workbookViewId="0">
      <selection activeCell="D27" sqref="D27"/>
    </sheetView>
  </sheetViews>
  <sheetFormatPr defaultColWidth="9.1796875" defaultRowHeight="13" x14ac:dyDescent="0.3"/>
  <cols>
    <col min="1" max="2" width="10.7265625" style="52" customWidth="1"/>
    <col min="3" max="3" width="56.7265625" style="52" customWidth="1"/>
    <col min="4" max="4" width="10.7265625" style="52" customWidth="1"/>
    <col min="5" max="16384" width="9.1796875" style="52"/>
  </cols>
  <sheetData>
    <row r="1" spans="1:21" s="219" customFormat="1" ht="15" customHeight="1" x14ac:dyDescent="0.35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ht="15" customHeight="1" x14ac:dyDescent="0.3">
      <c r="A2" s="218" t="str">
        <f>'Prior Year Fees'!A2</f>
        <v>Financial Year to September 2019</v>
      </c>
      <c r="B2" s="53"/>
      <c r="C2" s="53"/>
      <c r="D2" s="51">
        <f>D8+D26+D32</f>
        <v>-8585.4699999999993</v>
      </c>
      <c r="E2" s="53"/>
    </row>
    <row r="3" spans="1:21" ht="15" customHeight="1" x14ac:dyDescent="0.35">
      <c r="A3" s="46"/>
      <c r="B3" s="53"/>
      <c r="C3" s="53"/>
      <c r="D3" s="54"/>
      <c r="E3" s="53"/>
    </row>
    <row r="4" spans="1:21" s="55" customFormat="1" ht="15" customHeight="1" x14ac:dyDescent="0.25">
      <c r="A4" s="56" t="s">
        <v>0</v>
      </c>
      <c r="B4" s="56" t="s">
        <v>54</v>
      </c>
      <c r="C4" s="56" t="s">
        <v>1</v>
      </c>
      <c r="D4" s="57" t="s">
        <v>2</v>
      </c>
      <c r="E4" s="58"/>
      <c r="F4" s="21"/>
      <c r="G4" s="21"/>
      <c r="H4" s="21"/>
      <c r="I4" s="21"/>
      <c r="J4" s="21"/>
      <c r="K4" s="21"/>
      <c r="L4" s="21"/>
      <c r="M4" s="21"/>
      <c r="N4" s="21"/>
    </row>
    <row r="5" spans="1:21" s="59" customFormat="1" ht="15" customHeight="1" x14ac:dyDescent="0.3">
      <c r="A5" s="34"/>
      <c r="B5" s="34"/>
      <c r="C5" s="34"/>
      <c r="D5" s="34"/>
      <c r="E5" s="12"/>
      <c r="F5" s="12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44"/>
      <c r="B6" s="25"/>
      <c r="C6" s="157"/>
      <c r="D6" s="35"/>
      <c r="E6" s="12"/>
      <c r="F6" s="24"/>
      <c r="G6" s="24"/>
      <c r="H6" s="24"/>
      <c r="I6" s="24" t="s">
        <v>18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44"/>
      <c r="B7" s="25"/>
      <c r="C7" s="157"/>
      <c r="D7" s="35"/>
      <c r="E7" s="12"/>
      <c r="F7" s="1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14"/>
      <c r="B8" s="14"/>
      <c r="C8" s="93" t="s">
        <v>72</v>
      </c>
      <c r="D8" s="140">
        <f>SUBTOTAL(9,D6:D7)</f>
        <v>0</v>
      </c>
      <c r="E8" s="12"/>
      <c r="F8" s="1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44"/>
      <c r="B9" s="34"/>
      <c r="C9" s="157"/>
      <c r="D9" s="34"/>
      <c r="E9" s="12"/>
      <c r="F9" s="12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44"/>
      <c r="B10" s="25"/>
      <c r="C10" s="157"/>
      <c r="D10" s="35"/>
      <c r="E10" s="12"/>
      <c r="F10" s="24"/>
      <c r="G10" s="24"/>
      <c r="H10" s="24"/>
      <c r="I10" s="24" t="s">
        <v>18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236">
        <v>43585</v>
      </c>
      <c r="B11" s="234"/>
      <c r="C11" s="234" t="s">
        <v>497</v>
      </c>
      <c r="D11" s="235">
        <v>-500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1" s="59" customFormat="1" ht="15" customHeight="1" x14ac:dyDescent="0.3">
      <c r="A12" s="236">
        <v>43585</v>
      </c>
      <c r="B12" s="234"/>
      <c r="C12" s="234" t="s">
        <v>498</v>
      </c>
      <c r="D12" s="235">
        <v>-584.79999999999995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1" s="59" customFormat="1" ht="15" customHeight="1" x14ac:dyDescent="0.3">
      <c r="A13" s="236">
        <v>43614</v>
      </c>
      <c r="B13" s="234" t="s">
        <v>259</v>
      </c>
      <c r="C13" s="234" t="s">
        <v>558</v>
      </c>
      <c r="D13" s="235">
        <v>-60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1" s="59" customFormat="1" ht="15" customHeight="1" x14ac:dyDescent="0.3">
      <c r="A14" s="236">
        <v>43616</v>
      </c>
      <c r="B14" s="234" t="s">
        <v>246</v>
      </c>
      <c r="C14" s="234" t="s">
        <v>559</v>
      </c>
      <c r="D14" s="235">
        <v>-653.98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59" customFormat="1" ht="15" customHeight="1" x14ac:dyDescent="0.3">
      <c r="A15" s="236">
        <v>43616</v>
      </c>
      <c r="B15" s="234" t="s">
        <v>246</v>
      </c>
      <c r="C15" s="234" t="s">
        <v>560</v>
      </c>
      <c r="D15" s="235">
        <v>-505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1" s="59" customFormat="1" ht="15" customHeight="1" x14ac:dyDescent="0.3">
      <c r="A16" s="236">
        <v>43616</v>
      </c>
      <c r="B16" s="234" t="s">
        <v>561</v>
      </c>
      <c r="C16" s="234" t="s">
        <v>562</v>
      </c>
      <c r="D16" s="235">
        <v>-880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1" s="59" customFormat="1" ht="15" customHeight="1" x14ac:dyDescent="0.3">
      <c r="A17" s="236">
        <v>43622</v>
      </c>
      <c r="B17" s="234" t="s">
        <v>598</v>
      </c>
      <c r="C17" s="234" t="s">
        <v>599</v>
      </c>
      <c r="D17" s="235">
        <v>-3500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1" s="59" customFormat="1" ht="15" customHeight="1" x14ac:dyDescent="0.3">
      <c r="A18" s="236">
        <v>43622</v>
      </c>
      <c r="B18" s="234" t="s">
        <v>600</v>
      </c>
      <c r="C18" s="234" t="s">
        <v>601</v>
      </c>
      <c r="D18" s="235">
        <v>-1787.39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1" s="59" customFormat="1" ht="15" customHeight="1" x14ac:dyDescent="0.3">
      <c r="A19" s="236">
        <v>43640</v>
      </c>
      <c r="B19" s="234" t="s">
        <v>600</v>
      </c>
      <c r="C19" s="234" t="s">
        <v>602</v>
      </c>
      <c r="D19" s="235">
        <v>-114.3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1" s="59" customFormat="1" ht="15" customHeight="1" x14ac:dyDescent="0.3">
      <c r="A20" s="236"/>
      <c r="B20" s="234"/>
      <c r="C20" s="234"/>
      <c r="D20" s="23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1" s="59" customFormat="1" ht="15" customHeight="1" x14ac:dyDescent="0.3">
      <c r="A21" s="236"/>
      <c r="B21" s="234"/>
      <c r="C21" s="234"/>
      <c r="D21" s="23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1" s="59" customFormat="1" ht="15" customHeight="1" x14ac:dyDescent="0.3">
      <c r="A22" s="236"/>
      <c r="B22" s="234"/>
      <c r="C22" s="234"/>
      <c r="D22" s="23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1" s="59" customFormat="1" ht="15" customHeight="1" x14ac:dyDescent="0.3">
      <c r="A23" s="44"/>
      <c r="B23" s="25"/>
      <c r="C23" s="157"/>
      <c r="D23" s="3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1" s="59" customFormat="1" ht="15" customHeight="1" x14ac:dyDescent="0.3">
      <c r="A24" s="44"/>
      <c r="B24" s="25"/>
      <c r="C24" s="157"/>
      <c r="D24" s="35"/>
      <c r="E24" s="1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44"/>
      <c r="B25" s="25"/>
      <c r="C25" s="157"/>
      <c r="D25" s="35"/>
    </row>
    <row r="26" spans="1:21" s="59" customFormat="1" ht="15" customHeight="1" x14ac:dyDescent="0.3">
      <c r="A26" s="44"/>
      <c r="B26" s="25"/>
      <c r="C26" s="93" t="s">
        <v>73</v>
      </c>
      <c r="D26" s="140">
        <f>SUM(D10:D25)</f>
        <v>-8585.4699999999993</v>
      </c>
    </row>
    <row r="27" spans="1:21" s="59" customFormat="1" ht="15" customHeight="1" x14ac:dyDescent="0.3">
      <c r="A27" s="44"/>
      <c r="B27" s="25"/>
      <c r="C27" s="157"/>
      <c r="D27" s="35"/>
    </row>
    <row r="28" spans="1:21" s="59" customFormat="1" ht="15" customHeight="1" x14ac:dyDescent="0.3">
      <c r="A28" s="44"/>
      <c r="B28" s="25"/>
      <c r="C28" s="157"/>
      <c r="D28" s="35"/>
    </row>
    <row r="29" spans="1:21" s="59" customFormat="1" ht="15" customHeight="1" x14ac:dyDescent="0.3">
      <c r="A29" s="44"/>
      <c r="B29" s="25"/>
      <c r="C29" s="157"/>
      <c r="D29" s="35"/>
    </row>
    <row r="30" spans="1:21" s="59" customFormat="1" ht="15" customHeight="1" x14ac:dyDescent="0.3">
      <c r="A30" s="44"/>
      <c r="B30" s="25"/>
      <c r="C30" s="157"/>
      <c r="D30" s="35"/>
    </row>
    <row r="31" spans="1:21" s="59" customFormat="1" ht="15" customHeight="1" x14ac:dyDescent="0.3">
      <c r="A31" s="44"/>
      <c r="B31" s="25"/>
      <c r="C31" s="139"/>
      <c r="D31" s="35"/>
    </row>
    <row r="32" spans="1:21" s="59" customFormat="1" ht="15" customHeight="1" x14ac:dyDescent="0.3">
      <c r="A32" s="14"/>
      <c r="B32" s="14"/>
      <c r="C32" s="93" t="s">
        <v>107</v>
      </c>
      <c r="D32" s="140">
        <f>SUBTOTAL(9,D30:D31)</f>
        <v>0</v>
      </c>
    </row>
    <row r="33" spans="1:4" s="59" customFormat="1" ht="15" customHeight="1" x14ac:dyDescent="0.3">
      <c r="A33" s="44"/>
      <c r="B33" s="25"/>
      <c r="C33" s="157"/>
      <c r="D33" s="35"/>
    </row>
    <row r="34" spans="1:4" s="59" customFormat="1" ht="15" customHeight="1" x14ac:dyDescent="0.3">
      <c r="A34" s="44"/>
      <c r="B34" s="25"/>
      <c r="C34" s="157"/>
      <c r="D34" s="35"/>
    </row>
    <row r="35" spans="1:4" s="59" customFormat="1" ht="15" customHeight="1" x14ac:dyDescent="0.3">
      <c r="C35" s="93"/>
      <c r="D35" s="97"/>
    </row>
    <row r="36" spans="1:4" s="59" customFormat="1" ht="15" customHeight="1" x14ac:dyDescent="0.3">
      <c r="C36" s="93"/>
      <c r="D36" s="97"/>
    </row>
    <row r="37" spans="1:4" s="59" customFormat="1" ht="15" customHeight="1" x14ac:dyDescent="0.3">
      <c r="C37" s="93"/>
      <c r="D37" s="97"/>
    </row>
    <row r="38" spans="1:4" s="59" customFormat="1" ht="15" customHeight="1" x14ac:dyDescent="0.3">
      <c r="C38" s="93"/>
      <c r="D38" s="97"/>
    </row>
    <row r="39" spans="1:4" s="59" customFormat="1" ht="15" customHeight="1" x14ac:dyDescent="0.3">
      <c r="C39" s="93"/>
      <c r="D39" s="97"/>
    </row>
    <row r="40" spans="1:4" s="59" customFormat="1" ht="15" customHeight="1" x14ac:dyDescent="0.3">
      <c r="C40" s="93"/>
      <c r="D40" s="97"/>
    </row>
    <row r="41" spans="1:4" s="59" customFormat="1" ht="15" customHeight="1" x14ac:dyDescent="0.3">
      <c r="C41" s="93"/>
      <c r="D41" s="97"/>
    </row>
    <row r="42" spans="1:4" s="59" customFormat="1" ht="15" customHeight="1" x14ac:dyDescent="0.3">
      <c r="C42" s="93"/>
      <c r="D42" s="97"/>
    </row>
    <row r="43" spans="1:4" s="59" customFormat="1" ht="15" customHeight="1" x14ac:dyDescent="0.3">
      <c r="C43" s="93"/>
      <c r="D43" s="97"/>
    </row>
    <row r="44" spans="1:4" s="59" customFormat="1" ht="15" customHeight="1" x14ac:dyDescent="0.3"/>
    <row r="45" spans="1:4" s="59" customFormat="1" ht="15" customHeight="1" x14ac:dyDescent="0.3"/>
    <row r="46" spans="1:4" s="59" customFormat="1" ht="15" customHeight="1" x14ac:dyDescent="0.3"/>
    <row r="47" spans="1:4" s="59" customFormat="1" ht="15" customHeight="1" x14ac:dyDescent="0.3"/>
    <row r="48" spans="1:4" s="59" customFormat="1" ht="15" customHeight="1" x14ac:dyDescent="0.3"/>
    <row r="49" spans="8:8" s="59" customFormat="1" ht="15" customHeight="1" x14ac:dyDescent="0.3"/>
    <row r="50" spans="8:8" s="59" customFormat="1" ht="15" customHeight="1" x14ac:dyDescent="0.3"/>
    <row r="51" spans="8:8" s="59" customFormat="1" ht="15" customHeight="1" x14ac:dyDescent="0.3"/>
    <row r="52" spans="8:8" s="59" customFormat="1" ht="15" customHeight="1" x14ac:dyDescent="0.3">
      <c r="H52" s="59" t="s">
        <v>97</v>
      </c>
    </row>
    <row r="53" spans="8:8" s="59" customFormat="1" ht="12" customHeight="1" x14ac:dyDescent="0.3"/>
    <row r="54" spans="8:8" s="59" customFormat="1" ht="12" customHeight="1" x14ac:dyDescent="0.3"/>
    <row r="55" spans="8:8" s="59" customFormat="1" ht="12" customHeight="1" x14ac:dyDescent="0.3"/>
    <row r="56" spans="8:8" s="59" customFormat="1" ht="12" customHeight="1" x14ac:dyDescent="0.3"/>
    <row r="57" spans="8:8" s="59" customFormat="1" ht="12" customHeight="1" x14ac:dyDescent="0.3"/>
    <row r="58" spans="8:8" s="59" customFormat="1" ht="12" customHeight="1" x14ac:dyDescent="0.3"/>
    <row r="59" spans="8:8" s="59" customFormat="1" ht="12" customHeight="1" x14ac:dyDescent="0.3"/>
    <row r="60" spans="8:8" s="59" customFormat="1" ht="12" customHeight="1" x14ac:dyDescent="0.3"/>
    <row r="61" spans="8:8" s="59" customFormat="1" ht="12" customHeight="1" x14ac:dyDescent="0.3"/>
    <row r="62" spans="8:8" s="59" customFormat="1" ht="12" customHeight="1" x14ac:dyDescent="0.3"/>
    <row r="63" spans="8:8" s="59" customFormat="1" ht="12" customHeight="1" x14ac:dyDescent="0.3"/>
    <row r="64" spans="8:8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ht="12" customHeight="1" x14ac:dyDescent="0.3"/>
    <row r="88" s="59" customFormat="1" ht="12" customHeight="1" x14ac:dyDescent="0.3"/>
    <row r="89" s="59" customFormat="1" ht="12" customHeight="1" x14ac:dyDescent="0.3"/>
    <row r="90" s="59" customFormat="1" ht="12" customHeight="1" x14ac:dyDescent="0.3"/>
    <row r="91" s="59" customFormat="1" ht="12" customHeight="1" x14ac:dyDescent="0.3"/>
    <row r="92" s="59" customFormat="1" ht="12" customHeight="1" x14ac:dyDescent="0.3"/>
    <row r="93" s="59" customFormat="1" ht="12" customHeight="1" x14ac:dyDescent="0.3"/>
    <row r="94" s="59" customFormat="1" ht="12" customHeigh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pans="1:4" s="59" customFormat="1" x14ac:dyDescent="0.3"/>
    <row r="290" spans="1:4" s="59" customFormat="1" x14ac:dyDescent="0.3"/>
    <row r="291" spans="1:4" s="59" customFormat="1" x14ac:dyDescent="0.3"/>
    <row r="292" spans="1:4" s="59" customFormat="1" x14ac:dyDescent="0.3"/>
    <row r="293" spans="1:4" s="59" customFormat="1" x14ac:dyDescent="0.3"/>
    <row r="294" spans="1:4" s="59" customFormat="1" x14ac:dyDescent="0.3"/>
    <row r="295" spans="1:4" s="59" customFormat="1" x14ac:dyDescent="0.3"/>
    <row r="296" spans="1:4" s="59" customFormat="1" x14ac:dyDescent="0.3"/>
    <row r="297" spans="1:4" s="59" customFormat="1" x14ac:dyDescent="0.3"/>
    <row r="298" spans="1:4" s="59" customFormat="1" x14ac:dyDescent="0.3">
      <c r="A298" s="52"/>
      <c r="B298" s="52"/>
      <c r="C298" s="52"/>
      <c r="D298" s="52"/>
    </row>
    <row r="299" spans="1:4" s="59" customFormat="1" x14ac:dyDescent="0.3">
      <c r="A299" s="52"/>
      <c r="B299" s="52"/>
      <c r="C299" s="52"/>
      <c r="D299" s="52"/>
    </row>
    <row r="300" spans="1:4" s="59" customFormat="1" x14ac:dyDescent="0.3">
      <c r="A300" s="52"/>
      <c r="B300" s="52"/>
      <c r="C300" s="52"/>
      <c r="D300" s="52"/>
    </row>
    <row r="301" spans="1:4" s="59" customFormat="1" x14ac:dyDescent="0.3">
      <c r="A301" s="52"/>
      <c r="B301" s="52"/>
      <c r="C301" s="52"/>
      <c r="D301" s="52"/>
    </row>
    <row r="302" spans="1:4" s="59" customFormat="1" x14ac:dyDescent="0.3">
      <c r="A302" s="52"/>
      <c r="B302" s="52"/>
      <c r="C302" s="52"/>
      <c r="D302" s="52"/>
    </row>
    <row r="303" spans="1:4" s="59" customFormat="1" x14ac:dyDescent="0.3">
      <c r="A303" s="52"/>
      <c r="B303" s="52"/>
      <c r="C303" s="52"/>
      <c r="D303" s="52"/>
    </row>
    <row r="304" spans="1:4" s="59" customFormat="1" x14ac:dyDescent="0.3">
      <c r="A304" s="52"/>
      <c r="B304" s="52"/>
      <c r="C304" s="52"/>
      <c r="D304" s="52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296"/>
  <sheetViews>
    <sheetView showGridLines="0" view="pageBreakPreview" zoomScaleNormal="100" zoomScaleSheetLayoutView="100" workbookViewId="0">
      <selection activeCell="B21" sqref="B21"/>
    </sheetView>
  </sheetViews>
  <sheetFormatPr defaultColWidth="9.1796875" defaultRowHeight="13" x14ac:dyDescent="0.3"/>
  <cols>
    <col min="1" max="1" width="10.7265625" style="52" customWidth="1"/>
    <col min="2" max="2" width="13.54296875" style="52" customWidth="1"/>
    <col min="3" max="3" width="54.7265625" style="52" customWidth="1"/>
    <col min="4" max="4" width="10" style="52" bestFit="1" customWidth="1"/>
    <col min="5" max="11" width="9.1796875" style="52"/>
    <col min="12" max="12" width="9.7265625" style="52" bestFit="1" customWidth="1"/>
    <col min="13" max="16384" width="9.1796875" style="52"/>
  </cols>
  <sheetData>
    <row r="1" spans="1:13" s="219" customFormat="1" ht="15" customHeight="1" x14ac:dyDescent="0.3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 x14ac:dyDescent="0.35">
      <c r="A2" s="220" t="str">
        <f>'Prior Year Fees'!A2</f>
        <v>Financial Year to September 2019</v>
      </c>
      <c r="B2" s="188"/>
      <c r="C2" s="75"/>
      <c r="D2" s="51">
        <f>SUM(D5:D233)</f>
        <v>111826.62999999998</v>
      </c>
    </row>
    <row r="3" spans="1:13" ht="15" customHeight="1" x14ac:dyDescent="0.35">
      <c r="A3" s="48"/>
      <c r="B3" s="189"/>
      <c r="C3" s="75"/>
      <c r="D3" s="54"/>
    </row>
    <row r="4" spans="1:13" s="55" customFormat="1" ht="15" customHeight="1" x14ac:dyDescent="0.25">
      <c r="A4" s="60" t="s">
        <v>0</v>
      </c>
      <c r="B4" s="60" t="s">
        <v>117</v>
      </c>
      <c r="C4" s="60" t="s">
        <v>1</v>
      </c>
      <c r="D4" s="61" t="s">
        <v>2</v>
      </c>
    </row>
    <row r="5" spans="1:13" s="59" customFormat="1" ht="15" customHeight="1" x14ac:dyDescent="0.3">
      <c r="A5" s="236">
        <v>43391</v>
      </c>
      <c r="B5" s="236" t="s">
        <v>136</v>
      </c>
      <c r="C5" s="236" t="s">
        <v>135</v>
      </c>
      <c r="D5" s="235">
        <v>2492.56</v>
      </c>
      <c r="E5" s="24"/>
      <c r="F5" s="24"/>
      <c r="G5" s="24"/>
      <c r="H5" s="24"/>
      <c r="I5" s="24"/>
      <c r="J5" s="24"/>
    </row>
    <row r="6" spans="1:13" s="59" customFormat="1" ht="15" customHeight="1" x14ac:dyDescent="0.3">
      <c r="A6" s="236">
        <v>43416</v>
      </c>
      <c r="B6" s="277" t="s">
        <v>289</v>
      </c>
      <c r="C6" s="277" t="s">
        <v>183</v>
      </c>
      <c r="D6" s="235">
        <v>3158.5</v>
      </c>
      <c r="E6" s="24"/>
      <c r="F6" s="24"/>
      <c r="G6" s="24"/>
      <c r="H6" s="24"/>
      <c r="I6" s="24"/>
      <c r="J6" s="24"/>
    </row>
    <row r="7" spans="1:13" s="59" customFormat="1" ht="15" customHeight="1" x14ac:dyDescent="0.3">
      <c r="A7" s="236">
        <v>43525</v>
      </c>
      <c r="B7" s="277" t="s">
        <v>402</v>
      </c>
      <c r="C7" s="277" t="s">
        <v>400</v>
      </c>
      <c r="D7" s="235">
        <v>1107.92</v>
      </c>
      <c r="E7" s="24"/>
      <c r="F7" s="24"/>
      <c r="G7" s="24"/>
      <c r="H7" s="24"/>
      <c r="I7" s="24"/>
      <c r="J7" s="24"/>
    </row>
    <row r="8" spans="1:13" s="59" customFormat="1" ht="15" customHeight="1" x14ac:dyDescent="0.3">
      <c r="A8" s="236">
        <v>43544</v>
      </c>
      <c r="B8" s="277" t="s">
        <v>403</v>
      </c>
      <c r="C8" s="277" t="s">
        <v>401</v>
      </c>
      <c r="D8" s="235">
        <v>4727.16</v>
      </c>
      <c r="F8" s="24"/>
      <c r="G8" s="24" t="s">
        <v>18</v>
      </c>
      <c r="H8" s="24"/>
      <c r="J8" s="24"/>
    </row>
    <row r="9" spans="1:13" s="59" customFormat="1" ht="15" customHeight="1" x14ac:dyDescent="0.3">
      <c r="A9" s="236">
        <v>43585</v>
      </c>
      <c r="B9" s="277" t="s">
        <v>475</v>
      </c>
      <c r="C9" s="277" t="s">
        <v>474</v>
      </c>
      <c r="D9" s="289">
        <v>9075.86</v>
      </c>
      <c r="E9" s="24"/>
      <c r="F9" s="24"/>
      <c r="G9" s="24"/>
      <c r="H9" s="24"/>
      <c r="I9" s="24"/>
      <c r="J9" s="24"/>
    </row>
    <row r="10" spans="1:13" s="59" customFormat="1" ht="15" customHeight="1" x14ac:dyDescent="0.3">
      <c r="A10" s="236">
        <v>43588</v>
      </c>
      <c r="B10" s="277" t="s">
        <v>552</v>
      </c>
      <c r="C10" s="277" t="s">
        <v>551</v>
      </c>
      <c r="D10" s="293">
        <v>59732.25</v>
      </c>
      <c r="E10" s="24"/>
      <c r="F10" s="24"/>
      <c r="G10" s="24"/>
      <c r="H10" s="24"/>
      <c r="I10" s="24"/>
      <c r="J10" s="24"/>
    </row>
    <row r="11" spans="1:13" s="59" customFormat="1" ht="15" customHeight="1" x14ac:dyDescent="0.3">
      <c r="A11" s="236">
        <v>43592</v>
      </c>
      <c r="B11" s="277" t="s">
        <v>403</v>
      </c>
      <c r="C11" s="277" t="s">
        <v>401</v>
      </c>
      <c r="D11" s="293">
        <v>2991.29</v>
      </c>
      <c r="E11" s="24"/>
      <c r="F11" s="24"/>
      <c r="G11" s="24"/>
      <c r="H11" s="24"/>
      <c r="I11" s="24"/>
    </row>
    <row r="12" spans="1:13" s="59" customFormat="1" ht="15" customHeight="1" x14ac:dyDescent="0.3">
      <c r="A12" s="236">
        <v>43629</v>
      </c>
      <c r="B12" s="277" t="s">
        <v>566</v>
      </c>
      <c r="C12" s="277" t="s">
        <v>565</v>
      </c>
      <c r="D12" s="293">
        <v>3412.56</v>
      </c>
      <c r="E12" s="24"/>
      <c r="F12" s="24"/>
      <c r="G12" s="24"/>
      <c r="H12" s="24"/>
      <c r="I12" s="24"/>
    </row>
    <row r="13" spans="1:13" s="59" customFormat="1" ht="15" customHeight="1" x14ac:dyDescent="0.3">
      <c r="A13" s="236">
        <v>43648</v>
      </c>
      <c r="B13" s="277" t="s">
        <v>638</v>
      </c>
      <c r="C13" s="277" t="s">
        <v>635</v>
      </c>
      <c r="D13" s="293">
        <v>6287.5</v>
      </c>
      <c r="E13" s="24"/>
      <c r="F13" s="24"/>
      <c r="G13" s="24"/>
      <c r="H13" s="24"/>
      <c r="I13" s="24"/>
    </row>
    <row r="14" spans="1:13" s="59" customFormat="1" ht="15" customHeight="1" x14ac:dyDescent="0.3">
      <c r="A14" s="236">
        <v>43676</v>
      </c>
      <c r="B14" s="277" t="s">
        <v>639</v>
      </c>
      <c r="C14" s="277" t="s">
        <v>636</v>
      </c>
      <c r="D14" s="293">
        <v>2013.56</v>
      </c>
      <c r="E14" s="24"/>
      <c r="F14" s="24"/>
      <c r="G14" s="24"/>
      <c r="H14" s="24"/>
      <c r="I14" s="24"/>
    </row>
    <row r="15" spans="1:13" s="59" customFormat="1" ht="15" customHeight="1" x14ac:dyDescent="0.3">
      <c r="A15" s="236">
        <v>43676</v>
      </c>
      <c r="B15" s="277" t="s">
        <v>640</v>
      </c>
      <c r="C15" s="277" t="s">
        <v>637</v>
      </c>
      <c r="D15" s="293">
        <v>494.62</v>
      </c>
      <c r="E15" s="24"/>
      <c r="F15" s="24"/>
      <c r="G15" s="24"/>
      <c r="H15" s="24"/>
      <c r="I15" s="24"/>
    </row>
    <row r="16" spans="1:13" s="59" customFormat="1" ht="15" customHeight="1" x14ac:dyDescent="0.3">
      <c r="A16" s="236">
        <v>43697</v>
      </c>
      <c r="B16" s="277" t="s">
        <v>235</v>
      </c>
      <c r="C16" s="277" t="s">
        <v>684</v>
      </c>
      <c r="D16" s="293">
        <v>3647.28</v>
      </c>
      <c r="E16" s="24"/>
      <c r="F16" s="24"/>
      <c r="G16" s="24"/>
      <c r="H16" s="24"/>
      <c r="I16" s="24"/>
    </row>
    <row r="17" spans="1:10" s="59" customFormat="1" ht="15" customHeight="1" x14ac:dyDescent="0.3">
      <c r="A17" s="236">
        <v>43698</v>
      </c>
      <c r="B17" s="277" t="s">
        <v>289</v>
      </c>
      <c r="C17" s="277" t="s">
        <v>683</v>
      </c>
      <c r="D17" s="293">
        <v>5000</v>
      </c>
      <c r="E17" s="24"/>
      <c r="F17" s="24"/>
      <c r="G17" s="24"/>
      <c r="H17" s="24"/>
      <c r="I17" s="24"/>
    </row>
    <row r="18" spans="1:10" s="59" customFormat="1" ht="15" customHeight="1" x14ac:dyDescent="0.3">
      <c r="A18" s="236">
        <v>43724</v>
      </c>
      <c r="B18" s="277" t="s">
        <v>136</v>
      </c>
      <c r="C18" s="277" t="s">
        <v>719</v>
      </c>
      <c r="D18" s="293">
        <v>1851.37</v>
      </c>
      <c r="E18" s="24"/>
      <c r="F18" s="24"/>
      <c r="G18" s="24"/>
      <c r="H18" s="24"/>
      <c r="I18" s="24"/>
    </row>
    <row r="19" spans="1:10" s="59" customFormat="1" ht="15" customHeight="1" x14ac:dyDescent="0.3">
      <c r="A19" s="236">
        <v>43724</v>
      </c>
      <c r="B19" s="277" t="s">
        <v>136</v>
      </c>
      <c r="C19" s="277" t="s">
        <v>719</v>
      </c>
      <c r="D19" s="293">
        <v>25</v>
      </c>
      <c r="E19" s="24"/>
      <c r="F19" s="24"/>
      <c r="G19" s="24"/>
      <c r="H19" s="24"/>
      <c r="I19" s="24"/>
    </row>
    <row r="20" spans="1:10" s="59" customFormat="1" ht="15" customHeight="1" x14ac:dyDescent="0.3">
      <c r="A20" s="236">
        <v>43735</v>
      </c>
      <c r="B20" s="277" t="s">
        <v>723</v>
      </c>
      <c r="C20" s="277" t="s">
        <v>720</v>
      </c>
      <c r="D20" s="293">
        <v>3969</v>
      </c>
      <c r="E20" s="24"/>
      <c r="F20" s="24"/>
      <c r="G20" s="24"/>
      <c r="H20" s="24"/>
      <c r="I20" s="24"/>
    </row>
    <row r="21" spans="1:10" s="59" customFormat="1" ht="15" customHeight="1" x14ac:dyDescent="0.3">
      <c r="A21" s="236">
        <v>43738</v>
      </c>
      <c r="B21" s="277" t="s">
        <v>722</v>
      </c>
      <c r="C21" s="277" t="s">
        <v>721</v>
      </c>
      <c r="D21" s="293">
        <v>1510.2</v>
      </c>
      <c r="E21" s="24"/>
      <c r="F21" s="24"/>
      <c r="G21" s="24"/>
      <c r="H21" s="24"/>
      <c r="I21" s="24"/>
    </row>
    <row r="22" spans="1:10" s="59" customFormat="1" ht="15" customHeight="1" x14ac:dyDescent="0.3">
      <c r="A22" s="236">
        <v>43738</v>
      </c>
      <c r="B22" s="277" t="s">
        <v>289</v>
      </c>
      <c r="C22" s="277" t="s">
        <v>683</v>
      </c>
      <c r="D22" s="293">
        <v>330</v>
      </c>
      <c r="E22" s="24"/>
      <c r="F22" s="24"/>
      <c r="G22" s="24"/>
      <c r="H22" s="24"/>
      <c r="I22" s="24"/>
    </row>
    <row r="23" spans="1:10" s="59" customFormat="1" ht="15" customHeight="1" x14ac:dyDescent="0.3">
      <c r="A23" s="36"/>
      <c r="B23" s="36"/>
      <c r="C23" s="24"/>
      <c r="D23" s="24"/>
      <c r="E23" s="24"/>
      <c r="F23" s="24"/>
      <c r="G23" s="24"/>
      <c r="H23" s="24"/>
      <c r="I23" s="24"/>
      <c r="J23" s="24"/>
    </row>
    <row r="24" spans="1:10" s="59" customFormat="1" ht="15" customHeight="1" x14ac:dyDescent="0.3">
      <c r="A24" s="36"/>
      <c r="B24" s="36"/>
      <c r="C24" s="24"/>
      <c r="D24" s="24"/>
      <c r="E24" s="24"/>
      <c r="F24" s="24"/>
      <c r="G24" s="24"/>
      <c r="H24" s="24"/>
      <c r="I24" s="24"/>
      <c r="J24" s="24"/>
    </row>
    <row r="25" spans="1:10" s="59" customFormat="1" ht="15" customHeight="1" x14ac:dyDescent="0.3">
      <c r="A25" s="36"/>
      <c r="B25" s="36"/>
      <c r="C25" s="24"/>
      <c r="D25" s="24"/>
      <c r="E25" s="24"/>
      <c r="F25" s="24"/>
      <c r="G25" s="24"/>
      <c r="H25" s="24"/>
      <c r="I25" s="24"/>
      <c r="J25" s="24"/>
    </row>
    <row r="26" spans="1:10" s="59" customFormat="1" ht="15" customHeight="1" x14ac:dyDescent="0.3">
      <c r="A26" s="36"/>
      <c r="B26" s="36"/>
      <c r="C26" s="24"/>
      <c r="D26" s="24"/>
      <c r="E26" s="24"/>
      <c r="F26" s="24"/>
      <c r="G26" s="24"/>
      <c r="H26" s="24"/>
      <c r="I26" s="24"/>
      <c r="J26" s="24"/>
    </row>
    <row r="27" spans="1:10" s="59" customFormat="1" ht="15" customHeight="1" x14ac:dyDescent="0.3">
      <c r="A27" s="36"/>
      <c r="B27" s="36"/>
      <c r="C27" s="24"/>
      <c r="D27" s="24"/>
      <c r="E27" s="24"/>
      <c r="F27" s="24"/>
      <c r="G27" s="24"/>
      <c r="H27" s="24"/>
      <c r="I27" s="24"/>
      <c r="J27" s="24"/>
    </row>
    <row r="28" spans="1:10" s="59" customFormat="1" ht="15" customHeight="1" x14ac:dyDescent="0.3">
      <c r="A28" s="36"/>
      <c r="B28" s="36"/>
      <c r="C28" s="24"/>
      <c r="D28" s="24"/>
      <c r="E28" s="24"/>
      <c r="F28" s="24"/>
      <c r="G28" s="24"/>
      <c r="H28" s="24"/>
      <c r="I28" s="24"/>
      <c r="J28" s="24"/>
    </row>
    <row r="29" spans="1:10" s="59" customFormat="1" ht="15" customHeight="1" x14ac:dyDescent="0.3">
      <c r="A29" s="36"/>
      <c r="B29" s="36"/>
      <c r="C29" s="24"/>
      <c r="D29" s="24"/>
      <c r="E29" s="24"/>
      <c r="F29" s="24"/>
      <c r="G29" s="24"/>
      <c r="H29" s="24"/>
      <c r="I29" s="24"/>
      <c r="J29" s="24"/>
    </row>
    <row r="30" spans="1:10" s="59" customFormat="1" ht="15" customHeight="1" x14ac:dyDescent="0.3">
      <c r="A30" s="36"/>
      <c r="B30" s="36"/>
      <c r="C30" s="24"/>
      <c r="D30" s="24"/>
      <c r="E30" s="24"/>
      <c r="F30" s="24"/>
      <c r="G30" s="24"/>
      <c r="H30" s="24"/>
      <c r="I30" s="24"/>
      <c r="J30" s="24"/>
    </row>
    <row r="31" spans="1:10" s="59" customFormat="1" ht="15" customHeight="1" x14ac:dyDescent="0.3">
      <c r="A31" s="63"/>
      <c r="B31" s="63"/>
    </row>
    <row r="32" spans="1:10" s="59" customFormat="1" ht="15" customHeight="1" x14ac:dyDescent="0.3">
      <c r="A32" s="63"/>
      <c r="B32" s="63"/>
    </row>
    <row r="33" spans="1:2" s="59" customFormat="1" ht="15" customHeight="1" x14ac:dyDescent="0.3">
      <c r="A33" s="63"/>
      <c r="B33" s="63"/>
    </row>
    <row r="34" spans="1:2" s="59" customFormat="1" ht="15" customHeight="1" x14ac:dyDescent="0.3">
      <c r="A34" s="63"/>
      <c r="B34" s="63"/>
    </row>
    <row r="35" spans="1:2" s="59" customFormat="1" ht="15" customHeight="1" x14ac:dyDescent="0.3">
      <c r="A35" s="63"/>
      <c r="B35" s="63"/>
    </row>
    <row r="36" spans="1:2" s="59" customFormat="1" ht="15" customHeight="1" x14ac:dyDescent="0.3">
      <c r="A36" s="63"/>
      <c r="B36" s="63"/>
    </row>
    <row r="37" spans="1:2" s="59" customFormat="1" ht="15" customHeight="1" x14ac:dyDescent="0.3">
      <c r="A37" s="63"/>
      <c r="B37" s="63"/>
    </row>
    <row r="38" spans="1:2" s="59" customFormat="1" ht="15" customHeight="1" x14ac:dyDescent="0.3">
      <c r="A38" s="63"/>
      <c r="B38" s="63"/>
    </row>
    <row r="39" spans="1:2" s="59" customFormat="1" ht="15" customHeight="1" x14ac:dyDescent="0.3">
      <c r="A39" s="63"/>
      <c r="B39" s="63"/>
    </row>
    <row r="40" spans="1:2" s="59" customFormat="1" ht="15" customHeight="1" x14ac:dyDescent="0.3">
      <c r="A40" s="63"/>
      <c r="B40" s="63"/>
    </row>
    <row r="41" spans="1:2" s="59" customFormat="1" ht="15" customHeight="1" x14ac:dyDescent="0.3">
      <c r="A41" s="63"/>
      <c r="B41" s="63"/>
    </row>
    <row r="42" spans="1:2" s="59" customFormat="1" ht="15" customHeight="1" x14ac:dyDescent="0.3">
      <c r="A42" s="63"/>
      <c r="B42" s="63"/>
    </row>
    <row r="43" spans="1:2" s="59" customFormat="1" ht="15" customHeight="1" x14ac:dyDescent="0.3">
      <c r="A43" s="63"/>
      <c r="B43" s="63"/>
    </row>
    <row r="44" spans="1:2" s="59" customFormat="1" ht="15" customHeight="1" x14ac:dyDescent="0.3">
      <c r="A44" s="63"/>
      <c r="B44" s="63"/>
    </row>
    <row r="45" spans="1:2" s="59" customFormat="1" ht="12" customHeight="1" x14ac:dyDescent="0.3">
      <c r="A45" s="63"/>
      <c r="B45" s="63"/>
    </row>
    <row r="46" spans="1:2" s="59" customFormat="1" ht="12" customHeight="1" x14ac:dyDescent="0.3">
      <c r="A46" s="63"/>
      <c r="B46" s="63"/>
    </row>
    <row r="47" spans="1:2" s="59" customFormat="1" ht="12" customHeight="1" x14ac:dyDescent="0.3">
      <c r="A47" s="63"/>
      <c r="B47" s="63"/>
    </row>
    <row r="48" spans="1:2" s="59" customFormat="1" ht="12" customHeight="1" x14ac:dyDescent="0.3">
      <c r="A48" s="63"/>
      <c r="B48" s="63"/>
    </row>
    <row r="49" spans="1:2" s="59" customFormat="1" ht="12" customHeight="1" x14ac:dyDescent="0.3">
      <c r="A49" s="63"/>
      <c r="B49" s="63"/>
    </row>
    <row r="50" spans="1:2" s="59" customFormat="1" ht="12" customHeight="1" x14ac:dyDescent="0.3">
      <c r="A50" s="63"/>
      <c r="B50" s="63"/>
    </row>
    <row r="51" spans="1:2" s="59" customFormat="1" ht="12" customHeight="1" x14ac:dyDescent="0.3">
      <c r="A51" s="63"/>
      <c r="B51" s="63"/>
    </row>
    <row r="52" spans="1:2" s="59" customFormat="1" ht="12" customHeight="1" x14ac:dyDescent="0.3">
      <c r="A52" s="63"/>
      <c r="B52" s="63"/>
    </row>
    <row r="53" spans="1:2" s="59" customFormat="1" ht="12" customHeight="1" x14ac:dyDescent="0.3">
      <c r="A53" s="63"/>
      <c r="B53" s="63"/>
    </row>
    <row r="54" spans="1:2" s="59" customFormat="1" ht="12" customHeight="1" x14ac:dyDescent="0.3">
      <c r="A54" s="63"/>
      <c r="B54" s="63"/>
    </row>
    <row r="55" spans="1:2" s="59" customFormat="1" ht="12" customHeight="1" x14ac:dyDescent="0.3">
      <c r="A55" s="63"/>
      <c r="B55" s="63"/>
    </row>
    <row r="56" spans="1:2" s="59" customFormat="1" ht="12" customHeight="1" x14ac:dyDescent="0.3">
      <c r="A56" s="63"/>
      <c r="B56" s="63"/>
    </row>
    <row r="57" spans="1:2" s="59" customFormat="1" ht="12" customHeight="1" x14ac:dyDescent="0.3">
      <c r="A57" s="63"/>
      <c r="B57" s="63"/>
    </row>
    <row r="58" spans="1:2" s="59" customFormat="1" ht="12" customHeight="1" x14ac:dyDescent="0.3">
      <c r="A58" s="63"/>
      <c r="B58" s="63"/>
    </row>
    <row r="59" spans="1:2" s="59" customFormat="1" ht="12" customHeight="1" x14ac:dyDescent="0.3">
      <c r="A59" s="63"/>
      <c r="B59" s="63"/>
    </row>
    <row r="60" spans="1:2" s="59" customFormat="1" ht="12" customHeight="1" x14ac:dyDescent="0.3">
      <c r="A60" s="63"/>
      <c r="B60" s="63"/>
    </row>
    <row r="61" spans="1:2" s="59" customFormat="1" ht="12" customHeight="1" x14ac:dyDescent="0.3">
      <c r="A61" s="63"/>
      <c r="B61" s="63"/>
    </row>
    <row r="62" spans="1:2" s="59" customFormat="1" ht="12" customHeight="1" x14ac:dyDescent="0.3">
      <c r="A62" s="63"/>
      <c r="B62" s="63"/>
    </row>
    <row r="63" spans="1:2" s="59" customFormat="1" ht="12" customHeight="1" x14ac:dyDescent="0.3">
      <c r="A63" s="63"/>
      <c r="B63" s="63"/>
    </row>
    <row r="64" spans="1:2" s="59" customFormat="1" ht="12" customHeight="1" x14ac:dyDescent="0.3">
      <c r="A64" s="63"/>
      <c r="B64" s="63"/>
    </row>
    <row r="65" spans="1:2" s="59" customFormat="1" ht="12" customHeight="1" x14ac:dyDescent="0.3">
      <c r="A65" s="63"/>
      <c r="B65" s="63"/>
    </row>
    <row r="66" spans="1:2" s="59" customFormat="1" ht="12" customHeight="1" x14ac:dyDescent="0.3">
      <c r="A66" s="63"/>
      <c r="B66" s="63"/>
    </row>
    <row r="67" spans="1:2" s="59" customFormat="1" ht="12" customHeight="1" x14ac:dyDescent="0.3">
      <c r="A67" s="63"/>
      <c r="B67" s="63"/>
    </row>
    <row r="68" spans="1:2" s="59" customFormat="1" ht="12" customHeight="1" x14ac:dyDescent="0.3">
      <c r="A68" s="63"/>
      <c r="B68" s="63"/>
    </row>
    <row r="69" spans="1:2" s="59" customFormat="1" ht="12" customHeight="1" x14ac:dyDescent="0.3">
      <c r="A69" s="63"/>
      <c r="B69" s="63"/>
    </row>
    <row r="70" spans="1:2" s="59" customFormat="1" ht="12" customHeight="1" x14ac:dyDescent="0.3">
      <c r="A70" s="63"/>
      <c r="B70" s="63"/>
    </row>
    <row r="71" spans="1:2" s="59" customFormat="1" ht="12" customHeight="1" x14ac:dyDescent="0.3">
      <c r="A71" s="63"/>
      <c r="B71" s="63"/>
    </row>
    <row r="72" spans="1:2" s="59" customFormat="1" ht="12" customHeight="1" x14ac:dyDescent="0.3">
      <c r="A72" s="63"/>
      <c r="B72" s="63"/>
    </row>
    <row r="73" spans="1:2" s="59" customFormat="1" ht="12" customHeight="1" x14ac:dyDescent="0.3">
      <c r="A73" s="63"/>
      <c r="B73" s="63"/>
    </row>
    <row r="74" spans="1:2" s="59" customFormat="1" ht="12" customHeight="1" x14ac:dyDescent="0.3">
      <c r="A74" s="63"/>
      <c r="B74" s="63"/>
    </row>
    <row r="75" spans="1:2" s="59" customFormat="1" ht="12" customHeight="1" x14ac:dyDescent="0.3">
      <c r="A75" s="63"/>
      <c r="B75" s="63"/>
    </row>
    <row r="76" spans="1:2" s="59" customFormat="1" ht="12" customHeight="1" x14ac:dyDescent="0.3">
      <c r="A76" s="63"/>
      <c r="B76" s="63"/>
    </row>
    <row r="77" spans="1:2" s="59" customFormat="1" x14ac:dyDescent="0.3">
      <c r="A77" s="63"/>
      <c r="B77" s="63"/>
    </row>
    <row r="78" spans="1:2" s="59" customFormat="1" x14ac:dyDescent="0.3">
      <c r="A78" s="63"/>
      <c r="B78" s="63"/>
    </row>
    <row r="79" spans="1:2" s="59" customFormat="1" x14ac:dyDescent="0.3">
      <c r="A79" s="63"/>
      <c r="B79" s="63"/>
    </row>
    <row r="80" spans="1:2" s="59" customFormat="1" x14ac:dyDescent="0.3"/>
    <row r="81" s="59" customFormat="1" x14ac:dyDescent="0.3"/>
    <row r="82" s="59" customForma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306"/>
  <sheetViews>
    <sheetView showGridLines="0" view="pageBreakPreview" zoomScaleNormal="100" zoomScaleSheetLayoutView="100" workbookViewId="0">
      <selection activeCell="B22" sqref="B22"/>
    </sheetView>
  </sheetViews>
  <sheetFormatPr defaultColWidth="9.1796875" defaultRowHeight="13" x14ac:dyDescent="0.3"/>
  <cols>
    <col min="1" max="1" width="10.7265625" style="52" customWidth="1"/>
    <col min="2" max="2" width="11.54296875" style="52" customWidth="1"/>
    <col min="3" max="3" width="57.81640625" style="52" customWidth="1"/>
    <col min="4" max="4" width="9" style="52" customWidth="1"/>
    <col min="5" max="16384" width="9.1796875" style="52"/>
  </cols>
  <sheetData>
    <row r="1" spans="1:9" s="219" customFormat="1" ht="15" customHeight="1" x14ac:dyDescent="0.35">
      <c r="A1" s="49" t="s">
        <v>77</v>
      </c>
      <c r="B1" s="49"/>
      <c r="C1" s="49"/>
      <c r="D1" s="49"/>
    </row>
    <row r="2" spans="1:9" ht="15" customHeight="1" x14ac:dyDescent="0.3">
      <c r="A2" s="218" t="str">
        <f>'Prior Year Fees'!A2</f>
        <v>Financial Year to September 2019</v>
      </c>
      <c r="B2" s="218"/>
      <c r="D2" s="51">
        <f>SUM(D5:D243)</f>
        <v>11648.399999999998</v>
      </c>
    </row>
    <row r="3" spans="1:9" ht="15" customHeight="1" x14ac:dyDescent="0.35">
      <c r="A3" s="46"/>
      <c r="B3" s="46"/>
      <c r="D3" s="74"/>
    </row>
    <row r="4" spans="1:9" s="55" customFormat="1" ht="15" customHeight="1" x14ac:dyDescent="0.25">
      <c r="A4" s="87" t="s">
        <v>0</v>
      </c>
      <c r="B4" s="87" t="s">
        <v>117</v>
      </c>
      <c r="C4" s="87" t="s">
        <v>1</v>
      </c>
      <c r="D4" s="88" t="s">
        <v>2</v>
      </c>
    </row>
    <row r="5" spans="1:9" s="59" customFormat="1" ht="15" customHeight="1" x14ac:dyDescent="0.3">
      <c r="A5" s="236">
        <v>43419</v>
      </c>
      <c r="B5" s="277" t="s">
        <v>187</v>
      </c>
      <c r="C5" s="277" t="s">
        <v>184</v>
      </c>
      <c r="D5" s="235">
        <v>131.58000000000001</v>
      </c>
    </row>
    <row r="6" spans="1:9" s="59" customFormat="1" ht="15" customHeight="1" x14ac:dyDescent="0.3">
      <c r="A6" s="236">
        <v>43424</v>
      </c>
      <c r="B6" s="277" t="s">
        <v>188</v>
      </c>
      <c r="C6" s="277" t="s">
        <v>185</v>
      </c>
      <c r="D6" s="235">
        <v>854.83</v>
      </c>
    </row>
    <row r="7" spans="1:9" s="59" customFormat="1" ht="15" customHeight="1" x14ac:dyDescent="0.3">
      <c r="A7" s="236">
        <v>43425</v>
      </c>
      <c r="B7" s="277" t="s">
        <v>189</v>
      </c>
      <c r="C7" s="277" t="s">
        <v>186</v>
      </c>
      <c r="D7" s="235">
        <v>204.62</v>
      </c>
    </row>
    <row r="8" spans="1:9" s="59" customFormat="1" ht="15" customHeight="1" x14ac:dyDescent="0.3">
      <c r="A8" s="236">
        <v>43437</v>
      </c>
      <c r="B8" s="277" t="s">
        <v>239</v>
      </c>
      <c r="C8" s="277" t="s">
        <v>238</v>
      </c>
      <c r="D8" s="235">
        <v>262.13</v>
      </c>
    </row>
    <row r="9" spans="1:9" s="59" customFormat="1" ht="15" customHeight="1" x14ac:dyDescent="0.3">
      <c r="A9" s="236">
        <v>43530</v>
      </c>
      <c r="B9" s="277" t="s">
        <v>409</v>
      </c>
      <c r="C9" s="277" t="s">
        <v>404</v>
      </c>
      <c r="D9" s="235">
        <v>1054.9000000000001</v>
      </c>
    </row>
    <row r="10" spans="1:9" s="59" customFormat="1" ht="15" customHeight="1" x14ac:dyDescent="0.3">
      <c r="A10" s="236">
        <v>43539</v>
      </c>
      <c r="B10" s="236" t="s">
        <v>410</v>
      </c>
      <c r="C10" s="277" t="s">
        <v>405</v>
      </c>
      <c r="D10" s="235">
        <v>308.7</v>
      </c>
    </row>
    <row r="11" spans="1:9" s="59" customFormat="1" ht="15" customHeight="1" x14ac:dyDescent="0.3">
      <c r="A11" s="236">
        <v>43542</v>
      </c>
      <c r="B11" s="236" t="s">
        <v>411</v>
      </c>
      <c r="C11" s="277" t="s">
        <v>406</v>
      </c>
      <c r="D11" s="235">
        <v>221.02</v>
      </c>
    </row>
    <row r="12" spans="1:9" s="59" customFormat="1" ht="15" customHeight="1" x14ac:dyDescent="0.3">
      <c r="A12" s="236">
        <v>43542</v>
      </c>
      <c r="B12" s="277" t="s">
        <v>412</v>
      </c>
      <c r="C12" s="278" t="s">
        <v>407</v>
      </c>
      <c r="D12" s="235">
        <v>2784.38</v>
      </c>
    </row>
    <row r="13" spans="1:9" s="59" customFormat="1" ht="15" customHeight="1" x14ac:dyDescent="0.3">
      <c r="A13" s="236">
        <v>43546</v>
      </c>
      <c r="B13" s="236" t="s">
        <v>413</v>
      </c>
      <c r="C13" s="277" t="s">
        <v>408</v>
      </c>
      <c r="D13" s="235">
        <v>178.88</v>
      </c>
    </row>
    <row r="14" spans="1:9" s="59" customFormat="1" ht="15" customHeight="1" x14ac:dyDescent="0.3">
      <c r="A14" s="236">
        <v>43578</v>
      </c>
      <c r="B14" s="277" t="s">
        <v>477</v>
      </c>
      <c r="C14" s="278" t="s">
        <v>476</v>
      </c>
      <c r="D14" s="235">
        <v>481.61</v>
      </c>
      <c r="H14" s="67"/>
    </row>
    <row r="15" spans="1:9" s="59" customFormat="1" ht="15" customHeight="1" x14ac:dyDescent="0.3">
      <c r="A15" s="236">
        <v>43642</v>
      </c>
      <c r="B15" s="277" t="s">
        <v>568</v>
      </c>
      <c r="C15" s="278" t="s">
        <v>567</v>
      </c>
      <c r="D15" s="235">
        <v>1839.38</v>
      </c>
      <c r="I15" s="67"/>
    </row>
    <row r="16" spans="1:9" s="59" customFormat="1" ht="15" customHeight="1" x14ac:dyDescent="0.3">
      <c r="A16" s="236">
        <v>43665</v>
      </c>
      <c r="B16" s="277" t="s">
        <v>189</v>
      </c>
      <c r="C16" s="278" t="s">
        <v>641</v>
      </c>
      <c r="D16" s="235">
        <v>175.39</v>
      </c>
      <c r="I16" s="67"/>
    </row>
    <row r="17" spans="1:9" s="59" customFormat="1" ht="15" customHeight="1" x14ac:dyDescent="0.3">
      <c r="A17" s="236">
        <v>43665</v>
      </c>
      <c r="B17" s="277" t="s">
        <v>644</v>
      </c>
      <c r="C17" s="278" t="s">
        <v>642</v>
      </c>
      <c r="D17" s="235">
        <v>710.8</v>
      </c>
      <c r="I17" s="67"/>
    </row>
    <row r="18" spans="1:9" s="59" customFormat="1" ht="15" customHeight="1" x14ac:dyDescent="0.3">
      <c r="A18" s="236">
        <v>43677</v>
      </c>
      <c r="B18" s="277" t="s">
        <v>188</v>
      </c>
      <c r="C18" s="278" t="s">
        <v>643</v>
      </c>
      <c r="D18" s="235">
        <v>2302.02</v>
      </c>
      <c r="I18" s="67"/>
    </row>
    <row r="19" spans="1:9" s="59" customFormat="1" ht="15" customHeight="1" x14ac:dyDescent="0.3">
      <c r="A19" s="236">
        <v>43738</v>
      </c>
      <c r="B19" s="277" t="s">
        <v>187</v>
      </c>
      <c r="C19" s="278" t="s">
        <v>724</v>
      </c>
      <c r="D19" s="235">
        <v>138.16</v>
      </c>
      <c r="I19" s="67"/>
    </row>
    <row r="20" spans="1:9" s="59" customFormat="1" ht="15" customHeight="1" x14ac:dyDescent="0.3">
      <c r="A20" s="14"/>
      <c r="B20" s="14"/>
      <c r="C20" s="14"/>
      <c r="D20" s="24"/>
    </row>
    <row r="21" spans="1:9" s="59" customFormat="1" ht="15" customHeight="1" x14ac:dyDescent="0.3">
      <c r="A21" s="14"/>
      <c r="B21" s="14"/>
      <c r="C21" s="14"/>
      <c r="D21" s="24"/>
    </row>
    <row r="22" spans="1:9" s="59" customFormat="1" ht="15" customHeight="1" x14ac:dyDescent="0.3">
      <c r="A22" s="14"/>
      <c r="B22" s="14"/>
      <c r="C22" s="14"/>
      <c r="D22" s="24"/>
    </row>
    <row r="23" spans="1:9" s="59" customFormat="1" ht="15" customHeight="1" x14ac:dyDescent="0.3">
      <c r="A23" s="14"/>
      <c r="B23" s="14"/>
      <c r="C23" s="14"/>
      <c r="D23" s="24"/>
    </row>
    <row r="24" spans="1:9" s="59" customFormat="1" ht="15" customHeight="1" x14ac:dyDescent="0.3">
      <c r="A24" s="14"/>
      <c r="B24" s="14"/>
      <c r="C24" s="14"/>
      <c r="D24" s="24"/>
    </row>
    <row r="25" spans="1:9" s="59" customFormat="1" ht="15" customHeight="1" x14ac:dyDescent="0.3">
      <c r="A25" s="14"/>
      <c r="B25" s="14"/>
      <c r="C25" s="14"/>
      <c r="D25" s="24"/>
    </row>
    <row r="26" spans="1:9" s="59" customFormat="1" ht="15" customHeight="1" x14ac:dyDescent="0.3">
      <c r="A26" s="14"/>
      <c r="B26" s="14"/>
      <c r="C26" s="14"/>
      <c r="D26" s="24"/>
    </row>
    <row r="27" spans="1:9" s="59" customFormat="1" ht="15" customHeight="1" x14ac:dyDescent="0.3">
      <c r="A27" s="14"/>
      <c r="B27" s="14"/>
      <c r="C27" s="24"/>
      <c r="D27" s="24"/>
    </row>
    <row r="28" spans="1:9" s="59" customFormat="1" ht="15" customHeight="1" x14ac:dyDescent="0.3">
      <c r="A28" s="14"/>
      <c r="B28" s="14"/>
      <c r="C28" s="24"/>
      <c r="D28" s="24"/>
    </row>
    <row r="29" spans="1:9" s="59" customFormat="1" ht="15" customHeight="1" x14ac:dyDescent="0.3">
      <c r="A29" s="14"/>
      <c r="B29" s="14"/>
      <c r="C29" s="24"/>
      <c r="D29" s="24"/>
    </row>
    <row r="30" spans="1:9" s="59" customFormat="1" ht="15" customHeight="1" x14ac:dyDescent="0.3">
      <c r="A30" s="24"/>
      <c r="B30" s="24"/>
      <c r="C30" s="24"/>
      <c r="D30" s="24"/>
    </row>
    <row r="31" spans="1:9" s="59" customFormat="1" ht="15" customHeight="1" x14ac:dyDescent="0.3">
      <c r="A31" s="24"/>
      <c r="B31" s="24"/>
      <c r="C31" s="24"/>
      <c r="D31" s="24"/>
    </row>
    <row r="32" spans="1:9" s="59" customFormat="1" ht="15" customHeight="1" x14ac:dyDescent="0.3">
      <c r="A32" s="24"/>
      <c r="B32" s="24"/>
      <c r="C32" s="24"/>
      <c r="D32" s="24"/>
    </row>
    <row r="33" spans="1:4" s="59" customFormat="1" ht="15" customHeight="1" x14ac:dyDescent="0.3">
      <c r="A33" s="24"/>
      <c r="B33" s="24"/>
      <c r="C33" s="24"/>
      <c r="D33" s="24"/>
    </row>
    <row r="34" spans="1:4" s="59" customFormat="1" ht="15" customHeight="1" x14ac:dyDescent="0.3">
      <c r="A34" s="24"/>
      <c r="B34" s="24"/>
      <c r="C34" s="24"/>
      <c r="D34" s="24"/>
    </row>
    <row r="35" spans="1:4" s="59" customFormat="1" ht="15" customHeight="1" x14ac:dyDescent="0.3">
      <c r="A35" s="24"/>
      <c r="B35" s="24"/>
      <c r="C35" s="24"/>
      <c r="D35" s="24"/>
    </row>
    <row r="36" spans="1:4" s="59" customFormat="1" ht="15" customHeight="1" x14ac:dyDescent="0.3">
      <c r="A36" s="24"/>
      <c r="B36" s="24"/>
      <c r="C36" s="24"/>
      <c r="D36" s="24"/>
    </row>
    <row r="37" spans="1:4" s="59" customFormat="1" ht="15" customHeight="1" x14ac:dyDescent="0.3">
      <c r="A37" s="24"/>
      <c r="B37" s="24"/>
      <c r="C37" s="24"/>
      <c r="D37" s="24"/>
    </row>
    <row r="38" spans="1:4" s="59" customFormat="1" ht="15" customHeight="1" x14ac:dyDescent="0.3">
      <c r="A38" s="24"/>
      <c r="B38" s="24"/>
      <c r="C38" s="24"/>
      <c r="D38" s="24"/>
    </row>
    <row r="39" spans="1:4" s="59" customFormat="1" ht="15" customHeight="1" x14ac:dyDescent="0.3">
      <c r="A39" s="24"/>
      <c r="B39" s="24"/>
      <c r="C39" s="24"/>
      <c r="D39" s="24"/>
    </row>
    <row r="40" spans="1:4" s="59" customFormat="1" ht="15" customHeight="1" x14ac:dyDescent="0.3">
      <c r="A40" s="24"/>
      <c r="B40" s="24"/>
      <c r="C40" s="24"/>
      <c r="D40" s="24"/>
    </row>
    <row r="41" spans="1:4" s="59" customFormat="1" ht="15" customHeight="1" x14ac:dyDescent="0.3"/>
    <row r="42" spans="1:4" s="59" customFormat="1" ht="15" customHeight="1" x14ac:dyDescent="0.3"/>
    <row r="43" spans="1:4" s="59" customFormat="1" ht="15" customHeight="1" x14ac:dyDescent="0.3"/>
    <row r="44" spans="1:4" s="59" customFormat="1" ht="15" customHeight="1" x14ac:dyDescent="0.3"/>
    <row r="45" spans="1:4" s="59" customFormat="1" ht="15" customHeight="1" x14ac:dyDescent="0.3"/>
    <row r="46" spans="1:4" s="59" customFormat="1" ht="15" customHeight="1" x14ac:dyDescent="0.3"/>
    <row r="47" spans="1:4" s="59" customFormat="1" ht="15" customHeight="1" x14ac:dyDescent="0.3"/>
    <row r="48" spans="1:4" s="59" customFormat="1" ht="12" customHeight="1" x14ac:dyDescent="0.3"/>
    <row r="49" s="59" customFormat="1" ht="12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ht="12" customHeight="1" x14ac:dyDescent="0.3"/>
    <row r="81" s="59" customFormat="1" ht="12" customHeight="1" x14ac:dyDescent="0.3"/>
    <row r="82" s="59" customFormat="1" ht="12" customHeight="1" x14ac:dyDescent="0.3"/>
    <row r="83" s="59" customFormat="1" ht="12" customHeight="1" x14ac:dyDescent="0.3"/>
    <row r="84" s="59" customFormat="1" ht="12" customHeight="1" x14ac:dyDescent="0.3"/>
    <row r="85" s="59" customFormat="1" ht="12" customHeight="1" x14ac:dyDescent="0.3"/>
    <row r="86" s="59" customFormat="1" ht="12" customHeigh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="59" customFormat="1" x14ac:dyDescent="0.3"/>
    <row r="290" s="59" customFormat="1" x14ac:dyDescent="0.3"/>
    <row r="291" s="59" customFormat="1" x14ac:dyDescent="0.3"/>
    <row r="292" s="59" customFormat="1" x14ac:dyDescent="0.3"/>
    <row r="293" s="59" customFormat="1" x14ac:dyDescent="0.3"/>
    <row r="294" s="59" customFormat="1" x14ac:dyDescent="0.3"/>
    <row r="295" s="59" customFormat="1" x14ac:dyDescent="0.3"/>
    <row r="296" s="59" customFormat="1" x14ac:dyDescent="0.3"/>
    <row r="297" s="59" customFormat="1" x14ac:dyDescent="0.3"/>
    <row r="298" s="59" customFormat="1" x14ac:dyDescent="0.3"/>
    <row r="299" s="59" customFormat="1" x14ac:dyDescent="0.3"/>
    <row r="300" s="59" customFormat="1" x14ac:dyDescent="0.3"/>
    <row r="301" s="59" customFormat="1" x14ac:dyDescent="0.3"/>
    <row r="302" s="59" customFormat="1" x14ac:dyDescent="0.3"/>
    <row r="303" s="59" customFormat="1" x14ac:dyDescent="0.3"/>
    <row r="304" s="59" customFormat="1" x14ac:dyDescent="0.3"/>
    <row r="305" s="59" customFormat="1" x14ac:dyDescent="0.3"/>
    <row r="306" s="59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V114"/>
  <sheetViews>
    <sheetView showGridLines="0" view="pageBreakPreview" topLeftCell="A28" zoomScaleNormal="100" zoomScaleSheetLayoutView="100" workbookViewId="0">
      <selection activeCell="E50" sqref="E50"/>
    </sheetView>
  </sheetViews>
  <sheetFormatPr defaultColWidth="9.1796875" defaultRowHeight="13" x14ac:dyDescent="0.3"/>
  <cols>
    <col min="1" max="2" width="10.7265625" style="52" customWidth="1"/>
    <col min="3" max="3" width="58.7265625" style="52" customWidth="1"/>
    <col min="4" max="4" width="8.7265625" style="84" customWidth="1"/>
    <col min="5" max="16384" width="9.1796875" style="52"/>
  </cols>
  <sheetData>
    <row r="1" spans="1:22" s="219" customFormat="1" ht="15" customHeight="1" x14ac:dyDescent="0.35">
      <c r="A1" s="150" t="s">
        <v>102</v>
      </c>
      <c r="B1" s="150"/>
      <c r="C1" s="150"/>
      <c r="D1" s="15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2" ht="15" customHeight="1" x14ac:dyDescent="0.3">
      <c r="A2" s="218" t="str">
        <f>'Prior Year Fees'!A2</f>
        <v>Financial Year to September 2019</v>
      </c>
      <c r="B2" s="221"/>
      <c r="C2" s="154"/>
      <c r="D2" s="51">
        <f>D47+D49</f>
        <v>6674.75</v>
      </c>
    </row>
    <row r="3" spans="1:22" ht="15" customHeight="1" x14ac:dyDescent="0.35">
      <c r="A3" s="152"/>
      <c r="B3" s="152"/>
      <c r="C3" s="146"/>
      <c r="D3" s="54"/>
    </row>
    <row r="4" spans="1:22" ht="15" customHeight="1" x14ac:dyDescent="0.3">
      <c r="A4" s="148" t="s">
        <v>0</v>
      </c>
      <c r="B4" s="148" t="s">
        <v>54</v>
      </c>
      <c r="C4" s="148" t="s">
        <v>1</v>
      </c>
      <c r="D4" s="153" t="s">
        <v>2</v>
      </c>
      <c r="E4" s="21"/>
      <c r="F4" s="21"/>
      <c r="G4" s="27"/>
      <c r="H4" s="27"/>
      <c r="I4" s="27"/>
      <c r="J4" s="27"/>
      <c r="K4" s="27"/>
      <c r="L4" s="27"/>
      <c r="M4" s="27"/>
      <c r="N4" s="27"/>
      <c r="O4" s="27"/>
    </row>
    <row r="5" spans="1:22" s="59" customFormat="1" ht="15" customHeight="1" x14ac:dyDescent="0.3">
      <c r="A5" s="236">
        <v>43374</v>
      </c>
      <c r="B5" s="277" t="s">
        <v>141</v>
      </c>
      <c r="C5" s="277" t="s">
        <v>137</v>
      </c>
      <c r="D5" s="235">
        <v>550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59" customFormat="1" ht="15" customHeight="1" x14ac:dyDescent="0.3">
      <c r="A6" s="236">
        <v>43384</v>
      </c>
      <c r="B6" s="277" t="s">
        <v>141</v>
      </c>
      <c r="C6" s="277" t="s">
        <v>138</v>
      </c>
      <c r="D6" s="235">
        <v>33</v>
      </c>
      <c r="E6" s="24"/>
      <c r="F6" s="24"/>
      <c r="G6" s="24"/>
      <c r="H6" s="24"/>
      <c r="I6" s="24"/>
      <c r="J6" s="24"/>
      <c r="K6" s="24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59" customFormat="1" ht="15" customHeight="1" x14ac:dyDescent="0.3">
      <c r="A7" s="236">
        <v>43391</v>
      </c>
      <c r="B7" s="277" t="s">
        <v>141</v>
      </c>
      <c r="C7" s="277" t="s">
        <v>139</v>
      </c>
      <c r="D7" s="235">
        <v>8</v>
      </c>
      <c r="E7" s="24"/>
      <c r="F7" s="24"/>
      <c r="G7" s="24"/>
      <c r="H7" s="24"/>
      <c r="I7" s="24"/>
      <c r="J7" s="24"/>
      <c r="K7" s="24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59" customFormat="1" ht="15" customHeight="1" x14ac:dyDescent="0.3">
      <c r="A8" s="236">
        <v>43395</v>
      </c>
      <c r="B8" s="277" t="s">
        <v>141</v>
      </c>
      <c r="C8" s="277" t="s">
        <v>140</v>
      </c>
      <c r="D8" s="235">
        <v>22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59" customFormat="1" ht="15" customHeight="1" x14ac:dyDescent="0.3">
      <c r="A9" s="236">
        <v>43419</v>
      </c>
      <c r="B9" s="277" t="s">
        <v>141</v>
      </c>
      <c r="C9" s="277" t="s">
        <v>190</v>
      </c>
      <c r="D9" s="235">
        <v>140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9" customFormat="1" ht="15" customHeight="1" x14ac:dyDescent="0.3">
      <c r="A10" s="236">
        <v>43425</v>
      </c>
      <c r="B10" s="277" t="s">
        <v>141</v>
      </c>
      <c r="C10" s="277" t="s">
        <v>191</v>
      </c>
      <c r="D10" s="235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59" customFormat="1" ht="15" customHeight="1" x14ac:dyDescent="0.3">
      <c r="A11" s="236">
        <v>43430</v>
      </c>
      <c r="B11" s="277" t="s">
        <v>141</v>
      </c>
      <c r="C11" s="277" t="s">
        <v>192</v>
      </c>
      <c r="D11" s="235">
        <v>1320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59" customFormat="1" ht="15" customHeight="1" x14ac:dyDescent="0.3">
      <c r="A12" s="236">
        <v>43465</v>
      </c>
      <c r="B12" s="277" t="s">
        <v>141</v>
      </c>
      <c r="C12" s="278" t="s">
        <v>241</v>
      </c>
      <c r="D12" s="235">
        <v>33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59" customFormat="1" ht="15" customHeight="1" x14ac:dyDescent="0.3">
      <c r="A13" s="236">
        <v>43465</v>
      </c>
      <c r="B13" s="277" t="s">
        <v>141</v>
      </c>
      <c r="C13" s="277" t="s">
        <v>242</v>
      </c>
      <c r="D13" s="235">
        <v>40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59" customFormat="1" ht="15" customHeight="1" x14ac:dyDescent="0.3">
      <c r="A14" s="236">
        <v>43472</v>
      </c>
      <c r="B14" s="277" t="s">
        <v>141</v>
      </c>
      <c r="C14" s="277" t="s">
        <v>293</v>
      </c>
      <c r="D14" s="235">
        <v>460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59" customFormat="1" ht="15" customHeight="1" x14ac:dyDescent="0.3">
      <c r="A15" s="236">
        <v>43476</v>
      </c>
      <c r="B15" s="277" t="s">
        <v>141</v>
      </c>
      <c r="C15" s="277" t="s">
        <v>294</v>
      </c>
      <c r="D15" s="235">
        <v>30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59" customFormat="1" ht="15" customHeight="1" x14ac:dyDescent="0.3">
      <c r="A16" s="236">
        <v>43504</v>
      </c>
      <c r="B16" s="277" t="s">
        <v>141</v>
      </c>
      <c r="C16" s="277" t="s">
        <v>365</v>
      </c>
      <c r="D16" s="235">
        <v>280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8" customFormat="1" ht="15" customHeight="1" x14ac:dyDescent="0.3">
      <c r="A17" s="236">
        <v>43504</v>
      </c>
      <c r="B17" s="277" t="s">
        <v>141</v>
      </c>
      <c r="C17" s="290" t="s">
        <v>366</v>
      </c>
      <c r="D17" s="235">
        <v>310</v>
      </c>
    </row>
    <row r="18" spans="1:22" s="28" customFormat="1" ht="15" customHeight="1" x14ac:dyDescent="0.3">
      <c r="A18" s="236">
        <v>43504</v>
      </c>
      <c r="B18" s="277" t="s">
        <v>141</v>
      </c>
      <c r="C18" s="290" t="s">
        <v>367</v>
      </c>
      <c r="D18" s="235">
        <v>270</v>
      </c>
    </row>
    <row r="19" spans="1:22" s="28" customFormat="1" ht="15" customHeight="1" x14ac:dyDescent="0.3">
      <c r="A19" s="236">
        <v>43515</v>
      </c>
      <c r="B19" s="277" t="s">
        <v>141</v>
      </c>
      <c r="C19" s="290" t="s">
        <v>368</v>
      </c>
      <c r="D19" s="235">
        <v>10</v>
      </c>
    </row>
    <row r="20" spans="1:22" s="28" customFormat="1" ht="15" customHeight="1" x14ac:dyDescent="0.3">
      <c r="A20" s="236">
        <v>43529</v>
      </c>
      <c r="B20" s="277" t="s">
        <v>141</v>
      </c>
      <c r="C20" s="291" t="s">
        <v>414</v>
      </c>
      <c r="D20" s="235">
        <v>160</v>
      </c>
    </row>
    <row r="21" spans="1:22" s="59" customFormat="1" ht="15" customHeight="1" x14ac:dyDescent="0.3">
      <c r="A21" s="236">
        <v>43542</v>
      </c>
      <c r="B21" s="277" t="s">
        <v>141</v>
      </c>
      <c r="C21" s="277" t="s">
        <v>415</v>
      </c>
      <c r="D21" s="235">
        <v>30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59" customFormat="1" ht="15" customHeight="1" x14ac:dyDescent="0.3">
      <c r="A22" s="236">
        <v>43543</v>
      </c>
      <c r="B22" s="277" t="s">
        <v>141</v>
      </c>
      <c r="C22" s="277" t="s">
        <v>416</v>
      </c>
      <c r="D22" s="235">
        <v>30</v>
      </c>
      <c r="E22" s="24"/>
      <c r="F22" s="24"/>
      <c r="G22" s="3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59" customFormat="1" ht="15" customHeight="1" x14ac:dyDescent="0.3">
      <c r="A23" s="236">
        <v>43543</v>
      </c>
      <c r="B23" s="277" t="s">
        <v>141</v>
      </c>
      <c r="C23" s="277" t="s">
        <v>417</v>
      </c>
      <c r="D23" s="235">
        <v>30</v>
      </c>
      <c r="E23" s="24"/>
      <c r="F23" s="24"/>
      <c r="G23" s="3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59" customFormat="1" ht="15" customHeight="1" x14ac:dyDescent="0.3">
      <c r="A24" s="236">
        <v>43543</v>
      </c>
      <c r="B24" s="277" t="s">
        <v>141</v>
      </c>
      <c r="C24" s="277" t="s">
        <v>418</v>
      </c>
      <c r="D24" s="235">
        <v>30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59" customFormat="1" ht="15" customHeight="1" x14ac:dyDescent="0.3">
      <c r="A25" s="236">
        <v>43546</v>
      </c>
      <c r="B25" s="277" t="s">
        <v>141</v>
      </c>
      <c r="C25" s="277" t="s">
        <v>419</v>
      </c>
      <c r="D25" s="235">
        <v>30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59" customFormat="1" ht="15" customHeight="1" x14ac:dyDescent="0.3">
      <c r="A26" s="236">
        <v>43546</v>
      </c>
      <c r="B26" s="277" t="s">
        <v>141</v>
      </c>
      <c r="C26" s="277" t="s">
        <v>420</v>
      </c>
      <c r="D26" s="235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59" customFormat="1" ht="15" customHeight="1" x14ac:dyDescent="0.3">
      <c r="A27" s="236">
        <v>43549</v>
      </c>
      <c r="B27" s="277" t="s">
        <v>141</v>
      </c>
      <c r="C27" s="277" t="s">
        <v>421</v>
      </c>
      <c r="D27" s="235">
        <v>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59" customFormat="1" ht="15" customHeight="1" x14ac:dyDescent="0.3">
      <c r="A28" s="236">
        <v>43550</v>
      </c>
      <c r="B28" s="277" t="s">
        <v>141</v>
      </c>
      <c r="C28" s="277" t="s">
        <v>422</v>
      </c>
      <c r="D28" s="235">
        <v>310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9" customFormat="1" ht="15" customHeight="1" x14ac:dyDescent="0.3">
      <c r="A29" s="236">
        <v>43553</v>
      </c>
      <c r="B29" s="277" t="s">
        <v>141</v>
      </c>
      <c r="C29" s="277" t="s">
        <v>423</v>
      </c>
      <c r="D29" s="235">
        <v>30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9" customFormat="1" ht="15" customHeight="1" x14ac:dyDescent="0.3">
      <c r="A30" s="236">
        <v>43559</v>
      </c>
      <c r="B30" s="277" t="s">
        <v>141</v>
      </c>
      <c r="C30" s="277" t="s">
        <v>479</v>
      </c>
      <c r="D30" s="235">
        <v>78.33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9" customFormat="1" ht="15" customHeight="1" x14ac:dyDescent="0.3">
      <c r="A31" s="236">
        <v>43559</v>
      </c>
      <c r="B31" s="277" t="s">
        <v>141</v>
      </c>
      <c r="C31" s="290" t="s">
        <v>480</v>
      </c>
      <c r="D31" s="235">
        <v>81.400000000000006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9" customFormat="1" ht="15" customHeight="1" x14ac:dyDescent="0.3">
      <c r="A32" s="236">
        <v>43564</v>
      </c>
      <c r="B32" s="277" t="s">
        <v>141</v>
      </c>
      <c r="C32" s="290" t="s">
        <v>481</v>
      </c>
      <c r="D32" s="235">
        <v>202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9" customFormat="1" ht="15" customHeight="1" x14ac:dyDescent="0.3">
      <c r="A33" s="236">
        <v>43584</v>
      </c>
      <c r="B33" s="277" t="s">
        <v>141</v>
      </c>
      <c r="C33" s="290" t="s">
        <v>482</v>
      </c>
      <c r="D33" s="235">
        <v>180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9" customFormat="1" ht="15" customHeight="1" x14ac:dyDescent="0.3">
      <c r="A34" s="236">
        <v>43592</v>
      </c>
      <c r="B34" s="290" t="s">
        <v>141</v>
      </c>
      <c r="C34" s="290" t="s">
        <v>553</v>
      </c>
      <c r="D34" s="235">
        <v>27.02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9" customFormat="1" ht="15" customHeight="1" x14ac:dyDescent="0.3">
      <c r="A35" s="236">
        <v>43602</v>
      </c>
      <c r="B35" s="290" t="s">
        <v>141</v>
      </c>
      <c r="C35" s="290" t="s">
        <v>554</v>
      </c>
      <c r="D35" s="235">
        <v>50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59" customFormat="1" ht="15" customHeight="1" x14ac:dyDescent="0.3">
      <c r="A36" s="236">
        <v>43627</v>
      </c>
      <c r="B36" s="290" t="s">
        <v>141</v>
      </c>
      <c r="C36" s="290" t="s">
        <v>572</v>
      </c>
      <c r="D36" s="235">
        <v>740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59" customFormat="1" ht="15" customHeight="1" x14ac:dyDescent="0.3">
      <c r="A37" s="236">
        <v>43640</v>
      </c>
      <c r="B37" s="290" t="s">
        <v>141</v>
      </c>
      <c r="C37" s="290" t="s">
        <v>573</v>
      </c>
      <c r="D37" s="235">
        <v>50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59" customFormat="1" ht="15" customHeight="1" x14ac:dyDescent="0.3">
      <c r="A38" s="236">
        <v>43677</v>
      </c>
      <c r="B38" s="290" t="s">
        <v>141</v>
      </c>
      <c r="C38" s="290" t="s">
        <v>682</v>
      </c>
      <c r="D38" s="235">
        <v>30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59" customFormat="1" ht="15" customHeight="1" x14ac:dyDescent="0.3">
      <c r="A39" s="236">
        <v>43690</v>
      </c>
      <c r="B39" s="290" t="s">
        <v>141</v>
      </c>
      <c r="C39" s="290" t="s">
        <v>685</v>
      </c>
      <c r="D39" s="235">
        <v>170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59" customFormat="1" ht="15" customHeight="1" x14ac:dyDescent="0.3">
      <c r="A40" s="236">
        <v>43690</v>
      </c>
      <c r="B40" s="290" t="s">
        <v>141</v>
      </c>
      <c r="C40" s="290" t="s">
        <v>686</v>
      </c>
      <c r="D40" s="235">
        <v>160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59" customFormat="1" ht="15" customHeight="1" x14ac:dyDescent="0.3">
      <c r="A41" s="236">
        <v>43708</v>
      </c>
      <c r="B41" s="290" t="s">
        <v>141</v>
      </c>
      <c r="C41" s="278" t="s">
        <v>717</v>
      </c>
      <c r="D41" s="235">
        <v>180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59" customFormat="1" ht="15" customHeight="1" x14ac:dyDescent="0.3">
      <c r="A42" s="236">
        <v>43714</v>
      </c>
      <c r="B42" s="290" t="s">
        <v>141</v>
      </c>
      <c r="C42" s="278" t="s">
        <v>725</v>
      </c>
      <c r="D42" s="235">
        <v>260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59" customFormat="1" ht="15" customHeight="1" x14ac:dyDescent="0.3">
      <c r="A43" s="236">
        <v>43720</v>
      </c>
      <c r="B43" s="290" t="s">
        <v>141</v>
      </c>
      <c r="C43" s="278" t="s">
        <v>726</v>
      </c>
      <c r="D43" s="235">
        <v>160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59" customFormat="1" ht="15" customHeight="1" x14ac:dyDescent="0.3">
      <c r="A44" s="236">
        <v>43720</v>
      </c>
      <c r="B44" s="290" t="s">
        <v>141</v>
      </c>
      <c r="C44" s="278" t="s">
        <v>727</v>
      </c>
      <c r="D44" s="235">
        <v>25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59" customFormat="1" ht="15" customHeight="1" x14ac:dyDescent="0.3">
      <c r="A45" s="236">
        <v>43728</v>
      </c>
      <c r="B45" s="290" t="s">
        <v>141</v>
      </c>
      <c r="C45" s="278" t="s">
        <v>727</v>
      </c>
      <c r="D45" s="235">
        <v>35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59" customFormat="1" ht="15" customHeight="1" x14ac:dyDescent="0.3">
      <c r="A46" s="253"/>
      <c r="B46" s="337"/>
      <c r="C46" s="338"/>
      <c r="D46" s="25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59" customFormat="1" ht="15" customHeight="1" thickBot="1" x14ac:dyDescent="0.35">
      <c r="A47" s="44"/>
      <c r="B47" s="25"/>
      <c r="C47" s="190" t="s">
        <v>104</v>
      </c>
      <c r="D47" s="193">
        <f>SUM(D5:D45)</f>
        <v>6674.75</v>
      </c>
    </row>
    <row r="48" spans="1:22" s="59" customFormat="1" ht="15" customHeight="1" x14ac:dyDescent="0.3">
      <c r="A48" s="44"/>
      <c r="B48" s="25"/>
      <c r="C48" s="144"/>
      <c r="D48" s="35"/>
    </row>
    <row r="49" spans="1:7" s="59" customFormat="1" ht="15" customHeight="1" thickBot="1" x14ac:dyDescent="0.35">
      <c r="A49" s="44"/>
      <c r="B49" s="25"/>
      <c r="C49" s="190" t="s">
        <v>103</v>
      </c>
      <c r="D49" s="193">
        <v>0</v>
      </c>
    </row>
    <row r="50" spans="1:7" s="59" customFormat="1" ht="15" customHeight="1" x14ac:dyDescent="0.3">
      <c r="A50" s="44"/>
      <c r="B50" s="25"/>
      <c r="C50" s="144"/>
      <c r="D50" s="35"/>
    </row>
    <row r="51" spans="1:7" s="59" customFormat="1" ht="15" customHeight="1" x14ac:dyDescent="0.3"/>
    <row r="52" spans="1:7" ht="15" customHeight="1" x14ac:dyDescent="0.3">
      <c r="D52" s="52"/>
    </row>
    <row r="53" spans="1:7" ht="15" customHeight="1" x14ac:dyDescent="0.3">
      <c r="A53" s="44"/>
      <c r="B53" s="25"/>
      <c r="C53" s="144"/>
      <c r="D53" s="35"/>
    </row>
    <row r="54" spans="1:7" ht="15" customHeight="1" x14ac:dyDescent="0.3">
      <c r="D54" s="52"/>
      <c r="G54" s="52" t="s">
        <v>18</v>
      </c>
    </row>
    <row r="55" spans="1:7" ht="15" customHeight="1" x14ac:dyDescent="0.3">
      <c r="D55" s="52"/>
      <c r="G55" s="52" t="s">
        <v>18</v>
      </c>
    </row>
    <row r="56" spans="1:7" ht="15" customHeight="1" x14ac:dyDescent="0.3">
      <c r="D56" s="52"/>
      <c r="G56" s="52" t="s">
        <v>18</v>
      </c>
    </row>
    <row r="57" spans="1:7" ht="15" customHeight="1" x14ac:dyDescent="0.3"/>
    <row r="58" spans="1:7" ht="15" customHeight="1" x14ac:dyDescent="0.3"/>
    <row r="59" spans="1:7" ht="15" customHeight="1" x14ac:dyDescent="0.3"/>
    <row r="60" spans="1:7" ht="15" customHeight="1" x14ac:dyDescent="0.3"/>
    <row r="61" spans="1:7" ht="15" customHeight="1" x14ac:dyDescent="0.3"/>
    <row r="62" spans="1:7" ht="15" customHeight="1" x14ac:dyDescent="0.3"/>
    <row r="63" spans="1:7" ht="15" customHeight="1" x14ac:dyDescent="0.3"/>
    <row r="64" spans="1:7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</sheetData>
  <sortState ref="A6:E38">
    <sortCondition ref="C6:C3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W331"/>
  <sheetViews>
    <sheetView showGridLines="0" view="pageBreakPreview" topLeftCell="A10" zoomScaleNormal="100" zoomScaleSheetLayoutView="100" workbookViewId="0">
      <selection activeCell="D34" sqref="D34"/>
    </sheetView>
  </sheetViews>
  <sheetFormatPr defaultColWidth="9.1796875" defaultRowHeight="13" x14ac:dyDescent="0.3"/>
  <cols>
    <col min="1" max="1" width="10.7265625" style="52" customWidth="1"/>
    <col min="2" max="2" width="10.7265625" style="232" customWidth="1"/>
    <col min="3" max="3" width="57.54296875" style="52" customWidth="1"/>
    <col min="4" max="4" width="10.1796875" style="52" customWidth="1"/>
    <col min="5" max="13" width="9.1796875" style="52"/>
    <col min="14" max="14" width="9.81640625" style="52" bestFit="1" customWidth="1"/>
    <col min="15" max="16384" width="9.1796875" style="52"/>
  </cols>
  <sheetData>
    <row r="1" spans="1:23" s="219" customFormat="1" ht="15" customHeight="1" x14ac:dyDescent="0.35">
      <c r="A1" s="49" t="s">
        <v>113</v>
      </c>
      <c r="B1" s="25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3" ht="15" customHeight="1" x14ac:dyDescent="0.3">
      <c r="A2" s="259" t="str">
        <f>'Prior Year Fees'!A2</f>
        <v>Financial Year to September 2019</v>
      </c>
      <c r="B2" s="260"/>
      <c r="D2" s="54"/>
    </row>
    <row r="3" spans="1:23" ht="15" customHeight="1" x14ac:dyDescent="0.35">
      <c r="A3" s="46"/>
      <c r="B3" s="239"/>
      <c r="D3" s="54"/>
    </row>
    <row r="4" spans="1:23" ht="15" customHeight="1" x14ac:dyDescent="0.3">
      <c r="A4" s="60" t="s">
        <v>0</v>
      </c>
      <c r="B4" s="240" t="s">
        <v>117</v>
      </c>
      <c r="C4" s="60" t="s">
        <v>1</v>
      </c>
      <c r="D4" s="61" t="s">
        <v>2</v>
      </c>
      <c r="E4" s="21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3" ht="15" customHeight="1" x14ac:dyDescent="0.3">
      <c r="A5" s="236">
        <v>43404</v>
      </c>
      <c r="B5" s="261"/>
      <c r="C5" s="234" t="s">
        <v>142</v>
      </c>
      <c r="D5" s="235">
        <v>22320</v>
      </c>
      <c r="E5" s="21"/>
      <c r="F5" s="21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23" s="263" customFormat="1" ht="15" customHeight="1" x14ac:dyDescent="0.25">
      <c r="A6" s="236">
        <v>43434</v>
      </c>
      <c r="B6" s="261"/>
      <c r="C6" s="234" t="s">
        <v>193</v>
      </c>
      <c r="D6" s="235">
        <v>46915</v>
      </c>
      <c r="E6" s="262"/>
      <c r="F6" s="262"/>
      <c r="G6" s="262"/>
      <c r="H6" s="262"/>
      <c r="J6" s="264"/>
      <c r="K6" s="262"/>
      <c r="L6" s="262"/>
      <c r="M6" s="264"/>
      <c r="N6" s="262"/>
      <c r="O6" s="262"/>
      <c r="P6" s="262"/>
      <c r="Q6" s="262"/>
      <c r="R6" s="262"/>
      <c r="S6" s="262"/>
      <c r="T6" s="262"/>
      <c r="U6" s="262"/>
      <c r="V6" s="262"/>
      <c r="W6" s="262"/>
    </row>
    <row r="7" spans="1:23" s="263" customFormat="1" ht="15" customHeight="1" x14ac:dyDescent="0.25">
      <c r="A7" s="236">
        <v>43465</v>
      </c>
      <c r="B7" s="261"/>
      <c r="C7" s="261" t="s">
        <v>243</v>
      </c>
      <c r="D7" s="235">
        <v>26020</v>
      </c>
      <c r="E7" s="262"/>
      <c r="F7" s="262"/>
      <c r="G7" s="262"/>
      <c r="H7" s="262"/>
      <c r="I7" s="262"/>
      <c r="K7" s="262"/>
      <c r="L7" s="262"/>
      <c r="N7" s="262"/>
      <c r="O7" s="262"/>
      <c r="P7" s="262"/>
      <c r="Q7" s="262"/>
      <c r="R7" s="262"/>
      <c r="S7" s="262"/>
      <c r="T7" s="262"/>
      <c r="U7" s="262"/>
      <c r="V7" s="262"/>
      <c r="W7" s="262"/>
    </row>
    <row r="8" spans="1:23" s="263" customFormat="1" ht="15" customHeight="1" x14ac:dyDescent="0.25">
      <c r="A8" s="236">
        <v>43496</v>
      </c>
      <c r="B8" s="292"/>
      <c r="C8" s="261" t="s">
        <v>295</v>
      </c>
      <c r="D8" s="327">
        <v>22945</v>
      </c>
      <c r="E8" s="262"/>
      <c r="F8" s="262"/>
      <c r="G8" s="262"/>
      <c r="H8" s="262"/>
      <c r="I8" s="262"/>
      <c r="K8" s="262"/>
      <c r="L8" s="262"/>
      <c r="N8" s="262"/>
      <c r="O8" s="262"/>
      <c r="P8" s="262"/>
      <c r="Q8" s="262"/>
      <c r="R8" s="262"/>
      <c r="S8" s="262"/>
      <c r="T8" s="262"/>
      <c r="U8" s="262"/>
      <c r="V8" s="262"/>
      <c r="W8" s="262"/>
    </row>
    <row r="9" spans="1:23" s="263" customFormat="1" ht="15" customHeight="1" x14ac:dyDescent="0.25">
      <c r="A9" s="236">
        <v>43524</v>
      </c>
      <c r="B9" s="261"/>
      <c r="C9" s="261" t="s">
        <v>369</v>
      </c>
      <c r="D9" s="235">
        <v>17447.13</v>
      </c>
      <c r="E9" s="262"/>
      <c r="F9" s="262"/>
      <c r="G9" s="262"/>
      <c r="H9" s="262"/>
      <c r="I9" s="262"/>
      <c r="K9" s="262"/>
      <c r="L9" s="262"/>
      <c r="N9" s="262"/>
      <c r="O9" s="262"/>
      <c r="P9" s="262"/>
      <c r="Q9" s="262"/>
      <c r="R9" s="262"/>
      <c r="S9" s="262"/>
      <c r="T9" s="262"/>
      <c r="U9" s="262"/>
      <c r="V9" s="262"/>
      <c r="W9" s="262"/>
    </row>
    <row r="10" spans="1:23" s="263" customFormat="1" ht="15" customHeight="1" x14ac:dyDescent="0.25">
      <c r="A10" s="236">
        <v>43555</v>
      </c>
      <c r="B10" s="261"/>
      <c r="C10" s="261" t="s">
        <v>424</v>
      </c>
      <c r="D10" s="235">
        <v>28290</v>
      </c>
      <c r="E10" s="262"/>
      <c r="F10" s="262"/>
      <c r="G10" s="262"/>
      <c r="H10" s="262"/>
      <c r="I10" s="262"/>
      <c r="K10" s="262"/>
      <c r="L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</row>
    <row r="11" spans="1:23" s="263" customFormat="1" ht="15" customHeight="1" x14ac:dyDescent="0.25">
      <c r="A11" s="236">
        <v>43585</v>
      </c>
      <c r="B11" s="261"/>
      <c r="C11" s="261" t="s">
        <v>483</v>
      </c>
      <c r="D11" s="235">
        <v>71210</v>
      </c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</row>
    <row r="12" spans="1:23" s="263" customFormat="1" ht="15" customHeight="1" x14ac:dyDescent="0.25">
      <c r="A12" s="236">
        <v>43616</v>
      </c>
      <c r="B12" s="261"/>
      <c r="C12" s="261" t="s">
        <v>555</v>
      </c>
      <c r="D12" s="235">
        <v>54465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</row>
    <row r="13" spans="1:23" s="263" customFormat="1" ht="15" customHeight="1" x14ac:dyDescent="0.25">
      <c r="A13" s="236">
        <v>43646</v>
      </c>
      <c r="B13" s="261"/>
      <c r="C13" s="261" t="s">
        <v>574</v>
      </c>
      <c r="D13" s="235">
        <v>15985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</row>
    <row r="14" spans="1:23" s="59" customFormat="1" ht="15" customHeight="1" x14ac:dyDescent="0.3">
      <c r="A14" s="236">
        <v>43677</v>
      </c>
      <c r="B14" s="261"/>
      <c r="C14" s="261" t="s">
        <v>645</v>
      </c>
      <c r="D14" s="235">
        <v>49955</v>
      </c>
      <c r="E14" s="33"/>
      <c r="F14" s="24"/>
      <c r="H14" s="24"/>
      <c r="I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3" s="59" customFormat="1" ht="15" customHeight="1" x14ac:dyDescent="0.3">
      <c r="A15" s="236">
        <v>43708</v>
      </c>
      <c r="B15" s="261"/>
      <c r="C15" s="261" t="s">
        <v>687</v>
      </c>
      <c r="D15" s="235">
        <v>10050</v>
      </c>
      <c r="E15" s="33"/>
      <c r="F15" s="24"/>
      <c r="H15" s="24"/>
      <c r="I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3" s="59" customFormat="1" ht="15" customHeight="1" x14ac:dyDescent="0.3">
      <c r="A16" s="236">
        <v>43738</v>
      </c>
      <c r="B16" s="261"/>
      <c r="C16" s="261" t="s">
        <v>728</v>
      </c>
      <c r="D16" s="255">
        <v>39940</v>
      </c>
      <c r="E16" s="33"/>
      <c r="F16" s="24"/>
      <c r="H16" s="24"/>
      <c r="I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3" s="59" customFormat="1" ht="15" customHeight="1" x14ac:dyDescent="0.3">
      <c r="A17" s="44"/>
      <c r="B17" s="228"/>
      <c r="C17" s="33"/>
      <c r="D17" s="51">
        <f>SUM(D5:D16)</f>
        <v>405542.13</v>
      </c>
      <c r="E17" s="24"/>
      <c r="F17" s="33"/>
      <c r="G17" s="24"/>
      <c r="I17" s="24"/>
      <c r="J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3" s="59" customFormat="1" ht="15" customHeight="1" x14ac:dyDescent="0.35">
      <c r="A18" s="49" t="s">
        <v>123</v>
      </c>
      <c r="B18" s="258"/>
      <c r="C18" s="34"/>
      <c r="D18" s="34"/>
      <c r="F18" s="24"/>
      <c r="G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3" s="59" customFormat="1" ht="15" customHeight="1" x14ac:dyDescent="0.3">
      <c r="A19" s="34"/>
      <c r="B19" s="227"/>
      <c r="C19" s="34"/>
      <c r="D19" s="34"/>
      <c r="E19" s="33"/>
      <c r="F19" s="24"/>
      <c r="H19" s="24"/>
      <c r="I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3" s="59" customFormat="1" ht="15" customHeight="1" x14ac:dyDescent="0.3">
      <c r="A20" s="60" t="s">
        <v>0</v>
      </c>
      <c r="B20" s="240" t="s">
        <v>117</v>
      </c>
      <c r="C20" s="60" t="s">
        <v>1</v>
      </c>
      <c r="D20" s="61" t="s">
        <v>2</v>
      </c>
      <c r="E20" s="33"/>
      <c r="F20" s="24"/>
      <c r="H20" s="24"/>
      <c r="I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3" s="59" customFormat="1" ht="15" customHeight="1" x14ac:dyDescent="0.3">
      <c r="A21" s="236">
        <v>43404</v>
      </c>
      <c r="B21" s="261"/>
      <c r="C21" s="234" t="s">
        <v>142</v>
      </c>
      <c r="D21" s="235">
        <v>2039.76</v>
      </c>
      <c r="E21" s="33"/>
      <c r="F21" s="24"/>
      <c r="H21" s="24"/>
      <c r="I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3" s="59" customFormat="1" ht="15" customHeight="1" x14ac:dyDescent="0.3">
      <c r="A22" s="236">
        <v>43434</v>
      </c>
      <c r="B22" s="261"/>
      <c r="C22" s="261" t="s">
        <v>193</v>
      </c>
      <c r="D22" s="235">
        <v>-522.44000000000005</v>
      </c>
      <c r="E22" s="33"/>
      <c r="F22" s="24"/>
      <c r="H22" s="24"/>
      <c r="I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3" s="59" customFormat="1" ht="15" customHeight="1" x14ac:dyDescent="0.3">
      <c r="A23" s="236">
        <v>43465</v>
      </c>
      <c r="B23" s="261"/>
      <c r="C23" s="261" t="s">
        <v>243</v>
      </c>
      <c r="D23" s="235">
        <v>250</v>
      </c>
      <c r="E23" s="33"/>
      <c r="F23" s="24"/>
      <c r="H23" s="24"/>
      <c r="I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3" s="59" customFormat="1" ht="15" customHeight="1" x14ac:dyDescent="0.3">
      <c r="A24" s="236">
        <v>43496</v>
      </c>
      <c r="B24" s="292"/>
      <c r="C24" s="261" t="s">
        <v>295</v>
      </c>
      <c r="D24" s="235">
        <v>-3359.08</v>
      </c>
      <c r="E24" s="33"/>
      <c r="F24" s="24"/>
      <c r="H24" s="24"/>
      <c r="I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3" s="59" customFormat="1" ht="15" customHeight="1" x14ac:dyDescent="0.3">
      <c r="A25" s="236">
        <v>43524</v>
      </c>
      <c r="B25" s="261"/>
      <c r="C25" s="261" t="s">
        <v>369</v>
      </c>
      <c r="D25" s="235">
        <v>-2505</v>
      </c>
      <c r="E25" s="33"/>
      <c r="F25" s="24"/>
      <c r="H25" s="24"/>
      <c r="I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3" s="59" customFormat="1" ht="15" customHeight="1" x14ac:dyDescent="0.3">
      <c r="A26" s="236">
        <v>43555</v>
      </c>
      <c r="B26" s="261"/>
      <c r="C26" s="261" t="s">
        <v>424</v>
      </c>
      <c r="D26" s="235">
        <v>3310</v>
      </c>
      <c r="E26" s="33"/>
      <c r="F26" s="24"/>
      <c r="H26" s="24"/>
      <c r="I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3" s="59" customFormat="1" ht="15" customHeight="1" x14ac:dyDescent="0.3">
      <c r="A27" s="236">
        <v>43220</v>
      </c>
      <c r="B27" s="261"/>
      <c r="C27" s="261" t="s">
        <v>483</v>
      </c>
      <c r="D27" s="235">
        <v>1050</v>
      </c>
      <c r="E27" s="33"/>
      <c r="F27" s="24"/>
      <c r="H27" s="24"/>
      <c r="I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3" s="59" customFormat="1" ht="15" customHeight="1" x14ac:dyDescent="0.3">
      <c r="A28" s="236">
        <v>43616</v>
      </c>
      <c r="B28" s="261"/>
      <c r="C28" s="261" t="s">
        <v>555</v>
      </c>
      <c r="D28" s="235">
        <v>2050</v>
      </c>
      <c r="E28" s="33"/>
      <c r="F28" s="24"/>
      <c r="H28" s="24"/>
      <c r="I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3" s="59" customFormat="1" ht="15" customHeight="1" x14ac:dyDescent="0.3">
      <c r="A29" s="236">
        <v>43646</v>
      </c>
      <c r="B29" s="261"/>
      <c r="C29" s="261" t="s">
        <v>574</v>
      </c>
      <c r="D29" s="235">
        <v>1270</v>
      </c>
      <c r="E29" s="33"/>
      <c r="F29" s="24"/>
      <c r="H29" s="24"/>
      <c r="I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3" s="263" customFormat="1" ht="15" customHeight="1" x14ac:dyDescent="0.25">
      <c r="A30" s="236">
        <v>43677</v>
      </c>
      <c r="B30" s="261"/>
      <c r="C30" s="261" t="s">
        <v>645</v>
      </c>
      <c r="D30" s="235">
        <v>-1110</v>
      </c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</row>
    <row r="31" spans="1:23" s="59" customFormat="1" ht="15" customHeight="1" x14ac:dyDescent="0.3">
      <c r="A31" s="236">
        <v>43708</v>
      </c>
      <c r="B31" s="261"/>
      <c r="C31" s="261" t="s">
        <v>687</v>
      </c>
      <c r="D31" s="235">
        <v>3600</v>
      </c>
      <c r="E31" s="33"/>
      <c r="F31" s="36"/>
      <c r="H31" s="24"/>
      <c r="I31" s="24"/>
      <c r="K31" s="24"/>
      <c r="L31" s="24"/>
      <c r="M31" s="33"/>
      <c r="N31" s="24"/>
      <c r="O31" s="24"/>
      <c r="P31" s="24"/>
      <c r="Q31" s="24"/>
      <c r="R31" s="24"/>
      <c r="S31" s="24"/>
      <c r="T31" s="24"/>
    </row>
    <row r="32" spans="1:23" s="59" customFormat="1" ht="15" customHeight="1" x14ac:dyDescent="0.3">
      <c r="A32" s="236">
        <v>43738</v>
      </c>
      <c r="B32" s="261"/>
      <c r="C32" s="261" t="s">
        <v>728</v>
      </c>
      <c r="D32" s="235">
        <v>830.9</v>
      </c>
      <c r="E32" s="33"/>
      <c r="F32" s="36"/>
      <c r="H32" s="24"/>
      <c r="I32" s="24"/>
      <c r="K32" s="24"/>
      <c r="L32" s="24"/>
      <c r="M32" s="33"/>
      <c r="N32" s="24"/>
      <c r="O32" s="24"/>
      <c r="P32" s="24"/>
      <c r="Q32" s="24"/>
      <c r="R32" s="24"/>
      <c r="S32" s="24"/>
      <c r="T32" s="24"/>
    </row>
    <row r="33" spans="1:23" s="59" customFormat="1" ht="15" customHeight="1" x14ac:dyDescent="0.3">
      <c r="B33" s="229"/>
      <c r="C33" s="14"/>
      <c r="D33" s="51">
        <f>SUM(D21:D32)</f>
        <v>6904.1399999999994</v>
      </c>
      <c r="E33" s="24"/>
      <c r="F33" s="36"/>
      <c r="G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59" customFormat="1" ht="12" customHeight="1" x14ac:dyDescent="0.35">
      <c r="A34" s="49" t="s">
        <v>370</v>
      </c>
      <c r="B34" s="229"/>
      <c r="C34" s="14"/>
      <c r="D34" s="24"/>
      <c r="E34" s="24"/>
      <c r="F34" s="3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s="59" customFormat="1" ht="15" customHeight="1" x14ac:dyDescent="0.3">
      <c r="A35" s="60" t="s">
        <v>0</v>
      </c>
      <c r="B35" s="240" t="s">
        <v>117</v>
      </c>
      <c r="C35" s="60" t="s">
        <v>1</v>
      </c>
      <c r="D35" s="61" t="s">
        <v>2</v>
      </c>
      <c r="E35" s="33"/>
      <c r="F35" s="36"/>
      <c r="H35" s="24"/>
      <c r="I35" s="24"/>
      <c r="K35" s="24"/>
      <c r="L35" s="24"/>
      <c r="M35" s="33"/>
      <c r="N35" s="24"/>
      <c r="O35" s="24"/>
      <c r="P35" s="24"/>
      <c r="Q35" s="24"/>
      <c r="R35" s="24"/>
      <c r="S35" s="24"/>
      <c r="T35" s="24"/>
    </row>
    <row r="36" spans="1:23" s="59" customFormat="1" ht="15" customHeight="1" x14ac:dyDescent="0.3">
      <c r="A36" s="236">
        <v>43496</v>
      </c>
      <c r="B36" s="292"/>
      <c r="C36" s="261" t="s">
        <v>472</v>
      </c>
      <c r="D36" s="235">
        <v>-1050</v>
      </c>
      <c r="E36" s="33"/>
      <c r="F36" s="36"/>
      <c r="H36" s="24"/>
      <c r="I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3" s="59" customFormat="1" ht="15" customHeight="1" x14ac:dyDescent="0.3">
      <c r="A37" s="236">
        <v>43524</v>
      </c>
      <c r="B37" s="292"/>
      <c r="C37" s="261" t="s">
        <v>473</v>
      </c>
      <c r="D37" s="235">
        <v>15036.3</v>
      </c>
      <c r="E37" s="33"/>
      <c r="F37" s="36"/>
      <c r="H37" s="24"/>
      <c r="I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3" s="59" customFormat="1" ht="15" customHeight="1" x14ac:dyDescent="0.3">
      <c r="A38" s="236">
        <v>43515</v>
      </c>
      <c r="B38" s="292" t="s">
        <v>372</v>
      </c>
      <c r="C38" s="261" t="s">
        <v>371</v>
      </c>
      <c r="D38" s="235">
        <v>-2565</v>
      </c>
      <c r="E38" s="33"/>
      <c r="F38" s="36"/>
      <c r="H38" s="24"/>
      <c r="I38" s="24"/>
      <c r="K38" s="24"/>
      <c r="L38" s="24"/>
      <c r="M38" s="33"/>
      <c r="N38" s="24"/>
      <c r="O38" s="24"/>
      <c r="P38" s="24"/>
      <c r="Q38" s="24"/>
      <c r="R38" s="24"/>
      <c r="S38" s="24"/>
      <c r="T38" s="24"/>
    </row>
    <row r="39" spans="1:23" s="59" customFormat="1" ht="15" customHeight="1" x14ac:dyDescent="0.3">
      <c r="A39" s="236">
        <v>43515</v>
      </c>
      <c r="B39" s="292" t="s">
        <v>374</v>
      </c>
      <c r="C39" s="261" t="s">
        <v>373</v>
      </c>
      <c r="D39" s="235">
        <v>-5000</v>
      </c>
      <c r="E39" s="33"/>
      <c r="F39" s="36"/>
      <c r="H39" s="24"/>
      <c r="I39" s="24"/>
      <c r="K39" s="24"/>
      <c r="L39" s="24"/>
      <c r="M39" s="33"/>
      <c r="N39" s="24"/>
      <c r="O39" s="24"/>
      <c r="P39" s="24"/>
      <c r="Q39" s="24"/>
      <c r="R39" s="24"/>
      <c r="S39" s="24"/>
      <c r="T39" s="24"/>
    </row>
    <row r="40" spans="1:23" s="59" customFormat="1" ht="15" customHeight="1" x14ac:dyDescent="0.3">
      <c r="A40" s="236">
        <v>43517</v>
      </c>
      <c r="B40" s="292" t="s">
        <v>376</v>
      </c>
      <c r="C40" s="261" t="s">
        <v>375</v>
      </c>
      <c r="D40" s="235">
        <v>-34.65</v>
      </c>
      <c r="E40" s="33"/>
      <c r="F40" s="36"/>
      <c r="H40" s="24"/>
      <c r="I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3" s="59" customFormat="1" ht="15" customHeight="1" x14ac:dyDescent="0.3">
      <c r="A41" s="236">
        <v>43517</v>
      </c>
      <c r="B41" s="292" t="s">
        <v>378</v>
      </c>
      <c r="C41" s="261" t="s">
        <v>377</v>
      </c>
      <c r="D41" s="235">
        <v>-89</v>
      </c>
      <c r="E41" s="33"/>
      <c r="F41" s="36"/>
      <c r="H41" s="24"/>
      <c r="I41" s="24"/>
      <c r="K41" s="24"/>
      <c r="L41" s="24"/>
      <c r="M41" s="33"/>
      <c r="N41" s="24"/>
      <c r="O41" s="24"/>
      <c r="P41" s="24"/>
      <c r="Q41" s="24"/>
      <c r="R41" s="24"/>
      <c r="S41" s="24"/>
      <c r="T41" s="24"/>
    </row>
    <row r="42" spans="1:23" s="59" customFormat="1" ht="15" customHeight="1" x14ac:dyDescent="0.3">
      <c r="A42" s="236">
        <v>43521</v>
      </c>
      <c r="B42" s="292" t="s">
        <v>380</v>
      </c>
      <c r="C42" s="261" t="s">
        <v>379</v>
      </c>
      <c r="D42" s="235">
        <v>-1750</v>
      </c>
      <c r="E42" s="33"/>
      <c r="F42" s="24"/>
      <c r="H42" s="24"/>
      <c r="I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3" s="59" customFormat="1" ht="15" customHeight="1" x14ac:dyDescent="0.3">
      <c r="A43" s="236">
        <v>43521</v>
      </c>
      <c r="B43" s="292" t="s">
        <v>382</v>
      </c>
      <c r="C43" s="261" t="s">
        <v>381</v>
      </c>
      <c r="D43" s="235">
        <v>-139.25</v>
      </c>
      <c r="E43" s="33"/>
      <c r="F43" s="24"/>
      <c r="H43" s="24"/>
      <c r="I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3" s="59" customFormat="1" ht="15" customHeight="1" x14ac:dyDescent="0.3">
      <c r="A44" s="236">
        <v>43524</v>
      </c>
      <c r="B44" s="292" t="s">
        <v>354</v>
      </c>
      <c r="C44" s="261" t="s">
        <v>383</v>
      </c>
      <c r="D44" s="235">
        <v>-346</v>
      </c>
      <c r="E44" s="33"/>
      <c r="F44" s="24"/>
      <c r="H44" s="24"/>
      <c r="I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3" s="59" customFormat="1" ht="15" customHeight="1" x14ac:dyDescent="0.3">
      <c r="A45" s="236">
        <v>43524</v>
      </c>
      <c r="B45" s="292" t="s">
        <v>246</v>
      </c>
      <c r="C45" s="261" t="s">
        <v>384</v>
      </c>
      <c r="D45" s="235">
        <v>-3007.26</v>
      </c>
      <c r="E45" s="33"/>
      <c r="F45" s="24"/>
      <c r="H45" s="24"/>
      <c r="I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3" s="59" customFormat="1" ht="15" customHeight="1" x14ac:dyDescent="0.3">
      <c r="A46" s="236">
        <v>43546</v>
      </c>
      <c r="B46" s="292"/>
      <c r="C46" s="261" t="s">
        <v>459</v>
      </c>
      <c r="D46" s="235">
        <v>-3381.43</v>
      </c>
      <c r="E46" s="33"/>
      <c r="F46" s="24"/>
      <c r="H46" s="24"/>
      <c r="I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3" s="59" customFormat="1" ht="15" customHeight="1" x14ac:dyDescent="0.3">
      <c r="A47" s="236">
        <v>43555</v>
      </c>
      <c r="B47" s="292"/>
      <c r="C47" s="261" t="s">
        <v>460</v>
      </c>
      <c r="D47" s="235">
        <v>-264</v>
      </c>
      <c r="E47" s="33"/>
      <c r="F47" s="24"/>
      <c r="H47" s="24"/>
      <c r="I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3" s="59" customFormat="1" ht="15" customHeight="1" x14ac:dyDescent="0.3">
      <c r="A48" s="236">
        <v>43555</v>
      </c>
      <c r="B48" s="292"/>
      <c r="C48" s="261" t="s">
        <v>461</v>
      </c>
      <c r="D48" s="235">
        <v>-5000</v>
      </c>
      <c r="E48" s="33"/>
      <c r="F48" s="24"/>
      <c r="H48" s="24"/>
      <c r="I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3" s="59" customFormat="1" ht="15" customHeight="1" x14ac:dyDescent="0.3">
      <c r="A49" s="236">
        <v>43567</v>
      </c>
      <c r="B49" s="292"/>
      <c r="C49" s="261" t="s">
        <v>484</v>
      </c>
      <c r="D49" s="235">
        <v>23218.91</v>
      </c>
      <c r="E49" s="33"/>
      <c r="F49" s="24"/>
      <c r="H49" s="24"/>
      <c r="I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3" s="59" customFormat="1" ht="15" customHeight="1" x14ac:dyDescent="0.3">
      <c r="A50" s="236">
        <v>43565</v>
      </c>
      <c r="B50" s="292"/>
      <c r="C50" s="261" t="s">
        <v>514</v>
      </c>
      <c r="D50" s="235">
        <v>-5000</v>
      </c>
      <c r="E50" s="33"/>
      <c r="F50" s="24"/>
      <c r="H50" s="24"/>
      <c r="I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3" s="59" customFormat="1" ht="15" customHeight="1" x14ac:dyDescent="0.3">
      <c r="A51" s="236">
        <v>43578</v>
      </c>
      <c r="B51" s="292"/>
      <c r="C51" s="261" t="s">
        <v>515</v>
      </c>
      <c r="D51" s="235">
        <v>-1703</v>
      </c>
      <c r="E51" s="33"/>
      <c r="F51" s="24"/>
      <c r="H51" s="24"/>
      <c r="I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3" s="59" customFormat="1" ht="15" customHeight="1" x14ac:dyDescent="0.3">
      <c r="A52" s="236">
        <v>43598</v>
      </c>
      <c r="B52" s="292"/>
      <c r="C52" s="292" t="s">
        <v>563</v>
      </c>
      <c r="D52" s="235">
        <v>-5000</v>
      </c>
      <c r="E52" s="33"/>
      <c r="F52" s="24"/>
      <c r="H52" s="24"/>
      <c r="I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3" s="59" customFormat="1" ht="15" customHeight="1" x14ac:dyDescent="0.3">
      <c r="A53" s="236">
        <v>43616</v>
      </c>
      <c r="B53" s="292"/>
      <c r="C53" s="292" t="s">
        <v>384</v>
      </c>
      <c r="D53" s="235">
        <v>-4643.78</v>
      </c>
      <c r="E53" s="33"/>
      <c r="F53" s="24"/>
      <c r="H53" s="24"/>
      <c r="I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3" s="59" customFormat="1" ht="15" customHeight="1" x14ac:dyDescent="0.3">
      <c r="A54" s="236">
        <v>43616</v>
      </c>
      <c r="B54" s="292"/>
      <c r="C54" s="292" t="s">
        <v>564</v>
      </c>
      <c r="D54" s="235">
        <v>-1696.05</v>
      </c>
      <c r="E54" s="33"/>
      <c r="F54" s="24"/>
      <c r="H54" s="24"/>
      <c r="I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3" s="59" customFormat="1" ht="15" customHeight="1" x14ac:dyDescent="0.3">
      <c r="A55" s="236">
        <v>43640</v>
      </c>
      <c r="B55" s="292" t="s">
        <v>615</v>
      </c>
      <c r="C55" s="292" t="s">
        <v>563</v>
      </c>
      <c r="D55" s="235">
        <v>5000</v>
      </c>
      <c r="E55" s="33"/>
      <c r="F55" s="24"/>
      <c r="H55" s="24"/>
      <c r="I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3" s="59" customFormat="1" ht="15" customHeight="1" x14ac:dyDescent="0.3">
      <c r="A56" s="236">
        <v>43640</v>
      </c>
      <c r="B56" s="292" t="s">
        <v>624</v>
      </c>
      <c r="C56" s="292" t="s">
        <v>625</v>
      </c>
      <c r="D56" s="235">
        <v>-4217.3999999999996</v>
      </c>
      <c r="E56" s="33"/>
      <c r="F56" s="24"/>
      <c r="H56" s="24"/>
      <c r="I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3" s="59" customFormat="1" ht="15" customHeight="1" x14ac:dyDescent="0.3">
      <c r="A57" s="236">
        <v>43646</v>
      </c>
      <c r="B57" s="292" t="s">
        <v>626</v>
      </c>
      <c r="C57" s="292" t="s">
        <v>627</v>
      </c>
      <c r="D57" s="235">
        <v>-4660.33</v>
      </c>
      <c r="E57" s="33"/>
      <c r="F57" s="24"/>
      <c r="H57" s="24"/>
      <c r="I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3" s="59" customFormat="1" ht="15" customHeight="1" x14ac:dyDescent="0.3">
      <c r="A58" s="236">
        <v>43656</v>
      </c>
      <c r="B58" s="292"/>
      <c r="C58" s="292" t="s">
        <v>646</v>
      </c>
      <c r="D58" s="235">
        <v>16819.53</v>
      </c>
      <c r="E58" s="33"/>
      <c r="F58" s="24"/>
      <c r="H58" s="24"/>
      <c r="I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3" s="59" customFormat="1" ht="15" customHeight="1" x14ac:dyDescent="0.3">
      <c r="A59" s="236">
        <v>43656</v>
      </c>
      <c r="B59" s="292"/>
      <c r="C59" s="292" t="s">
        <v>384</v>
      </c>
      <c r="D59" s="235">
        <v>-3363.91</v>
      </c>
      <c r="E59" s="33"/>
      <c r="F59" s="24"/>
      <c r="H59" s="24"/>
      <c r="I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3" s="59" customFormat="1" ht="15" customHeight="1" x14ac:dyDescent="0.3">
      <c r="A60" s="236">
        <v>43661</v>
      </c>
      <c r="B60" s="292" t="s">
        <v>297</v>
      </c>
      <c r="C60" s="292" t="s">
        <v>648</v>
      </c>
      <c r="D60" s="235">
        <v>-3004</v>
      </c>
      <c r="E60" s="33"/>
      <c r="F60" s="24"/>
      <c r="H60" s="24"/>
      <c r="I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3" s="59" customFormat="1" ht="12" customHeight="1" x14ac:dyDescent="0.3">
      <c r="A61" s="24"/>
      <c r="B61" s="230"/>
      <c r="C61" s="24"/>
      <c r="D61" s="51">
        <f>SUM(D36:D60)</f>
        <v>4159.6799999999985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s="59" customFormat="1" ht="12" customHeight="1" x14ac:dyDescent="0.3">
      <c r="A62" s="24"/>
      <c r="B62" s="230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s="59" customFormat="1" ht="12" customHeight="1" x14ac:dyDescent="0.35">
      <c r="A63" s="49" t="s">
        <v>425</v>
      </c>
      <c r="B63" s="23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s="59" customFormat="1" ht="12" customHeight="1" x14ac:dyDescent="0.3">
      <c r="A64" s="60" t="s">
        <v>0</v>
      </c>
      <c r="B64" s="240" t="s">
        <v>117</v>
      </c>
      <c r="C64" s="60" t="s">
        <v>1</v>
      </c>
      <c r="D64" s="61" t="s">
        <v>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s="59" customFormat="1" ht="15" customHeight="1" x14ac:dyDescent="0.3">
      <c r="A65" s="236">
        <v>43530</v>
      </c>
      <c r="B65" s="292" t="s">
        <v>120</v>
      </c>
      <c r="C65" s="261" t="s">
        <v>426</v>
      </c>
      <c r="D65" s="235">
        <v>5000</v>
      </c>
      <c r="E65" s="33"/>
      <c r="F65" s="24"/>
      <c r="H65" s="24"/>
      <c r="I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3" s="59" customFormat="1" ht="12" customHeight="1" x14ac:dyDescent="0.3">
      <c r="B66" s="231"/>
      <c r="D66" s="51">
        <f>SUM(D65:D65)</f>
        <v>5000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59" customFormat="1" ht="12" customHeight="1" x14ac:dyDescent="0.3">
      <c r="B67" s="231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s="59" customFormat="1" ht="12" customHeight="1" x14ac:dyDescent="0.35">
      <c r="A68" s="49" t="s">
        <v>427</v>
      </c>
      <c r="B68" s="231"/>
    </row>
    <row r="69" spans="1:23" s="59" customFormat="1" ht="12" customHeight="1" x14ac:dyDescent="0.3">
      <c r="A69" s="60" t="s">
        <v>0</v>
      </c>
      <c r="B69" s="240" t="s">
        <v>117</v>
      </c>
      <c r="C69" s="60" t="s">
        <v>1</v>
      </c>
      <c r="D69" s="61" t="s">
        <v>2</v>
      </c>
    </row>
    <row r="70" spans="1:23" s="59" customFormat="1" ht="15" customHeight="1" x14ac:dyDescent="0.3">
      <c r="A70" s="236">
        <v>43530</v>
      </c>
      <c r="B70" s="292" t="s">
        <v>120</v>
      </c>
      <c r="C70" s="261" t="s">
        <v>428</v>
      </c>
      <c r="D70" s="235">
        <v>2640</v>
      </c>
      <c r="E70" s="33"/>
      <c r="F70" s="24"/>
      <c r="H70" s="24"/>
      <c r="I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3" s="59" customFormat="1" ht="15" customHeight="1" x14ac:dyDescent="0.3">
      <c r="A71" s="236">
        <v>43685</v>
      </c>
      <c r="B71" s="292" t="s">
        <v>120</v>
      </c>
      <c r="C71" s="261" t="s">
        <v>688</v>
      </c>
      <c r="D71" s="235">
        <v>641</v>
      </c>
      <c r="E71" s="33"/>
      <c r="F71" s="24"/>
      <c r="H71" s="24"/>
      <c r="I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3" s="59" customFormat="1" ht="15" customHeight="1" x14ac:dyDescent="0.3">
      <c r="A72" s="236">
        <v>43713</v>
      </c>
      <c r="B72" s="292" t="s">
        <v>120</v>
      </c>
      <c r="C72" s="261" t="s">
        <v>729</v>
      </c>
      <c r="D72" s="235">
        <v>210</v>
      </c>
      <c r="E72" s="33"/>
      <c r="F72" s="24"/>
      <c r="H72" s="24"/>
      <c r="I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3" s="59" customFormat="1" ht="12" customHeight="1" x14ac:dyDescent="0.3">
      <c r="B73" s="231"/>
      <c r="D73" s="51">
        <f>SUM(D70:D72)</f>
        <v>3491</v>
      </c>
    </row>
    <row r="75" spans="1:23" s="59" customFormat="1" ht="12" customHeight="1" x14ac:dyDescent="0.3">
      <c r="B75" s="231"/>
    </row>
    <row r="76" spans="1:23" s="59" customFormat="1" ht="12" customHeight="1" x14ac:dyDescent="0.3">
      <c r="B76" s="231"/>
    </row>
    <row r="77" spans="1:23" s="59" customFormat="1" ht="12" customHeight="1" x14ac:dyDescent="0.3">
      <c r="B77" s="231"/>
    </row>
    <row r="78" spans="1:23" s="59" customFormat="1" ht="12" customHeight="1" x14ac:dyDescent="0.3">
      <c r="B78" s="231"/>
    </row>
    <row r="79" spans="1:23" s="59" customFormat="1" ht="12" customHeight="1" x14ac:dyDescent="0.3">
      <c r="B79" s="231"/>
    </row>
    <row r="80" spans="1:23" s="59" customFormat="1" ht="12" customHeight="1" x14ac:dyDescent="0.3">
      <c r="B80" s="231"/>
    </row>
    <row r="81" spans="2:2" s="59" customFormat="1" ht="12" customHeight="1" x14ac:dyDescent="0.3">
      <c r="B81" s="231"/>
    </row>
    <row r="82" spans="2:2" s="59" customFormat="1" ht="12" customHeight="1" x14ac:dyDescent="0.3">
      <c r="B82" s="231"/>
    </row>
    <row r="83" spans="2:2" s="59" customFormat="1" ht="12" customHeight="1" x14ac:dyDescent="0.3">
      <c r="B83" s="231"/>
    </row>
    <row r="84" spans="2:2" s="59" customFormat="1" ht="12" customHeight="1" x14ac:dyDescent="0.3">
      <c r="B84" s="231"/>
    </row>
    <row r="85" spans="2:2" s="59" customFormat="1" ht="12" customHeight="1" x14ac:dyDescent="0.3">
      <c r="B85" s="231"/>
    </row>
    <row r="86" spans="2:2" s="59" customFormat="1" ht="12" customHeight="1" x14ac:dyDescent="0.3">
      <c r="B86" s="231"/>
    </row>
    <row r="87" spans="2:2" s="59" customFormat="1" ht="12" customHeight="1" x14ac:dyDescent="0.3">
      <c r="B87" s="231"/>
    </row>
    <row r="88" spans="2:2" s="59" customFormat="1" ht="12" customHeight="1" x14ac:dyDescent="0.3">
      <c r="B88" s="231"/>
    </row>
    <row r="89" spans="2:2" s="59" customFormat="1" ht="12" customHeight="1" x14ac:dyDescent="0.3">
      <c r="B89" s="231"/>
    </row>
    <row r="90" spans="2:2" s="59" customFormat="1" ht="12" customHeight="1" x14ac:dyDescent="0.3">
      <c r="B90" s="231"/>
    </row>
    <row r="91" spans="2:2" s="59" customFormat="1" ht="12" customHeight="1" x14ac:dyDescent="0.3">
      <c r="B91" s="231"/>
    </row>
    <row r="92" spans="2:2" s="59" customFormat="1" ht="12" customHeight="1" x14ac:dyDescent="0.3">
      <c r="B92" s="231"/>
    </row>
    <row r="93" spans="2:2" s="59" customFormat="1" ht="12" customHeight="1" x14ac:dyDescent="0.3">
      <c r="B93" s="231"/>
    </row>
    <row r="94" spans="2:2" s="59" customFormat="1" ht="12" customHeight="1" x14ac:dyDescent="0.3">
      <c r="B94" s="231"/>
    </row>
    <row r="95" spans="2:2" s="59" customFormat="1" ht="12" customHeight="1" x14ac:dyDescent="0.3">
      <c r="B95" s="231"/>
    </row>
    <row r="96" spans="2:2" s="59" customFormat="1" ht="12" customHeight="1" x14ac:dyDescent="0.3">
      <c r="B96" s="231"/>
    </row>
    <row r="97" spans="2:2" s="59" customFormat="1" ht="12" customHeight="1" x14ac:dyDescent="0.3">
      <c r="B97" s="231"/>
    </row>
    <row r="98" spans="2:2" s="59" customFormat="1" ht="12" customHeight="1" x14ac:dyDescent="0.3">
      <c r="B98" s="231"/>
    </row>
    <row r="99" spans="2:2" s="59" customFormat="1" ht="12" customHeight="1" x14ac:dyDescent="0.3">
      <c r="B99" s="231"/>
    </row>
    <row r="100" spans="2:2" s="59" customFormat="1" ht="12" customHeight="1" x14ac:dyDescent="0.3">
      <c r="B100" s="231"/>
    </row>
    <row r="101" spans="2:2" s="59" customFormat="1" ht="12" customHeight="1" x14ac:dyDescent="0.3">
      <c r="B101" s="231"/>
    </row>
    <row r="102" spans="2:2" s="59" customFormat="1" ht="12" customHeight="1" x14ac:dyDescent="0.3">
      <c r="B102" s="231"/>
    </row>
    <row r="103" spans="2:2" s="59" customFormat="1" ht="12" customHeight="1" x14ac:dyDescent="0.3">
      <c r="B103" s="231"/>
    </row>
    <row r="104" spans="2:2" s="59" customFormat="1" ht="12" customHeight="1" x14ac:dyDescent="0.3">
      <c r="B104" s="231"/>
    </row>
    <row r="105" spans="2:2" s="59" customFormat="1" ht="12" customHeight="1" x14ac:dyDescent="0.3">
      <c r="B105" s="231"/>
    </row>
    <row r="106" spans="2:2" s="59" customFormat="1" ht="12" customHeight="1" x14ac:dyDescent="0.3">
      <c r="B106" s="231"/>
    </row>
    <row r="107" spans="2:2" s="59" customFormat="1" ht="12" customHeight="1" x14ac:dyDescent="0.3">
      <c r="B107" s="231"/>
    </row>
    <row r="108" spans="2:2" s="59" customFormat="1" ht="12" customHeight="1" x14ac:dyDescent="0.3">
      <c r="B108" s="231"/>
    </row>
    <row r="109" spans="2:2" s="59" customFormat="1" ht="12" customHeight="1" x14ac:dyDescent="0.3">
      <c r="B109" s="231"/>
    </row>
    <row r="110" spans="2:2" s="59" customFormat="1" ht="12" customHeight="1" x14ac:dyDescent="0.3">
      <c r="B110" s="231"/>
    </row>
    <row r="111" spans="2:2" s="59" customFormat="1" ht="12" customHeight="1" x14ac:dyDescent="0.3">
      <c r="B111" s="231"/>
    </row>
    <row r="112" spans="2:2" s="59" customFormat="1" ht="12" customHeight="1" x14ac:dyDescent="0.3">
      <c r="B112" s="231"/>
    </row>
    <row r="113" spans="2:2" s="59" customFormat="1" ht="12" customHeight="1" x14ac:dyDescent="0.3">
      <c r="B113" s="231"/>
    </row>
    <row r="114" spans="2:2" s="59" customFormat="1" ht="12" customHeight="1" x14ac:dyDescent="0.3">
      <c r="B114" s="231"/>
    </row>
    <row r="115" spans="2:2" s="59" customFormat="1" ht="12" customHeight="1" x14ac:dyDescent="0.3">
      <c r="B115" s="231"/>
    </row>
    <row r="116" spans="2:2" s="59" customFormat="1" ht="12" customHeight="1" x14ac:dyDescent="0.3">
      <c r="B116" s="231"/>
    </row>
    <row r="117" spans="2:2" s="59" customFormat="1" x14ac:dyDescent="0.3">
      <c r="B117" s="231"/>
    </row>
    <row r="118" spans="2:2" s="59" customFormat="1" x14ac:dyDescent="0.3">
      <c r="B118" s="231"/>
    </row>
    <row r="119" spans="2:2" s="59" customFormat="1" x14ac:dyDescent="0.3">
      <c r="B119" s="231"/>
    </row>
    <row r="120" spans="2:2" s="59" customFormat="1" x14ac:dyDescent="0.3">
      <c r="B120" s="231"/>
    </row>
    <row r="121" spans="2:2" s="59" customFormat="1" x14ac:dyDescent="0.3">
      <c r="B121" s="231"/>
    </row>
    <row r="122" spans="2:2" s="59" customFormat="1" x14ac:dyDescent="0.3">
      <c r="B122" s="231"/>
    </row>
    <row r="123" spans="2:2" s="59" customFormat="1" x14ac:dyDescent="0.3">
      <c r="B123" s="231"/>
    </row>
    <row r="124" spans="2:2" s="59" customFormat="1" x14ac:dyDescent="0.3">
      <c r="B124" s="231"/>
    </row>
    <row r="125" spans="2:2" s="59" customFormat="1" x14ac:dyDescent="0.3">
      <c r="B125" s="231"/>
    </row>
    <row r="126" spans="2:2" s="59" customFormat="1" x14ac:dyDescent="0.3">
      <c r="B126" s="231"/>
    </row>
    <row r="127" spans="2:2" s="59" customFormat="1" x14ac:dyDescent="0.3">
      <c r="B127" s="231"/>
    </row>
    <row r="128" spans="2:2" s="59" customFormat="1" x14ac:dyDescent="0.3">
      <c r="B128" s="231"/>
    </row>
    <row r="129" spans="2:2" s="59" customFormat="1" x14ac:dyDescent="0.3">
      <c r="B129" s="231"/>
    </row>
    <row r="130" spans="2:2" s="59" customFormat="1" x14ac:dyDescent="0.3">
      <c r="B130" s="231"/>
    </row>
    <row r="131" spans="2:2" s="59" customFormat="1" x14ac:dyDescent="0.3">
      <c r="B131" s="231"/>
    </row>
    <row r="132" spans="2:2" s="59" customFormat="1" x14ac:dyDescent="0.3">
      <c r="B132" s="231"/>
    </row>
    <row r="133" spans="2:2" s="59" customFormat="1" x14ac:dyDescent="0.3">
      <c r="B133" s="231"/>
    </row>
    <row r="134" spans="2:2" s="59" customFormat="1" x14ac:dyDescent="0.3">
      <c r="B134" s="231"/>
    </row>
    <row r="135" spans="2:2" s="59" customFormat="1" x14ac:dyDescent="0.3">
      <c r="B135" s="231"/>
    </row>
    <row r="136" spans="2:2" s="59" customFormat="1" x14ac:dyDescent="0.3">
      <c r="B136" s="231"/>
    </row>
    <row r="137" spans="2:2" s="59" customFormat="1" x14ac:dyDescent="0.3">
      <c r="B137" s="231"/>
    </row>
    <row r="138" spans="2:2" s="59" customFormat="1" x14ac:dyDescent="0.3">
      <c r="B138" s="231"/>
    </row>
    <row r="139" spans="2:2" s="59" customFormat="1" x14ac:dyDescent="0.3">
      <c r="B139" s="231"/>
    </row>
    <row r="140" spans="2:2" s="59" customFormat="1" x14ac:dyDescent="0.3">
      <c r="B140" s="231"/>
    </row>
    <row r="141" spans="2:2" s="59" customFormat="1" x14ac:dyDescent="0.3">
      <c r="B141" s="231"/>
    </row>
    <row r="142" spans="2:2" s="59" customFormat="1" x14ac:dyDescent="0.3">
      <c r="B142" s="231"/>
    </row>
    <row r="143" spans="2:2" s="59" customFormat="1" x14ac:dyDescent="0.3">
      <c r="B143" s="231"/>
    </row>
    <row r="144" spans="2:2" s="59" customFormat="1" x14ac:dyDescent="0.3">
      <c r="B144" s="231"/>
    </row>
    <row r="145" spans="2:2" s="59" customFormat="1" x14ac:dyDescent="0.3">
      <c r="B145" s="231"/>
    </row>
    <row r="146" spans="2:2" s="59" customFormat="1" x14ac:dyDescent="0.3">
      <c r="B146" s="231"/>
    </row>
    <row r="147" spans="2:2" s="59" customFormat="1" x14ac:dyDescent="0.3">
      <c r="B147" s="231"/>
    </row>
    <row r="148" spans="2:2" s="59" customFormat="1" x14ac:dyDescent="0.3">
      <c r="B148" s="231"/>
    </row>
    <row r="149" spans="2:2" s="59" customFormat="1" x14ac:dyDescent="0.3">
      <c r="B149" s="231"/>
    </row>
    <row r="150" spans="2:2" s="59" customFormat="1" x14ac:dyDescent="0.3">
      <c r="B150" s="231"/>
    </row>
    <row r="151" spans="2:2" s="59" customFormat="1" x14ac:dyDescent="0.3">
      <c r="B151" s="231"/>
    </row>
    <row r="152" spans="2:2" s="59" customFormat="1" x14ac:dyDescent="0.3">
      <c r="B152" s="231"/>
    </row>
    <row r="153" spans="2:2" s="59" customFormat="1" x14ac:dyDescent="0.3">
      <c r="B153" s="231"/>
    </row>
    <row r="154" spans="2:2" s="59" customFormat="1" x14ac:dyDescent="0.3">
      <c r="B154" s="231"/>
    </row>
    <row r="155" spans="2:2" s="59" customFormat="1" x14ac:dyDescent="0.3">
      <c r="B155" s="231"/>
    </row>
    <row r="156" spans="2:2" s="59" customFormat="1" x14ac:dyDescent="0.3">
      <c r="B156" s="231"/>
    </row>
    <row r="157" spans="2:2" s="59" customFormat="1" x14ac:dyDescent="0.3">
      <c r="B157" s="231"/>
    </row>
    <row r="158" spans="2:2" s="59" customFormat="1" x14ac:dyDescent="0.3">
      <c r="B158" s="231"/>
    </row>
    <row r="159" spans="2:2" s="59" customFormat="1" x14ac:dyDescent="0.3">
      <c r="B159" s="231"/>
    </row>
    <row r="160" spans="2:2" s="59" customFormat="1" x14ac:dyDescent="0.3">
      <c r="B160" s="231"/>
    </row>
    <row r="161" spans="2:2" s="59" customFormat="1" x14ac:dyDescent="0.3">
      <c r="B161" s="231"/>
    </row>
    <row r="162" spans="2:2" s="59" customFormat="1" x14ac:dyDescent="0.3">
      <c r="B162" s="231"/>
    </row>
    <row r="163" spans="2:2" s="59" customFormat="1" x14ac:dyDescent="0.3">
      <c r="B163" s="231"/>
    </row>
    <row r="164" spans="2:2" s="59" customFormat="1" x14ac:dyDescent="0.3">
      <c r="B164" s="231"/>
    </row>
    <row r="165" spans="2:2" s="59" customFormat="1" x14ac:dyDescent="0.3">
      <c r="B165" s="231"/>
    </row>
    <row r="166" spans="2:2" s="59" customFormat="1" x14ac:dyDescent="0.3">
      <c r="B166" s="231"/>
    </row>
    <row r="167" spans="2:2" s="59" customFormat="1" x14ac:dyDescent="0.3">
      <c r="B167" s="231"/>
    </row>
    <row r="168" spans="2:2" s="59" customFormat="1" x14ac:dyDescent="0.3">
      <c r="B168" s="231"/>
    </row>
    <row r="169" spans="2:2" s="59" customFormat="1" x14ac:dyDescent="0.3">
      <c r="B169" s="231"/>
    </row>
    <row r="170" spans="2:2" s="59" customFormat="1" x14ac:dyDescent="0.3">
      <c r="B170" s="231"/>
    </row>
    <row r="171" spans="2:2" s="59" customFormat="1" x14ac:dyDescent="0.3">
      <c r="B171" s="231"/>
    </row>
    <row r="172" spans="2:2" s="59" customFormat="1" x14ac:dyDescent="0.3">
      <c r="B172" s="231"/>
    </row>
    <row r="173" spans="2:2" s="59" customFormat="1" x14ac:dyDescent="0.3">
      <c r="B173" s="231"/>
    </row>
    <row r="174" spans="2:2" s="59" customFormat="1" x14ac:dyDescent="0.3">
      <c r="B174" s="231"/>
    </row>
    <row r="175" spans="2:2" s="59" customFormat="1" x14ac:dyDescent="0.3">
      <c r="B175" s="231"/>
    </row>
    <row r="176" spans="2:2" s="59" customFormat="1" x14ac:dyDescent="0.3">
      <c r="B176" s="231"/>
    </row>
    <row r="177" spans="2:2" s="59" customFormat="1" x14ac:dyDescent="0.3">
      <c r="B177" s="231"/>
    </row>
    <row r="178" spans="2:2" s="59" customFormat="1" x14ac:dyDescent="0.3">
      <c r="B178" s="231"/>
    </row>
    <row r="179" spans="2:2" s="59" customFormat="1" x14ac:dyDescent="0.3">
      <c r="B179" s="231"/>
    </row>
    <row r="180" spans="2:2" s="59" customFormat="1" x14ac:dyDescent="0.3">
      <c r="B180" s="231"/>
    </row>
    <row r="181" spans="2:2" s="59" customFormat="1" x14ac:dyDescent="0.3">
      <c r="B181" s="231"/>
    </row>
    <row r="182" spans="2:2" s="59" customFormat="1" x14ac:dyDescent="0.3">
      <c r="B182" s="231"/>
    </row>
    <row r="183" spans="2:2" s="59" customFormat="1" x14ac:dyDescent="0.3">
      <c r="B183" s="231"/>
    </row>
    <row r="184" spans="2:2" s="59" customFormat="1" x14ac:dyDescent="0.3">
      <c r="B184" s="231"/>
    </row>
    <row r="185" spans="2:2" s="59" customFormat="1" x14ac:dyDescent="0.3">
      <c r="B185" s="231"/>
    </row>
    <row r="186" spans="2:2" s="59" customFormat="1" x14ac:dyDescent="0.3">
      <c r="B186" s="231"/>
    </row>
    <row r="187" spans="2:2" s="59" customFormat="1" x14ac:dyDescent="0.3">
      <c r="B187" s="231"/>
    </row>
    <row r="188" spans="2:2" s="59" customFormat="1" x14ac:dyDescent="0.3">
      <c r="B188" s="231"/>
    </row>
    <row r="189" spans="2:2" s="59" customFormat="1" x14ac:dyDescent="0.3">
      <c r="B189" s="231"/>
    </row>
    <row r="190" spans="2:2" s="59" customFormat="1" x14ac:dyDescent="0.3">
      <c r="B190" s="231"/>
    </row>
    <row r="191" spans="2:2" s="59" customFormat="1" x14ac:dyDescent="0.3">
      <c r="B191" s="231"/>
    </row>
    <row r="192" spans="2:2" s="59" customFormat="1" x14ac:dyDescent="0.3">
      <c r="B192" s="231"/>
    </row>
    <row r="193" spans="2:2" s="59" customFormat="1" x14ac:dyDescent="0.3">
      <c r="B193" s="231"/>
    </row>
    <row r="194" spans="2:2" s="59" customFormat="1" x14ac:dyDescent="0.3">
      <c r="B194" s="231"/>
    </row>
    <row r="195" spans="2:2" s="59" customFormat="1" x14ac:dyDescent="0.3">
      <c r="B195" s="231"/>
    </row>
    <row r="196" spans="2:2" s="59" customFormat="1" x14ac:dyDescent="0.3">
      <c r="B196" s="231"/>
    </row>
    <row r="197" spans="2:2" s="59" customFormat="1" x14ac:dyDescent="0.3">
      <c r="B197" s="231"/>
    </row>
    <row r="198" spans="2:2" s="59" customFormat="1" x14ac:dyDescent="0.3">
      <c r="B198" s="231"/>
    </row>
    <row r="199" spans="2:2" s="59" customFormat="1" x14ac:dyDescent="0.3">
      <c r="B199" s="231"/>
    </row>
    <row r="200" spans="2:2" s="59" customFormat="1" x14ac:dyDescent="0.3">
      <c r="B200" s="231"/>
    </row>
    <row r="201" spans="2:2" s="59" customFormat="1" x14ac:dyDescent="0.3">
      <c r="B201" s="231"/>
    </row>
    <row r="202" spans="2:2" s="59" customFormat="1" x14ac:dyDescent="0.3">
      <c r="B202" s="231"/>
    </row>
    <row r="203" spans="2:2" s="59" customFormat="1" x14ac:dyDescent="0.3">
      <c r="B203" s="231"/>
    </row>
    <row r="204" spans="2:2" s="59" customFormat="1" x14ac:dyDescent="0.3">
      <c r="B204" s="231"/>
    </row>
    <row r="205" spans="2:2" s="59" customFormat="1" x14ac:dyDescent="0.3">
      <c r="B205" s="231"/>
    </row>
    <row r="206" spans="2:2" s="59" customFormat="1" x14ac:dyDescent="0.3">
      <c r="B206" s="231"/>
    </row>
    <row r="207" spans="2:2" s="59" customFormat="1" x14ac:dyDescent="0.3">
      <c r="B207" s="231"/>
    </row>
    <row r="208" spans="2:2" s="59" customFormat="1" x14ac:dyDescent="0.3">
      <c r="B208" s="231"/>
    </row>
    <row r="209" spans="2:2" s="59" customFormat="1" x14ac:dyDescent="0.3">
      <c r="B209" s="231"/>
    </row>
    <row r="210" spans="2:2" s="59" customFormat="1" x14ac:dyDescent="0.3">
      <c r="B210" s="231"/>
    </row>
    <row r="211" spans="2:2" s="59" customFormat="1" x14ac:dyDescent="0.3">
      <c r="B211" s="231"/>
    </row>
    <row r="212" spans="2:2" s="59" customFormat="1" x14ac:dyDescent="0.3">
      <c r="B212" s="231"/>
    </row>
    <row r="213" spans="2:2" s="59" customFormat="1" x14ac:dyDescent="0.3">
      <c r="B213" s="231"/>
    </row>
    <row r="214" spans="2:2" s="59" customFormat="1" x14ac:dyDescent="0.3">
      <c r="B214" s="231"/>
    </row>
    <row r="215" spans="2:2" s="59" customFormat="1" x14ac:dyDescent="0.3">
      <c r="B215" s="231"/>
    </row>
    <row r="216" spans="2:2" s="59" customFormat="1" x14ac:dyDescent="0.3">
      <c r="B216" s="231"/>
    </row>
    <row r="217" spans="2:2" s="59" customFormat="1" x14ac:dyDescent="0.3">
      <c r="B217" s="231"/>
    </row>
    <row r="218" spans="2:2" s="59" customFormat="1" x14ac:dyDescent="0.3">
      <c r="B218" s="231"/>
    </row>
    <row r="219" spans="2:2" s="59" customFormat="1" x14ac:dyDescent="0.3">
      <c r="B219" s="231"/>
    </row>
    <row r="220" spans="2:2" s="59" customFormat="1" x14ac:dyDescent="0.3">
      <c r="B220" s="231"/>
    </row>
    <row r="221" spans="2:2" s="59" customFormat="1" x14ac:dyDescent="0.3">
      <c r="B221" s="231"/>
    </row>
    <row r="222" spans="2:2" s="59" customFormat="1" x14ac:dyDescent="0.3">
      <c r="B222" s="231"/>
    </row>
    <row r="223" spans="2:2" s="59" customFormat="1" x14ac:dyDescent="0.3">
      <c r="B223" s="231"/>
    </row>
    <row r="224" spans="2:2" s="59" customFormat="1" x14ac:dyDescent="0.3">
      <c r="B224" s="231"/>
    </row>
    <row r="225" spans="2:2" s="59" customFormat="1" x14ac:dyDescent="0.3">
      <c r="B225" s="231"/>
    </row>
    <row r="226" spans="2:2" s="59" customFormat="1" x14ac:dyDescent="0.3">
      <c r="B226" s="231"/>
    </row>
    <row r="227" spans="2:2" s="59" customFormat="1" x14ac:dyDescent="0.3">
      <c r="B227" s="231"/>
    </row>
    <row r="228" spans="2:2" s="59" customFormat="1" x14ac:dyDescent="0.3">
      <c r="B228" s="231"/>
    </row>
    <row r="229" spans="2:2" s="59" customFormat="1" x14ac:dyDescent="0.3">
      <c r="B229" s="231"/>
    </row>
    <row r="230" spans="2:2" s="59" customFormat="1" x14ac:dyDescent="0.3">
      <c r="B230" s="231"/>
    </row>
    <row r="231" spans="2:2" s="59" customFormat="1" x14ac:dyDescent="0.3">
      <c r="B231" s="231"/>
    </row>
    <row r="232" spans="2:2" s="59" customFormat="1" x14ac:dyDescent="0.3">
      <c r="B232" s="231"/>
    </row>
    <row r="233" spans="2:2" s="59" customFormat="1" x14ac:dyDescent="0.3">
      <c r="B233" s="231"/>
    </row>
    <row r="234" spans="2:2" s="59" customFormat="1" x14ac:dyDescent="0.3">
      <c r="B234" s="231"/>
    </row>
    <row r="235" spans="2:2" s="59" customFormat="1" x14ac:dyDescent="0.3">
      <c r="B235" s="231"/>
    </row>
    <row r="236" spans="2:2" s="59" customFormat="1" x14ac:dyDescent="0.3">
      <c r="B236" s="231"/>
    </row>
    <row r="237" spans="2:2" s="59" customFormat="1" x14ac:dyDescent="0.3">
      <c r="B237" s="231"/>
    </row>
    <row r="238" spans="2:2" s="59" customFormat="1" x14ac:dyDescent="0.3">
      <c r="B238" s="231"/>
    </row>
    <row r="239" spans="2:2" s="59" customFormat="1" x14ac:dyDescent="0.3">
      <c r="B239" s="231"/>
    </row>
    <row r="240" spans="2:2" s="59" customFormat="1" x14ac:dyDescent="0.3">
      <c r="B240" s="231"/>
    </row>
    <row r="241" spans="2:2" s="59" customFormat="1" x14ac:dyDescent="0.3">
      <c r="B241" s="231"/>
    </row>
    <row r="242" spans="2:2" s="59" customFormat="1" x14ac:dyDescent="0.3">
      <c r="B242" s="231"/>
    </row>
    <row r="243" spans="2:2" s="59" customFormat="1" x14ac:dyDescent="0.3">
      <c r="B243" s="231"/>
    </row>
    <row r="244" spans="2:2" s="59" customFormat="1" x14ac:dyDescent="0.3">
      <c r="B244" s="231"/>
    </row>
    <row r="245" spans="2:2" s="59" customFormat="1" x14ac:dyDescent="0.3">
      <c r="B245" s="231"/>
    </row>
    <row r="246" spans="2:2" s="59" customFormat="1" x14ac:dyDescent="0.3">
      <c r="B246" s="231"/>
    </row>
    <row r="247" spans="2:2" s="59" customFormat="1" x14ac:dyDescent="0.3">
      <c r="B247" s="231"/>
    </row>
    <row r="248" spans="2:2" s="59" customFormat="1" x14ac:dyDescent="0.3">
      <c r="B248" s="231"/>
    </row>
    <row r="249" spans="2:2" s="59" customFormat="1" x14ac:dyDescent="0.3">
      <c r="B249" s="231"/>
    </row>
    <row r="250" spans="2:2" s="59" customFormat="1" x14ac:dyDescent="0.3">
      <c r="B250" s="231"/>
    </row>
    <row r="251" spans="2:2" s="59" customFormat="1" x14ac:dyDescent="0.3">
      <c r="B251" s="231"/>
    </row>
    <row r="252" spans="2:2" s="59" customFormat="1" x14ac:dyDescent="0.3">
      <c r="B252" s="231"/>
    </row>
    <row r="253" spans="2:2" s="59" customFormat="1" x14ac:dyDescent="0.3">
      <c r="B253" s="231"/>
    </row>
    <row r="254" spans="2:2" s="59" customFormat="1" x14ac:dyDescent="0.3">
      <c r="B254" s="231"/>
    </row>
    <row r="255" spans="2:2" s="59" customFormat="1" x14ac:dyDescent="0.3">
      <c r="B255" s="231"/>
    </row>
    <row r="256" spans="2:2" s="59" customFormat="1" x14ac:dyDescent="0.3">
      <c r="B256" s="231"/>
    </row>
    <row r="257" spans="2:2" s="59" customFormat="1" x14ac:dyDescent="0.3">
      <c r="B257" s="231"/>
    </row>
    <row r="258" spans="2:2" s="59" customFormat="1" x14ac:dyDescent="0.3">
      <c r="B258" s="231"/>
    </row>
    <row r="259" spans="2:2" s="59" customFormat="1" x14ac:dyDescent="0.3">
      <c r="B259" s="231"/>
    </row>
    <row r="260" spans="2:2" s="59" customFormat="1" x14ac:dyDescent="0.3">
      <c r="B260" s="231"/>
    </row>
    <row r="261" spans="2:2" s="59" customFormat="1" x14ac:dyDescent="0.3">
      <c r="B261" s="231"/>
    </row>
    <row r="262" spans="2:2" s="59" customFormat="1" x14ac:dyDescent="0.3">
      <c r="B262" s="231"/>
    </row>
    <row r="263" spans="2:2" s="59" customFormat="1" x14ac:dyDescent="0.3">
      <c r="B263" s="231"/>
    </row>
    <row r="264" spans="2:2" s="59" customFormat="1" x14ac:dyDescent="0.3">
      <c r="B264" s="231"/>
    </row>
    <row r="265" spans="2:2" s="59" customFormat="1" x14ac:dyDescent="0.3">
      <c r="B265" s="231"/>
    </row>
    <row r="266" spans="2:2" s="59" customFormat="1" x14ac:dyDescent="0.3">
      <c r="B266" s="231"/>
    </row>
    <row r="267" spans="2:2" s="59" customFormat="1" x14ac:dyDescent="0.3">
      <c r="B267" s="231"/>
    </row>
    <row r="268" spans="2:2" s="59" customFormat="1" x14ac:dyDescent="0.3">
      <c r="B268" s="231"/>
    </row>
    <row r="269" spans="2:2" s="59" customFormat="1" x14ac:dyDescent="0.3">
      <c r="B269" s="231"/>
    </row>
    <row r="270" spans="2:2" s="59" customFormat="1" x14ac:dyDescent="0.3">
      <c r="B270" s="231"/>
    </row>
    <row r="271" spans="2:2" s="59" customFormat="1" x14ac:dyDescent="0.3">
      <c r="B271" s="231"/>
    </row>
    <row r="272" spans="2:2" s="59" customFormat="1" x14ac:dyDescent="0.3">
      <c r="B272" s="231"/>
    </row>
    <row r="273" spans="2:2" s="59" customFormat="1" x14ac:dyDescent="0.3">
      <c r="B273" s="231"/>
    </row>
    <row r="274" spans="2:2" s="59" customFormat="1" x14ac:dyDescent="0.3">
      <c r="B274" s="231"/>
    </row>
    <row r="275" spans="2:2" s="59" customFormat="1" x14ac:dyDescent="0.3">
      <c r="B275" s="231"/>
    </row>
    <row r="276" spans="2:2" s="59" customFormat="1" x14ac:dyDescent="0.3">
      <c r="B276" s="231"/>
    </row>
    <row r="277" spans="2:2" s="59" customFormat="1" x14ac:dyDescent="0.3">
      <c r="B277" s="231"/>
    </row>
    <row r="278" spans="2:2" s="59" customFormat="1" x14ac:dyDescent="0.3">
      <c r="B278" s="231"/>
    </row>
    <row r="279" spans="2:2" s="59" customFormat="1" x14ac:dyDescent="0.3">
      <c r="B279" s="231"/>
    </row>
    <row r="280" spans="2:2" s="59" customFormat="1" x14ac:dyDescent="0.3">
      <c r="B280" s="231"/>
    </row>
    <row r="281" spans="2:2" s="59" customFormat="1" x14ac:dyDescent="0.3">
      <c r="B281" s="231"/>
    </row>
    <row r="282" spans="2:2" s="59" customFormat="1" x14ac:dyDescent="0.3">
      <c r="B282" s="231"/>
    </row>
    <row r="283" spans="2:2" s="59" customFormat="1" x14ac:dyDescent="0.3">
      <c r="B283" s="231"/>
    </row>
    <row r="284" spans="2:2" s="59" customFormat="1" x14ac:dyDescent="0.3">
      <c r="B284" s="231"/>
    </row>
    <row r="285" spans="2:2" s="59" customFormat="1" x14ac:dyDescent="0.3">
      <c r="B285" s="231"/>
    </row>
    <row r="286" spans="2:2" s="59" customFormat="1" x14ac:dyDescent="0.3">
      <c r="B286" s="231"/>
    </row>
    <row r="287" spans="2:2" s="59" customFormat="1" x14ac:dyDescent="0.3">
      <c r="B287" s="231"/>
    </row>
    <row r="288" spans="2:2" s="59" customFormat="1" x14ac:dyDescent="0.3">
      <c r="B288" s="231"/>
    </row>
    <row r="289" spans="2:2" s="59" customFormat="1" x14ac:dyDescent="0.3">
      <c r="B289" s="231"/>
    </row>
    <row r="290" spans="2:2" s="59" customFormat="1" x14ac:dyDescent="0.3">
      <c r="B290" s="231"/>
    </row>
    <row r="291" spans="2:2" s="59" customFormat="1" x14ac:dyDescent="0.3">
      <c r="B291" s="231"/>
    </row>
    <row r="292" spans="2:2" s="59" customFormat="1" x14ac:dyDescent="0.3">
      <c r="B292" s="231"/>
    </row>
    <row r="293" spans="2:2" s="59" customFormat="1" x14ac:dyDescent="0.3">
      <c r="B293" s="231"/>
    </row>
    <row r="294" spans="2:2" s="59" customFormat="1" x14ac:dyDescent="0.3">
      <c r="B294" s="231"/>
    </row>
    <row r="295" spans="2:2" s="59" customFormat="1" x14ac:dyDescent="0.3">
      <c r="B295" s="231"/>
    </row>
    <row r="296" spans="2:2" s="59" customFormat="1" x14ac:dyDescent="0.3">
      <c r="B296" s="231"/>
    </row>
    <row r="297" spans="2:2" s="59" customFormat="1" x14ac:dyDescent="0.3">
      <c r="B297" s="231"/>
    </row>
    <row r="298" spans="2:2" s="59" customFormat="1" x14ac:dyDescent="0.3">
      <c r="B298" s="231"/>
    </row>
    <row r="299" spans="2:2" s="59" customFormat="1" x14ac:dyDescent="0.3">
      <c r="B299" s="231"/>
    </row>
    <row r="300" spans="2:2" s="59" customFormat="1" x14ac:dyDescent="0.3">
      <c r="B300" s="231"/>
    </row>
    <row r="301" spans="2:2" s="59" customFormat="1" x14ac:dyDescent="0.3">
      <c r="B301" s="231"/>
    </row>
    <row r="302" spans="2:2" s="59" customFormat="1" x14ac:dyDescent="0.3">
      <c r="B302" s="231"/>
    </row>
    <row r="303" spans="2:2" s="59" customFormat="1" x14ac:dyDescent="0.3">
      <c r="B303" s="231"/>
    </row>
    <row r="304" spans="2:2" s="59" customFormat="1" x14ac:dyDescent="0.3">
      <c r="B304" s="231"/>
    </row>
    <row r="305" spans="2:2" s="59" customFormat="1" x14ac:dyDescent="0.3">
      <c r="B305" s="231"/>
    </row>
    <row r="306" spans="2:2" s="59" customFormat="1" x14ac:dyDescent="0.3">
      <c r="B306" s="231"/>
    </row>
    <row r="307" spans="2:2" s="59" customFormat="1" x14ac:dyDescent="0.3">
      <c r="B307" s="231"/>
    </row>
    <row r="308" spans="2:2" s="59" customFormat="1" x14ac:dyDescent="0.3">
      <c r="B308" s="231"/>
    </row>
    <row r="309" spans="2:2" s="59" customFormat="1" x14ac:dyDescent="0.3">
      <c r="B309" s="231"/>
    </row>
    <row r="310" spans="2:2" s="59" customFormat="1" x14ac:dyDescent="0.3">
      <c r="B310" s="231"/>
    </row>
    <row r="311" spans="2:2" s="59" customFormat="1" x14ac:dyDescent="0.3">
      <c r="B311" s="231"/>
    </row>
    <row r="312" spans="2:2" s="59" customFormat="1" x14ac:dyDescent="0.3">
      <c r="B312" s="231"/>
    </row>
    <row r="313" spans="2:2" s="59" customFormat="1" x14ac:dyDescent="0.3">
      <c r="B313" s="231"/>
    </row>
    <row r="314" spans="2:2" s="59" customFormat="1" x14ac:dyDescent="0.3">
      <c r="B314" s="231"/>
    </row>
    <row r="315" spans="2:2" s="59" customFormat="1" x14ac:dyDescent="0.3">
      <c r="B315" s="231"/>
    </row>
    <row r="316" spans="2:2" s="59" customFormat="1" x14ac:dyDescent="0.3">
      <c r="B316" s="231"/>
    </row>
    <row r="317" spans="2:2" s="59" customFormat="1" x14ac:dyDescent="0.3">
      <c r="B317" s="231"/>
    </row>
    <row r="318" spans="2:2" s="59" customFormat="1" x14ac:dyDescent="0.3">
      <c r="B318" s="231"/>
    </row>
    <row r="319" spans="2:2" s="59" customFormat="1" x14ac:dyDescent="0.3">
      <c r="B319" s="231"/>
    </row>
    <row r="320" spans="2:2" s="59" customFormat="1" x14ac:dyDescent="0.3">
      <c r="B320" s="231"/>
    </row>
    <row r="321" spans="1:4" s="59" customFormat="1" x14ac:dyDescent="0.3">
      <c r="B321" s="231"/>
    </row>
    <row r="322" spans="1:4" s="59" customFormat="1" x14ac:dyDescent="0.3">
      <c r="B322" s="231"/>
    </row>
    <row r="323" spans="1:4" s="59" customFormat="1" x14ac:dyDescent="0.3">
      <c r="B323" s="231"/>
    </row>
    <row r="324" spans="1:4" s="59" customFormat="1" x14ac:dyDescent="0.3">
      <c r="B324" s="231"/>
    </row>
    <row r="325" spans="1:4" s="59" customFormat="1" x14ac:dyDescent="0.3">
      <c r="B325" s="231"/>
    </row>
    <row r="326" spans="1:4" s="59" customFormat="1" x14ac:dyDescent="0.3">
      <c r="B326" s="231"/>
    </row>
    <row r="327" spans="1:4" s="59" customFormat="1" x14ac:dyDescent="0.3">
      <c r="B327" s="231"/>
    </row>
    <row r="328" spans="1:4" s="59" customFormat="1" x14ac:dyDescent="0.3">
      <c r="B328" s="231"/>
    </row>
    <row r="329" spans="1:4" s="59" customFormat="1" x14ac:dyDescent="0.3">
      <c r="B329" s="232"/>
      <c r="C329" s="52"/>
      <c r="D329" s="52"/>
    </row>
    <row r="330" spans="1:4" s="59" customFormat="1" x14ac:dyDescent="0.3">
      <c r="A330" s="52"/>
      <c r="B330" s="232"/>
      <c r="C330" s="52"/>
      <c r="D330" s="52"/>
    </row>
    <row r="331" spans="1:4" s="59" customFormat="1" x14ac:dyDescent="0.3">
      <c r="A331" s="52"/>
      <c r="B331" s="232"/>
      <c r="C331" s="52"/>
      <c r="D331" s="52"/>
    </row>
  </sheetData>
  <pageMargins left="0" right="0" top="0" bottom="0.39370078740157483" header="0" footer="0"/>
  <pageSetup paperSize="9" scale="76" firstPageNumber="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305"/>
  <sheetViews>
    <sheetView showGridLines="0" view="pageBreakPreview" zoomScaleNormal="100" zoomScaleSheetLayoutView="100" workbookViewId="0">
      <selection activeCell="C14" sqref="C14"/>
    </sheetView>
  </sheetViews>
  <sheetFormatPr defaultColWidth="9.1796875" defaultRowHeight="13" x14ac:dyDescent="0.3"/>
  <cols>
    <col min="1" max="1" width="10.7265625" style="52" customWidth="1"/>
    <col min="2" max="2" width="11.453125" style="52" customWidth="1"/>
    <col min="3" max="3" width="58.26953125" style="26" customWidth="1"/>
    <col min="4" max="4" width="8.7265625" style="52" customWidth="1"/>
    <col min="5" max="5" width="10.81640625" style="52" bestFit="1" customWidth="1"/>
    <col min="6" max="16384" width="9.1796875" style="52"/>
  </cols>
  <sheetData>
    <row r="1" spans="1:21" s="219" customFormat="1" ht="15" customHeight="1" x14ac:dyDescent="0.35">
      <c r="A1" s="49" t="s">
        <v>121</v>
      </c>
      <c r="B1" s="49"/>
      <c r="C1" s="8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22"/>
    </row>
    <row r="2" spans="1:21" ht="15" customHeight="1" x14ac:dyDescent="0.3">
      <c r="A2" s="218" t="str">
        <f>'Prior Year Fees'!A2</f>
        <v>Financial Year to September 2019</v>
      </c>
      <c r="B2" s="223"/>
      <c r="D2" s="51">
        <f>SUBTOTAL(9,D5:D991)</f>
        <v>0</v>
      </c>
    </row>
    <row r="3" spans="1:21" ht="15" customHeight="1" x14ac:dyDescent="0.35">
      <c r="A3" s="46"/>
      <c r="B3" s="46"/>
      <c r="D3" s="54"/>
      <c r="E3" s="141"/>
    </row>
    <row r="4" spans="1:21" ht="15" customHeight="1" x14ac:dyDescent="0.3">
      <c r="A4" s="60" t="s">
        <v>0</v>
      </c>
      <c r="B4" s="60" t="s">
        <v>54</v>
      </c>
      <c r="C4" s="60" t="s">
        <v>1</v>
      </c>
      <c r="D4" s="61" t="s">
        <v>2</v>
      </c>
      <c r="E4" s="142"/>
      <c r="F4" s="27"/>
      <c r="G4" s="27"/>
      <c r="H4" s="143"/>
      <c r="I4" s="143"/>
      <c r="J4" s="27"/>
      <c r="K4" s="27"/>
      <c r="L4" s="27"/>
      <c r="M4" s="27"/>
      <c r="N4" s="27"/>
    </row>
    <row r="5" spans="1:21" s="59" customFormat="1" ht="15" customHeight="1" x14ac:dyDescent="0.3">
      <c r="A5" s="270"/>
      <c r="B5" s="271"/>
      <c r="C5" s="271"/>
      <c r="D5" s="235"/>
      <c r="E5" s="3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59" customFormat="1" ht="15" customHeight="1" x14ac:dyDescent="0.3">
      <c r="A6" s="270"/>
      <c r="B6" s="271"/>
      <c r="C6" s="271"/>
      <c r="D6" s="235"/>
      <c r="E6" s="36"/>
      <c r="F6" s="27"/>
      <c r="G6" s="24"/>
      <c r="H6" s="24"/>
      <c r="I6" s="143"/>
      <c r="J6" s="27"/>
      <c r="K6" s="27"/>
      <c r="L6" s="27"/>
      <c r="M6" s="27"/>
      <c r="N6" s="23"/>
      <c r="O6" s="24"/>
      <c r="P6" s="24"/>
      <c r="Q6" s="24"/>
      <c r="R6" s="24"/>
      <c r="S6" s="24"/>
      <c r="T6" s="24"/>
      <c r="U6" s="24"/>
    </row>
    <row r="7" spans="1:21" s="59" customFormat="1" ht="15" customHeight="1" x14ac:dyDescent="0.3">
      <c r="A7" s="270"/>
      <c r="B7" s="271"/>
      <c r="C7" s="271"/>
      <c r="D7" s="235"/>
      <c r="E7" s="36"/>
      <c r="F7" s="27"/>
      <c r="G7" s="24"/>
      <c r="H7" s="24"/>
      <c r="I7" s="143"/>
      <c r="J7" s="27"/>
      <c r="K7" s="27"/>
      <c r="L7" s="27"/>
      <c r="M7" s="27"/>
      <c r="N7" s="23"/>
      <c r="O7" s="24"/>
      <c r="P7" s="24"/>
      <c r="Q7" s="24"/>
      <c r="R7" s="24"/>
      <c r="S7" s="24"/>
      <c r="T7" s="24"/>
      <c r="U7" s="24"/>
    </row>
    <row r="8" spans="1:21" s="59" customFormat="1" ht="15" customHeight="1" x14ac:dyDescent="0.3">
      <c r="A8" s="272"/>
      <c r="B8" s="273"/>
      <c r="C8" s="273"/>
      <c r="D8" s="255"/>
      <c r="E8" s="36"/>
      <c r="F8" s="27"/>
      <c r="G8" s="24"/>
      <c r="H8" s="24"/>
      <c r="I8" s="27"/>
      <c r="J8" s="27"/>
      <c r="K8" s="27"/>
      <c r="L8" s="27"/>
      <c r="M8" s="27"/>
      <c r="N8" s="23"/>
      <c r="O8" s="24"/>
      <c r="P8" s="24"/>
      <c r="Q8" s="24"/>
      <c r="R8" s="24"/>
      <c r="S8" s="24"/>
      <c r="T8" s="24"/>
      <c r="U8" s="24"/>
    </row>
    <row r="9" spans="1:21" s="59" customFormat="1" ht="15" customHeight="1" x14ac:dyDescent="0.3">
      <c r="A9" s="194"/>
      <c r="B9" s="195"/>
      <c r="C9" s="195"/>
      <c r="D9" s="35"/>
      <c r="E9" s="36"/>
      <c r="F9" s="27"/>
      <c r="G9" s="24"/>
      <c r="H9" s="24"/>
      <c r="I9" s="143"/>
      <c r="J9" s="27"/>
      <c r="K9" s="27"/>
      <c r="L9" s="27"/>
      <c r="M9" s="27"/>
      <c r="N9" s="23"/>
      <c r="O9" s="24"/>
      <c r="P9" s="24"/>
      <c r="Q9" s="24"/>
      <c r="R9" s="24"/>
      <c r="S9" s="24"/>
      <c r="T9" s="24"/>
      <c r="U9" s="24"/>
    </row>
    <row r="10" spans="1:21" s="59" customFormat="1" ht="15" customHeight="1" x14ac:dyDescent="0.3">
      <c r="A10" s="194"/>
      <c r="B10" s="195"/>
      <c r="C10" s="195"/>
      <c r="D10" s="35"/>
      <c r="E10" s="36"/>
      <c r="F10" s="27"/>
      <c r="G10" s="24"/>
      <c r="H10" s="24"/>
      <c r="I10" s="27"/>
      <c r="J10" s="27"/>
      <c r="K10" s="27"/>
      <c r="L10" s="27"/>
      <c r="M10" s="27"/>
      <c r="N10" s="23"/>
      <c r="O10" s="24"/>
      <c r="P10" s="24"/>
      <c r="Q10" s="24"/>
      <c r="R10" s="24"/>
      <c r="S10" s="24"/>
      <c r="T10" s="24"/>
      <c r="U10" s="24"/>
    </row>
    <row r="11" spans="1:21" s="59" customFormat="1" ht="15" customHeight="1" x14ac:dyDescent="0.3">
      <c r="A11" s="194"/>
      <c r="B11" s="195"/>
      <c r="C11" s="195"/>
      <c r="D11" s="35"/>
      <c r="E11" s="36"/>
      <c r="F11" s="27"/>
      <c r="G11" s="24"/>
      <c r="H11" s="24"/>
      <c r="I11" s="27"/>
      <c r="J11" s="27"/>
      <c r="K11" s="27"/>
      <c r="L11" s="27"/>
      <c r="M11" s="27"/>
      <c r="N11" s="23"/>
      <c r="O11" s="24"/>
      <c r="P11" s="24"/>
      <c r="Q11" s="24"/>
      <c r="R11" s="24"/>
      <c r="S11" s="24"/>
      <c r="T11" s="24"/>
      <c r="U11" s="24"/>
    </row>
    <row r="12" spans="1:21" s="59" customFormat="1" ht="15" customHeight="1" x14ac:dyDescent="0.3">
      <c r="A12" s="194"/>
      <c r="B12" s="195"/>
      <c r="C12" s="195"/>
      <c r="D12" s="35"/>
      <c r="E12" s="36"/>
      <c r="F12" s="27"/>
      <c r="G12" s="24"/>
      <c r="H12" s="24"/>
      <c r="I12" s="27"/>
      <c r="J12" s="27"/>
      <c r="K12" s="27"/>
      <c r="L12" s="27"/>
      <c r="M12" s="27"/>
      <c r="N12" s="23"/>
      <c r="O12" s="24"/>
      <c r="P12" s="24"/>
      <c r="Q12" s="24"/>
      <c r="R12" s="24"/>
      <c r="S12" s="24"/>
      <c r="T12" s="24"/>
      <c r="U12" s="24"/>
    </row>
    <row r="13" spans="1:21" s="59" customFormat="1" ht="15" customHeight="1" x14ac:dyDescent="0.3">
      <c r="A13" s="77"/>
      <c r="B13" s="77"/>
      <c r="C13" s="286"/>
      <c r="D13" s="97"/>
      <c r="E13" s="36"/>
      <c r="F13" s="27"/>
      <c r="G13" s="24"/>
      <c r="H13" s="24"/>
      <c r="I13" s="27"/>
      <c r="J13" s="27"/>
      <c r="K13" s="27"/>
      <c r="L13" s="27"/>
      <c r="M13" s="27"/>
      <c r="N13" s="23"/>
      <c r="O13" s="24"/>
      <c r="P13" s="24"/>
      <c r="Q13" s="24"/>
      <c r="R13" s="24"/>
      <c r="S13" s="24"/>
      <c r="T13" s="24"/>
      <c r="U13" s="24"/>
    </row>
    <row r="14" spans="1:21" s="59" customFormat="1" ht="15" customHeight="1" x14ac:dyDescent="0.3">
      <c r="A14" s="77"/>
      <c r="B14" s="77"/>
      <c r="C14" s="77"/>
      <c r="D14" s="77"/>
      <c r="E14" s="3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59" customFormat="1" ht="15" customHeight="1" x14ac:dyDescent="0.3">
      <c r="A15" s="44"/>
      <c r="B15" s="25"/>
      <c r="C15" s="25"/>
      <c r="D15" s="35"/>
      <c r="E15" s="36"/>
      <c r="F15" s="24"/>
      <c r="G15" s="24"/>
      <c r="H15" s="24"/>
      <c r="I15" s="3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59" customFormat="1" ht="15" customHeight="1" x14ac:dyDescent="0.3">
      <c r="A16" s="44"/>
      <c r="B16" s="25"/>
      <c r="C16" s="25"/>
      <c r="D16" s="35"/>
      <c r="E16" s="36"/>
      <c r="F16" s="24"/>
      <c r="G16" s="24"/>
      <c r="H16" s="24"/>
      <c r="I16" s="3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59" customFormat="1" ht="15" customHeight="1" x14ac:dyDescent="0.3">
      <c r="A17" s="44"/>
      <c r="B17" s="25"/>
      <c r="C17" s="25"/>
      <c r="D17" s="35"/>
      <c r="E17" s="36"/>
      <c r="F17" s="24"/>
      <c r="G17" s="24"/>
      <c r="H17" s="24"/>
      <c r="I17" s="3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59" customFormat="1" ht="15" customHeight="1" x14ac:dyDescent="0.3">
      <c r="A18" s="44"/>
      <c r="B18" s="44"/>
      <c r="C18" s="99"/>
      <c r="D18" s="97"/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59" customFormat="1" ht="15" customHeight="1" x14ac:dyDescent="0.3">
      <c r="A19" s="32"/>
      <c r="B19" s="32"/>
      <c r="C19" s="14"/>
      <c r="D19" s="15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59" customFormat="1" ht="15" customHeight="1" x14ac:dyDescent="0.3">
      <c r="A20" s="32"/>
      <c r="B20" s="32"/>
      <c r="C20" s="14"/>
      <c r="D20" s="138"/>
      <c r="E20" s="36"/>
      <c r="F20" s="24"/>
      <c r="G20" s="24"/>
      <c r="H20" s="24"/>
      <c r="I20" s="3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59" customFormat="1" ht="15" customHeight="1" x14ac:dyDescent="0.3">
      <c r="A21" s="32"/>
      <c r="B21" s="32"/>
      <c r="C21" s="14"/>
      <c r="D21" s="15"/>
      <c r="E21" s="36"/>
      <c r="F21" s="24"/>
      <c r="G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9" customFormat="1" ht="15" customHeight="1" x14ac:dyDescent="0.3">
      <c r="A22" s="32"/>
      <c r="B22" s="32"/>
      <c r="C22" s="14"/>
      <c r="D22" s="15"/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59" customFormat="1" ht="15" customHeight="1" x14ac:dyDescent="0.3">
      <c r="A23" s="32"/>
      <c r="B23" s="32"/>
      <c r="C23" s="14"/>
      <c r="D23" s="16"/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59" customFormat="1" ht="15" customHeight="1" x14ac:dyDescent="0.3">
      <c r="A24" s="32"/>
      <c r="B24" s="32"/>
      <c r="C24" s="14"/>
      <c r="D24" s="24"/>
      <c r="E24" s="36"/>
      <c r="F24" s="24"/>
      <c r="G24" s="33"/>
      <c r="H24" s="24"/>
      <c r="I24" s="3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59" customFormat="1" ht="15" customHeight="1" x14ac:dyDescent="0.3">
      <c r="A25" s="14"/>
      <c r="B25" s="14"/>
      <c r="C25" s="14"/>
      <c r="D25" s="24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59" customFormat="1" ht="15" customHeight="1" x14ac:dyDescent="0.3">
      <c r="A26" s="14"/>
      <c r="B26" s="14"/>
      <c r="C26" s="14"/>
      <c r="D26" s="24"/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59" customFormat="1" ht="15" customHeight="1" x14ac:dyDescent="0.3">
      <c r="A27" s="14"/>
      <c r="B27" s="14"/>
      <c r="C27" s="1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59" customFormat="1" ht="15" customHeight="1" x14ac:dyDescent="0.3">
      <c r="A28" s="14"/>
      <c r="B28" s="24"/>
      <c r="C28" s="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59" customFormat="1" ht="15" customHeight="1" x14ac:dyDescent="0.3">
      <c r="A29" s="14"/>
      <c r="B29" s="24"/>
      <c r="C29" s="1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59" customFormat="1" ht="15" customHeight="1" x14ac:dyDescent="0.3">
      <c r="A30" s="14"/>
      <c r="B30" s="24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59" customFormat="1" ht="15" customHeight="1" x14ac:dyDescent="0.3">
      <c r="A31" s="24"/>
      <c r="B31" s="24"/>
      <c r="C31" s="14"/>
      <c r="D31" s="24"/>
      <c r="E31" s="24"/>
      <c r="F31" s="33"/>
      <c r="G31" s="3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9" customFormat="1" ht="15" customHeight="1" x14ac:dyDescent="0.3">
      <c r="A32" s="24"/>
      <c r="B32" s="24"/>
      <c r="C32" s="1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59" customFormat="1" ht="15" customHeight="1" x14ac:dyDescent="0.3">
      <c r="A33" s="36"/>
      <c r="B33" s="36"/>
      <c r="C33" s="1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59" customFormat="1" ht="15" customHeight="1" x14ac:dyDescent="0.3">
      <c r="A34" s="36"/>
      <c r="B34" s="36"/>
      <c r="C34" s="1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59" customFormat="1" ht="15" customHeight="1" x14ac:dyDescent="0.3">
      <c r="A35" s="36"/>
      <c r="B35" s="36"/>
      <c r="C35" s="14"/>
      <c r="D35" s="24"/>
      <c r="E35" s="24"/>
      <c r="F35" s="24"/>
      <c r="G35" s="3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59" customFormat="1" ht="15" customHeight="1" x14ac:dyDescent="0.3">
      <c r="A36" s="36"/>
      <c r="B36" s="36"/>
      <c r="C36" s="14"/>
      <c r="D36" s="24"/>
      <c r="E36" s="24"/>
      <c r="F36" s="24"/>
      <c r="G36" s="3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59" customFormat="1" ht="15" customHeight="1" x14ac:dyDescent="0.3">
      <c r="A37" s="36"/>
      <c r="B37" s="36"/>
      <c r="C37" s="14"/>
      <c r="D37" s="24"/>
      <c r="E37" s="24"/>
      <c r="F37" s="24"/>
      <c r="G37" s="3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59" customFormat="1" ht="15" customHeight="1" x14ac:dyDescent="0.3">
      <c r="A38" s="36"/>
      <c r="B38" s="36"/>
      <c r="C38" s="1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59" customFormat="1" ht="15" customHeight="1" x14ac:dyDescent="0.3">
      <c r="A39" s="24"/>
      <c r="B39" s="24"/>
      <c r="C39" s="1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59" customFormat="1" ht="15" customHeight="1" x14ac:dyDescent="0.3">
      <c r="A40" s="24"/>
      <c r="B40" s="24"/>
      <c r="C40" s="1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59" customFormat="1" ht="15" customHeight="1" x14ac:dyDescent="0.3">
      <c r="A41" s="24"/>
      <c r="B41" s="24"/>
      <c r="C41" s="1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59" customFormat="1" ht="15" customHeight="1" x14ac:dyDescent="0.3">
      <c r="C42" s="1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59" customFormat="1" ht="15" customHeight="1" x14ac:dyDescent="0.3">
      <c r="C43" s="14"/>
    </row>
    <row r="44" spans="1:21" s="59" customFormat="1" ht="15" customHeight="1" x14ac:dyDescent="0.3">
      <c r="C44" s="14"/>
    </row>
    <row r="45" spans="1:21" s="59" customFormat="1" ht="15" customHeight="1" x14ac:dyDescent="0.3">
      <c r="C45" s="14"/>
    </row>
    <row r="46" spans="1:21" s="59" customFormat="1" ht="12" customHeight="1" x14ac:dyDescent="0.3">
      <c r="C46" s="14"/>
    </row>
    <row r="47" spans="1:21" s="59" customFormat="1" ht="12" customHeight="1" x14ac:dyDescent="0.3">
      <c r="C47" s="14"/>
    </row>
    <row r="48" spans="1:21" s="59" customFormat="1" ht="12" customHeight="1" x14ac:dyDescent="0.3">
      <c r="C48" s="14"/>
    </row>
    <row r="49" spans="3:3" s="59" customFormat="1" ht="12" customHeight="1" x14ac:dyDescent="0.3">
      <c r="C49" s="14"/>
    </row>
    <row r="50" spans="3:3" s="59" customFormat="1" ht="12" customHeight="1" x14ac:dyDescent="0.3">
      <c r="C50" s="14"/>
    </row>
    <row r="51" spans="3:3" s="59" customFormat="1" ht="12" customHeight="1" x14ac:dyDescent="0.3">
      <c r="C51" s="14"/>
    </row>
    <row r="52" spans="3:3" s="59" customFormat="1" ht="12" customHeight="1" x14ac:dyDescent="0.3">
      <c r="C52" s="14"/>
    </row>
    <row r="53" spans="3:3" s="59" customFormat="1" ht="12" customHeight="1" x14ac:dyDescent="0.3">
      <c r="C53" s="14"/>
    </row>
    <row r="54" spans="3:3" s="59" customFormat="1" ht="12" customHeight="1" x14ac:dyDescent="0.3">
      <c r="C54" s="14"/>
    </row>
    <row r="55" spans="3:3" s="59" customFormat="1" ht="12" customHeight="1" x14ac:dyDescent="0.3">
      <c r="C55" s="14"/>
    </row>
    <row r="56" spans="3:3" s="59" customFormat="1" ht="12" customHeight="1" x14ac:dyDescent="0.3">
      <c r="C56" s="14"/>
    </row>
    <row r="57" spans="3:3" s="59" customFormat="1" ht="12" customHeight="1" x14ac:dyDescent="0.3">
      <c r="C57" s="14"/>
    </row>
    <row r="58" spans="3:3" s="59" customFormat="1" ht="12" customHeight="1" x14ac:dyDescent="0.3">
      <c r="C58" s="14"/>
    </row>
    <row r="59" spans="3:3" s="59" customFormat="1" ht="12" customHeight="1" x14ac:dyDescent="0.3">
      <c r="C59" s="14"/>
    </row>
    <row r="60" spans="3:3" s="59" customFormat="1" ht="12" customHeight="1" x14ac:dyDescent="0.3">
      <c r="C60" s="14"/>
    </row>
    <row r="61" spans="3:3" s="59" customFormat="1" ht="12" customHeight="1" x14ac:dyDescent="0.3">
      <c r="C61" s="14"/>
    </row>
    <row r="62" spans="3:3" s="59" customFormat="1" ht="12" customHeight="1" x14ac:dyDescent="0.3">
      <c r="C62" s="14"/>
    </row>
    <row r="63" spans="3:3" s="59" customFormat="1" ht="12" customHeight="1" x14ac:dyDescent="0.3">
      <c r="C63" s="14"/>
    </row>
    <row r="64" spans="3:3" s="59" customFormat="1" ht="12" customHeight="1" x14ac:dyDescent="0.3">
      <c r="C64" s="14"/>
    </row>
    <row r="65" spans="3:3" s="59" customFormat="1" ht="12" customHeight="1" x14ac:dyDescent="0.3">
      <c r="C65" s="14"/>
    </row>
    <row r="66" spans="3:3" s="59" customFormat="1" ht="12" customHeight="1" x14ac:dyDescent="0.3">
      <c r="C66" s="14"/>
    </row>
    <row r="67" spans="3:3" s="59" customFormat="1" ht="12" customHeight="1" x14ac:dyDescent="0.3">
      <c r="C67" s="14"/>
    </row>
    <row r="68" spans="3:3" s="59" customFormat="1" ht="12" customHeight="1" x14ac:dyDescent="0.3">
      <c r="C68" s="14"/>
    </row>
    <row r="69" spans="3:3" s="59" customFormat="1" ht="12" customHeight="1" x14ac:dyDescent="0.3">
      <c r="C69" s="14"/>
    </row>
    <row r="70" spans="3:3" s="59" customFormat="1" ht="12" customHeight="1" x14ac:dyDescent="0.3">
      <c r="C70" s="14"/>
    </row>
    <row r="71" spans="3:3" s="59" customFormat="1" ht="12" customHeight="1" x14ac:dyDescent="0.3">
      <c r="C71" s="14"/>
    </row>
    <row r="72" spans="3:3" s="59" customFormat="1" ht="12" customHeight="1" x14ac:dyDescent="0.3">
      <c r="C72" s="14"/>
    </row>
    <row r="73" spans="3:3" s="59" customFormat="1" ht="12" customHeight="1" x14ac:dyDescent="0.3">
      <c r="C73" s="14"/>
    </row>
    <row r="74" spans="3:3" s="59" customFormat="1" ht="12" customHeight="1" x14ac:dyDescent="0.3">
      <c r="C74" s="14"/>
    </row>
    <row r="75" spans="3:3" s="59" customFormat="1" ht="12" customHeight="1" x14ac:dyDescent="0.3">
      <c r="C75" s="14"/>
    </row>
    <row r="76" spans="3:3" s="59" customFormat="1" ht="12" customHeight="1" x14ac:dyDescent="0.3">
      <c r="C76" s="14"/>
    </row>
    <row r="77" spans="3:3" s="59" customFormat="1" ht="12" customHeight="1" x14ac:dyDescent="0.3">
      <c r="C77" s="14"/>
    </row>
    <row r="78" spans="3:3" s="59" customFormat="1" ht="12" customHeight="1" x14ac:dyDescent="0.3">
      <c r="C78" s="14"/>
    </row>
    <row r="79" spans="3:3" s="59" customFormat="1" ht="12" customHeight="1" x14ac:dyDescent="0.3">
      <c r="C79" s="14"/>
    </row>
    <row r="80" spans="3:3" s="59" customFormat="1" ht="12" customHeight="1" x14ac:dyDescent="0.3">
      <c r="C80" s="14"/>
    </row>
    <row r="81" spans="3:3" s="59" customFormat="1" ht="12" customHeight="1" x14ac:dyDescent="0.3">
      <c r="C81" s="14"/>
    </row>
    <row r="82" spans="3:3" s="59" customFormat="1" ht="12" customHeight="1" x14ac:dyDescent="0.3">
      <c r="C82" s="14"/>
    </row>
    <row r="83" spans="3:3" s="59" customFormat="1" ht="12" customHeight="1" x14ac:dyDescent="0.3">
      <c r="C83" s="14"/>
    </row>
    <row r="84" spans="3:3" s="59" customFormat="1" ht="12" customHeight="1" x14ac:dyDescent="0.3">
      <c r="C84" s="14"/>
    </row>
    <row r="85" spans="3:3" s="59" customFormat="1" ht="12" customHeight="1" x14ac:dyDescent="0.3">
      <c r="C85" s="14"/>
    </row>
    <row r="86" spans="3:3" s="59" customFormat="1" ht="12" customHeight="1" x14ac:dyDescent="0.3">
      <c r="C86" s="14"/>
    </row>
    <row r="87" spans="3:3" s="59" customFormat="1" ht="12" customHeight="1" x14ac:dyDescent="0.3">
      <c r="C87" s="14"/>
    </row>
    <row r="88" spans="3:3" s="59" customFormat="1" ht="12" customHeight="1" x14ac:dyDescent="0.3">
      <c r="C88" s="14"/>
    </row>
    <row r="89" spans="3:3" s="59" customFormat="1" x14ac:dyDescent="0.3">
      <c r="C89" s="14"/>
    </row>
    <row r="90" spans="3:3" s="59" customFormat="1" x14ac:dyDescent="0.3">
      <c r="C90" s="14"/>
    </row>
    <row r="91" spans="3:3" s="59" customFormat="1" x14ac:dyDescent="0.3">
      <c r="C91" s="14"/>
    </row>
    <row r="92" spans="3:3" s="59" customFormat="1" x14ac:dyDescent="0.3">
      <c r="C92" s="14"/>
    </row>
    <row r="93" spans="3:3" s="59" customFormat="1" x14ac:dyDescent="0.3">
      <c r="C93" s="14"/>
    </row>
    <row r="94" spans="3:3" s="59" customFormat="1" x14ac:dyDescent="0.3">
      <c r="C94" s="14"/>
    </row>
    <row r="95" spans="3:3" s="59" customFormat="1" x14ac:dyDescent="0.3">
      <c r="C95" s="14"/>
    </row>
    <row r="96" spans="3:3" s="59" customFormat="1" x14ac:dyDescent="0.3">
      <c r="C96" s="14"/>
    </row>
    <row r="97" spans="3:3" s="59" customFormat="1" x14ac:dyDescent="0.3">
      <c r="C97" s="14"/>
    </row>
    <row r="98" spans="3:3" s="59" customFormat="1" x14ac:dyDescent="0.3">
      <c r="C98" s="14"/>
    </row>
    <row r="99" spans="3:3" s="59" customFormat="1" x14ac:dyDescent="0.3">
      <c r="C99" s="14"/>
    </row>
    <row r="100" spans="3:3" s="59" customFormat="1" x14ac:dyDescent="0.3">
      <c r="C100" s="14"/>
    </row>
    <row r="101" spans="3:3" s="59" customFormat="1" x14ac:dyDescent="0.3">
      <c r="C101" s="14"/>
    </row>
    <row r="102" spans="3:3" s="59" customFormat="1" x14ac:dyDescent="0.3">
      <c r="C102" s="14"/>
    </row>
    <row r="103" spans="3:3" s="59" customFormat="1" x14ac:dyDescent="0.3">
      <c r="C103" s="14"/>
    </row>
    <row r="104" spans="3:3" s="59" customFormat="1" x14ac:dyDescent="0.3">
      <c r="C104" s="14"/>
    </row>
    <row r="105" spans="3:3" s="59" customFormat="1" x14ac:dyDescent="0.3">
      <c r="C105" s="14"/>
    </row>
    <row r="106" spans="3:3" s="59" customFormat="1" x14ac:dyDescent="0.3">
      <c r="C106" s="14"/>
    </row>
    <row r="107" spans="3:3" s="59" customFormat="1" x14ac:dyDescent="0.3">
      <c r="C107" s="14"/>
    </row>
    <row r="108" spans="3:3" s="59" customFormat="1" x14ac:dyDescent="0.3">
      <c r="C108" s="14"/>
    </row>
    <row r="109" spans="3:3" s="59" customFormat="1" x14ac:dyDescent="0.3">
      <c r="C109" s="14"/>
    </row>
    <row r="110" spans="3:3" s="59" customFormat="1" x14ac:dyDescent="0.3">
      <c r="C110" s="14"/>
    </row>
    <row r="111" spans="3:3" s="59" customFormat="1" x14ac:dyDescent="0.3">
      <c r="C111" s="14"/>
    </row>
    <row r="112" spans="3:3" s="59" customFormat="1" x14ac:dyDescent="0.3">
      <c r="C112" s="14"/>
    </row>
    <row r="113" spans="3:3" s="59" customFormat="1" x14ac:dyDescent="0.3">
      <c r="C113" s="14"/>
    </row>
    <row r="114" spans="3:3" s="59" customFormat="1" x14ac:dyDescent="0.3">
      <c r="C114" s="14"/>
    </row>
    <row r="115" spans="3:3" s="59" customFormat="1" x14ac:dyDescent="0.3">
      <c r="C115" s="14"/>
    </row>
    <row r="116" spans="3:3" s="59" customFormat="1" x14ac:dyDescent="0.3">
      <c r="C116" s="14"/>
    </row>
    <row r="117" spans="3:3" s="59" customFormat="1" x14ac:dyDescent="0.3">
      <c r="C117" s="14"/>
    </row>
    <row r="118" spans="3:3" s="59" customFormat="1" x14ac:dyDescent="0.3">
      <c r="C118" s="14"/>
    </row>
    <row r="119" spans="3:3" s="59" customFormat="1" x14ac:dyDescent="0.3">
      <c r="C119" s="14"/>
    </row>
    <row r="120" spans="3:3" s="59" customFormat="1" x14ac:dyDescent="0.3">
      <c r="C120" s="14"/>
    </row>
    <row r="121" spans="3:3" s="59" customFormat="1" x14ac:dyDescent="0.3">
      <c r="C121" s="14"/>
    </row>
    <row r="122" spans="3:3" s="59" customFormat="1" x14ac:dyDescent="0.3">
      <c r="C122" s="14"/>
    </row>
    <row r="123" spans="3:3" s="59" customFormat="1" x14ac:dyDescent="0.3">
      <c r="C123" s="14"/>
    </row>
    <row r="124" spans="3:3" s="59" customFormat="1" x14ac:dyDescent="0.3">
      <c r="C124" s="14"/>
    </row>
    <row r="125" spans="3:3" s="59" customFormat="1" x14ac:dyDescent="0.3">
      <c r="C125" s="14"/>
    </row>
    <row r="126" spans="3:3" s="59" customFormat="1" x14ac:dyDescent="0.3">
      <c r="C126" s="14"/>
    </row>
    <row r="127" spans="3:3" s="59" customFormat="1" x14ac:dyDescent="0.3">
      <c r="C127" s="14"/>
    </row>
    <row r="128" spans="3:3" s="59" customFormat="1" x14ac:dyDescent="0.3">
      <c r="C128" s="14"/>
    </row>
    <row r="129" spans="3:3" s="59" customFormat="1" x14ac:dyDescent="0.3">
      <c r="C129" s="14"/>
    </row>
    <row r="130" spans="3:3" s="59" customFormat="1" x14ac:dyDescent="0.3">
      <c r="C130" s="14"/>
    </row>
    <row r="131" spans="3:3" s="59" customFormat="1" x14ac:dyDescent="0.3">
      <c r="C131" s="14"/>
    </row>
    <row r="132" spans="3:3" s="59" customFormat="1" x14ac:dyDescent="0.3">
      <c r="C132" s="14"/>
    </row>
    <row r="133" spans="3:3" s="59" customFormat="1" x14ac:dyDescent="0.3">
      <c r="C133" s="14"/>
    </row>
    <row r="134" spans="3:3" s="59" customFormat="1" x14ac:dyDescent="0.3">
      <c r="C134" s="14"/>
    </row>
    <row r="135" spans="3:3" s="59" customFormat="1" x14ac:dyDescent="0.3">
      <c r="C135" s="14"/>
    </row>
    <row r="136" spans="3:3" s="59" customFormat="1" x14ac:dyDescent="0.3">
      <c r="C136" s="14"/>
    </row>
    <row r="137" spans="3:3" s="59" customFormat="1" x14ac:dyDescent="0.3">
      <c r="C137" s="14"/>
    </row>
    <row r="138" spans="3:3" s="59" customFormat="1" x14ac:dyDescent="0.3">
      <c r="C138" s="14"/>
    </row>
    <row r="139" spans="3:3" s="59" customFormat="1" x14ac:dyDescent="0.3">
      <c r="C139" s="14"/>
    </row>
    <row r="140" spans="3:3" s="59" customFormat="1" x14ac:dyDescent="0.3">
      <c r="C140" s="14"/>
    </row>
    <row r="141" spans="3:3" s="59" customFormat="1" x14ac:dyDescent="0.3">
      <c r="C141" s="14"/>
    </row>
    <row r="142" spans="3:3" s="59" customFormat="1" x14ac:dyDescent="0.3">
      <c r="C142" s="14"/>
    </row>
    <row r="143" spans="3:3" s="59" customFormat="1" x14ac:dyDescent="0.3">
      <c r="C143" s="14"/>
    </row>
    <row r="144" spans="3:3" s="59" customFormat="1" x14ac:dyDescent="0.3">
      <c r="C144" s="14"/>
    </row>
    <row r="145" spans="3:3" s="59" customFormat="1" x14ac:dyDescent="0.3">
      <c r="C145" s="14"/>
    </row>
    <row r="146" spans="3:3" s="59" customFormat="1" x14ac:dyDescent="0.3">
      <c r="C146" s="14"/>
    </row>
    <row r="147" spans="3:3" s="59" customFormat="1" x14ac:dyDescent="0.3">
      <c r="C147" s="14"/>
    </row>
    <row r="148" spans="3:3" s="59" customFormat="1" x14ac:dyDescent="0.3">
      <c r="C148" s="14"/>
    </row>
    <row r="149" spans="3:3" s="59" customFormat="1" x14ac:dyDescent="0.3">
      <c r="C149" s="14"/>
    </row>
    <row r="150" spans="3:3" s="59" customFormat="1" x14ac:dyDescent="0.3">
      <c r="C150" s="14"/>
    </row>
    <row r="151" spans="3:3" s="59" customFormat="1" x14ac:dyDescent="0.3">
      <c r="C151" s="14"/>
    </row>
    <row r="152" spans="3:3" s="59" customFormat="1" x14ac:dyDescent="0.3">
      <c r="C152" s="14"/>
    </row>
    <row r="153" spans="3:3" s="59" customFormat="1" x14ac:dyDescent="0.3">
      <c r="C153" s="14"/>
    </row>
    <row r="154" spans="3:3" s="59" customFormat="1" x14ac:dyDescent="0.3">
      <c r="C154" s="14"/>
    </row>
    <row r="155" spans="3:3" s="59" customFormat="1" x14ac:dyDescent="0.3">
      <c r="C155" s="14"/>
    </row>
    <row r="156" spans="3:3" s="59" customFormat="1" x14ac:dyDescent="0.3">
      <c r="C156" s="14"/>
    </row>
    <row r="157" spans="3:3" s="59" customFormat="1" x14ac:dyDescent="0.3">
      <c r="C157" s="14"/>
    </row>
    <row r="158" spans="3:3" s="59" customFormat="1" x14ac:dyDescent="0.3">
      <c r="C158" s="14"/>
    </row>
    <row r="159" spans="3:3" s="59" customFormat="1" x14ac:dyDescent="0.3">
      <c r="C159" s="14"/>
    </row>
    <row r="160" spans="3:3" s="59" customFormat="1" x14ac:dyDescent="0.3">
      <c r="C160" s="14"/>
    </row>
    <row r="161" spans="3:3" s="59" customFormat="1" x14ac:dyDescent="0.3">
      <c r="C161" s="14"/>
    </row>
    <row r="162" spans="3:3" s="59" customFormat="1" x14ac:dyDescent="0.3">
      <c r="C162" s="14"/>
    </row>
    <row r="163" spans="3:3" s="59" customFormat="1" x14ac:dyDescent="0.3">
      <c r="C163" s="14"/>
    </row>
    <row r="164" spans="3:3" s="59" customFormat="1" x14ac:dyDescent="0.3">
      <c r="C164" s="14"/>
    </row>
    <row r="165" spans="3:3" s="59" customFormat="1" x14ac:dyDescent="0.3">
      <c r="C165" s="14"/>
    </row>
    <row r="166" spans="3:3" s="59" customFormat="1" x14ac:dyDescent="0.3">
      <c r="C166" s="14"/>
    </row>
    <row r="167" spans="3:3" s="59" customFormat="1" x14ac:dyDescent="0.3">
      <c r="C167" s="14"/>
    </row>
    <row r="168" spans="3:3" s="59" customFormat="1" x14ac:dyDescent="0.3">
      <c r="C168" s="14"/>
    </row>
    <row r="169" spans="3:3" s="59" customFormat="1" x14ac:dyDescent="0.3">
      <c r="C169" s="14"/>
    </row>
    <row r="170" spans="3:3" s="59" customFormat="1" x14ac:dyDescent="0.3">
      <c r="C170" s="14"/>
    </row>
    <row r="171" spans="3:3" s="59" customFormat="1" x14ac:dyDescent="0.3">
      <c r="C171" s="14"/>
    </row>
    <row r="172" spans="3:3" s="59" customFormat="1" x14ac:dyDescent="0.3">
      <c r="C172" s="14"/>
    </row>
    <row r="173" spans="3:3" s="59" customFormat="1" x14ac:dyDescent="0.3">
      <c r="C173" s="14"/>
    </row>
    <row r="174" spans="3:3" s="59" customFormat="1" x14ac:dyDescent="0.3">
      <c r="C174" s="14"/>
    </row>
    <row r="175" spans="3:3" s="59" customFormat="1" x14ac:dyDescent="0.3">
      <c r="C175" s="14"/>
    </row>
    <row r="176" spans="3:3" s="59" customFormat="1" x14ac:dyDescent="0.3">
      <c r="C176" s="14"/>
    </row>
    <row r="177" spans="3:3" s="59" customFormat="1" x14ac:dyDescent="0.3">
      <c r="C177" s="14"/>
    </row>
    <row r="178" spans="3:3" s="59" customFormat="1" x14ac:dyDescent="0.3">
      <c r="C178" s="14"/>
    </row>
    <row r="179" spans="3:3" s="59" customFormat="1" x14ac:dyDescent="0.3">
      <c r="C179" s="14"/>
    </row>
    <row r="180" spans="3:3" s="59" customFormat="1" x14ac:dyDescent="0.3">
      <c r="C180" s="14"/>
    </row>
    <row r="181" spans="3:3" s="59" customFormat="1" x14ac:dyDescent="0.3">
      <c r="C181" s="14"/>
    </row>
    <row r="182" spans="3:3" s="59" customFormat="1" x14ac:dyDescent="0.3">
      <c r="C182" s="14"/>
    </row>
    <row r="183" spans="3:3" s="59" customFormat="1" x14ac:dyDescent="0.3">
      <c r="C183" s="14"/>
    </row>
    <row r="184" spans="3:3" s="59" customFormat="1" x14ac:dyDescent="0.3">
      <c r="C184" s="14"/>
    </row>
    <row r="185" spans="3:3" s="59" customFormat="1" x14ac:dyDescent="0.3">
      <c r="C185" s="14"/>
    </row>
    <row r="186" spans="3:3" s="59" customFormat="1" x14ac:dyDescent="0.3">
      <c r="C186" s="14"/>
    </row>
    <row r="187" spans="3:3" s="59" customFormat="1" x14ac:dyDescent="0.3">
      <c r="C187" s="14"/>
    </row>
    <row r="188" spans="3:3" s="59" customFormat="1" x14ac:dyDescent="0.3">
      <c r="C188" s="14"/>
    </row>
    <row r="189" spans="3:3" s="59" customFormat="1" x14ac:dyDescent="0.3">
      <c r="C189" s="14"/>
    </row>
    <row r="190" spans="3:3" s="59" customFormat="1" x14ac:dyDescent="0.3">
      <c r="C190" s="14"/>
    </row>
    <row r="191" spans="3:3" s="59" customFormat="1" x14ac:dyDescent="0.3">
      <c r="C191" s="14"/>
    </row>
    <row r="192" spans="3:3" s="59" customFormat="1" x14ac:dyDescent="0.3">
      <c r="C192" s="14"/>
    </row>
    <row r="193" spans="3:3" s="59" customFormat="1" x14ac:dyDescent="0.3">
      <c r="C193" s="14"/>
    </row>
    <row r="194" spans="3:3" s="59" customFormat="1" x14ac:dyDescent="0.3">
      <c r="C194" s="14"/>
    </row>
    <row r="195" spans="3:3" s="59" customFormat="1" x14ac:dyDescent="0.3">
      <c r="C195" s="14"/>
    </row>
    <row r="196" spans="3:3" s="59" customFormat="1" x14ac:dyDescent="0.3">
      <c r="C196" s="14"/>
    </row>
    <row r="197" spans="3:3" s="59" customFormat="1" x14ac:dyDescent="0.3">
      <c r="C197" s="14"/>
    </row>
    <row r="198" spans="3:3" s="59" customFormat="1" x14ac:dyDescent="0.3">
      <c r="C198" s="14"/>
    </row>
    <row r="199" spans="3:3" s="59" customFormat="1" x14ac:dyDescent="0.3">
      <c r="C199" s="14"/>
    </row>
    <row r="200" spans="3:3" s="59" customFormat="1" x14ac:dyDescent="0.3">
      <c r="C200" s="14"/>
    </row>
    <row r="201" spans="3:3" s="59" customFormat="1" x14ac:dyDescent="0.3">
      <c r="C201" s="14"/>
    </row>
    <row r="202" spans="3:3" s="59" customFormat="1" x14ac:dyDescent="0.3">
      <c r="C202" s="14"/>
    </row>
    <row r="203" spans="3:3" s="59" customFormat="1" x14ac:dyDescent="0.3">
      <c r="C203" s="14"/>
    </row>
    <row r="204" spans="3:3" s="59" customFormat="1" x14ac:dyDescent="0.3">
      <c r="C204" s="14"/>
    </row>
    <row r="205" spans="3:3" s="59" customFormat="1" x14ac:dyDescent="0.3">
      <c r="C205" s="14"/>
    </row>
    <row r="206" spans="3:3" s="59" customFormat="1" x14ac:dyDescent="0.3">
      <c r="C206" s="14"/>
    </row>
    <row r="207" spans="3:3" s="59" customFormat="1" x14ac:dyDescent="0.3">
      <c r="C207" s="14"/>
    </row>
    <row r="208" spans="3:3" s="59" customFormat="1" x14ac:dyDescent="0.3">
      <c r="C208" s="14"/>
    </row>
    <row r="209" spans="3:3" s="59" customFormat="1" x14ac:dyDescent="0.3">
      <c r="C209" s="14"/>
    </row>
    <row r="210" spans="3:3" s="59" customFormat="1" x14ac:dyDescent="0.3">
      <c r="C210" s="14"/>
    </row>
    <row r="211" spans="3:3" s="59" customFormat="1" x14ac:dyDescent="0.3">
      <c r="C211" s="14"/>
    </row>
    <row r="212" spans="3:3" s="59" customFormat="1" x14ac:dyDescent="0.3">
      <c r="C212" s="14"/>
    </row>
    <row r="213" spans="3:3" s="59" customFormat="1" x14ac:dyDescent="0.3">
      <c r="C213" s="14"/>
    </row>
    <row r="214" spans="3:3" s="59" customFormat="1" x14ac:dyDescent="0.3">
      <c r="C214" s="14"/>
    </row>
    <row r="215" spans="3:3" s="59" customFormat="1" x14ac:dyDescent="0.3">
      <c r="C215" s="14"/>
    </row>
    <row r="216" spans="3:3" s="59" customFormat="1" x14ac:dyDescent="0.3">
      <c r="C216" s="14"/>
    </row>
    <row r="217" spans="3:3" s="59" customFormat="1" x14ac:dyDescent="0.3">
      <c r="C217" s="14"/>
    </row>
    <row r="218" spans="3:3" s="59" customFormat="1" x14ac:dyDescent="0.3">
      <c r="C218" s="14"/>
    </row>
    <row r="219" spans="3:3" s="59" customFormat="1" x14ac:dyDescent="0.3">
      <c r="C219" s="14"/>
    </row>
    <row r="220" spans="3:3" s="59" customFormat="1" x14ac:dyDescent="0.3">
      <c r="C220" s="14"/>
    </row>
    <row r="221" spans="3:3" s="59" customFormat="1" x14ac:dyDescent="0.3">
      <c r="C221" s="14"/>
    </row>
    <row r="222" spans="3:3" s="59" customFormat="1" x14ac:dyDescent="0.3">
      <c r="C222" s="14"/>
    </row>
    <row r="223" spans="3:3" s="59" customFormat="1" x14ac:dyDescent="0.3">
      <c r="C223" s="14"/>
    </row>
    <row r="224" spans="3:3" s="59" customFormat="1" x14ac:dyDescent="0.3">
      <c r="C224" s="14"/>
    </row>
    <row r="225" spans="3:3" s="59" customFormat="1" x14ac:dyDescent="0.3">
      <c r="C225" s="14"/>
    </row>
    <row r="226" spans="3:3" s="59" customFormat="1" x14ac:dyDescent="0.3">
      <c r="C226" s="14"/>
    </row>
    <row r="227" spans="3:3" s="59" customFormat="1" x14ac:dyDescent="0.3">
      <c r="C227" s="14"/>
    </row>
    <row r="228" spans="3:3" s="59" customFormat="1" x14ac:dyDescent="0.3">
      <c r="C228" s="14"/>
    </row>
    <row r="229" spans="3:3" s="59" customFormat="1" x14ac:dyDescent="0.3">
      <c r="C229" s="14"/>
    </row>
    <row r="230" spans="3:3" s="59" customFormat="1" x14ac:dyDescent="0.3">
      <c r="C230" s="14"/>
    </row>
    <row r="231" spans="3:3" s="59" customFormat="1" x14ac:dyDescent="0.3">
      <c r="C231" s="14"/>
    </row>
    <row r="232" spans="3:3" s="59" customFormat="1" x14ac:dyDescent="0.3">
      <c r="C232" s="14"/>
    </row>
    <row r="233" spans="3:3" s="59" customFormat="1" x14ac:dyDescent="0.3">
      <c r="C233" s="14"/>
    </row>
    <row r="234" spans="3:3" s="59" customFormat="1" x14ac:dyDescent="0.3">
      <c r="C234" s="14"/>
    </row>
    <row r="235" spans="3:3" s="59" customFormat="1" x14ac:dyDescent="0.3">
      <c r="C235" s="14"/>
    </row>
    <row r="236" spans="3:3" s="59" customFormat="1" x14ac:dyDescent="0.3">
      <c r="C236" s="14"/>
    </row>
    <row r="237" spans="3:3" s="59" customFormat="1" x14ac:dyDescent="0.3">
      <c r="C237" s="14"/>
    </row>
    <row r="238" spans="3:3" s="59" customFormat="1" x14ac:dyDescent="0.3">
      <c r="C238" s="14"/>
    </row>
    <row r="239" spans="3:3" s="59" customFormat="1" x14ac:dyDescent="0.3">
      <c r="C239" s="14"/>
    </row>
    <row r="240" spans="3:3" s="59" customFormat="1" x14ac:dyDescent="0.3">
      <c r="C240" s="14"/>
    </row>
    <row r="241" spans="3:3" s="59" customFormat="1" x14ac:dyDescent="0.3">
      <c r="C241" s="14"/>
    </row>
    <row r="242" spans="3:3" s="59" customFormat="1" x14ac:dyDescent="0.3">
      <c r="C242" s="14"/>
    </row>
    <row r="243" spans="3:3" s="59" customFormat="1" x14ac:dyDescent="0.3">
      <c r="C243" s="14"/>
    </row>
    <row r="244" spans="3:3" s="59" customFormat="1" x14ac:dyDescent="0.3">
      <c r="C244" s="14"/>
    </row>
    <row r="245" spans="3:3" s="59" customFormat="1" x14ac:dyDescent="0.3">
      <c r="C245" s="14"/>
    </row>
    <row r="246" spans="3:3" s="59" customFormat="1" x14ac:dyDescent="0.3">
      <c r="C246" s="14"/>
    </row>
    <row r="247" spans="3:3" s="59" customFormat="1" x14ac:dyDescent="0.3">
      <c r="C247" s="14"/>
    </row>
    <row r="248" spans="3:3" s="59" customFormat="1" x14ac:dyDescent="0.3">
      <c r="C248" s="14"/>
    </row>
    <row r="249" spans="3:3" s="59" customFormat="1" x14ac:dyDescent="0.3">
      <c r="C249" s="14"/>
    </row>
    <row r="250" spans="3:3" s="59" customFormat="1" x14ac:dyDescent="0.3">
      <c r="C250" s="14"/>
    </row>
    <row r="251" spans="3:3" s="59" customFormat="1" x14ac:dyDescent="0.3">
      <c r="C251" s="14"/>
    </row>
    <row r="252" spans="3:3" s="59" customFormat="1" x14ac:dyDescent="0.3">
      <c r="C252" s="14"/>
    </row>
    <row r="253" spans="3:3" s="59" customFormat="1" x14ac:dyDescent="0.3">
      <c r="C253" s="14"/>
    </row>
    <row r="254" spans="3:3" s="59" customFormat="1" x14ac:dyDescent="0.3">
      <c r="C254" s="14"/>
    </row>
    <row r="255" spans="3:3" s="59" customFormat="1" x14ac:dyDescent="0.3">
      <c r="C255" s="14"/>
    </row>
    <row r="256" spans="3:3" s="59" customFormat="1" x14ac:dyDescent="0.3">
      <c r="C256" s="14"/>
    </row>
    <row r="257" spans="3:3" s="59" customFormat="1" x14ac:dyDescent="0.3">
      <c r="C257" s="14"/>
    </row>
    <row r="258" spans="3:3" s="59" customFormat="1" x14ac:dyDescent="0.3">
      <c r="C258" s="14"/>
    </row>
    <row r="259" spans="3:3" s="59" customFormat="1" x14ac:dyDescent="0.3">
      <c r="C259" s="14"/>
    </row>
    <row r="260" spans="3:3" s="59" customFormat="1" x14ac:dyDescent="0.3">
      <c r="C260" s="14"/>
    </row>
    <row r="261" spans="3:3" s="59" customFormat="1" x14ac:dyDescent="0.3">
      <c r="C261" s="14"/>
    </row>
    <row r="262" spans="3:3" s="59" customFormat="1" x14ac:dyDescent="0.3">
      <c r="C262" s="14"/>
    </row>
    <row r="263" spans="3:3" s="59" customFormat="1" x14ac:dyDescent="0.3">
      <c r="C263" s="14"/>
    </row>
    <row r="264" spans="3:3" s="59" customFormat="1" x14ac:dyDescent="0.3">
      <c r="C264" s="14"/>
    </row>
    <row r="265" spans="3:3" s="59" customFormat="1" x14ac:dyDescent="0.3">
      <c r="C265" s="14"/>
    </row>
    <row r="266" spans="3:3" s="59" customFormat="1" x14ac:dyDescent="0.3">
      <c r="C266" s="14"/>
    </row>
    <row r="267" spans="3:3" s="59" customFormat="1" x14ac:dyDescent="0.3">
      <c r="C267" s="14"/>
    </row>
    <row r="268" spans="3:3" s="59" customFormat="1" x14ac:dyDescent="0.3">
      <c r="C268" s="14"/>
    </row>
    <row r="269" spans="3:3" s="59" customFormat="1" x14ac:dyDescent="0.3">
      <c r="C269" s="14"/>
    </row>
    <row r="270" spans="3:3" s="59" customFormat="1" x14ac:dyDescent="0.3">
      <c r="C270" s="14"/>
    </row>
    <row r="271" spans="3:3" s="59" customFormat="1" x14ac:dyDescent="0.3">
      <c r="C271" s="14"/>
    </row>
    <row r="272" spans="3:3" s="59" customFormat="1" x14ac:dyDescent="0.3">
      <c r="C272" s="14"/>
    </row>
    <row r="273" spans="3:3" s="59" customFormat="1" x14ac:dyDescent="0.3">
      <c r="C273" s="14"/>
    </row>
    <row r="274" spans="3:3" s="59" customFormat="1" x14ac:dyDescent="0.3">
      <c r="C274" s="14"/>
    </row>
    <row r="275" spans="3:3" s="59" customFormat="1" x14ac:dyDescent="0.3">
      <c r="C275" s="14"/>
    </row>
    <row r="276" spans="3:3" s="59" customFormat="1" x14ac:dyDescent="0.3">
      <c r="C276" s="14"/>
    </row>
    <row r="277" spans="3:3" s="59" customFormat="1" x14ac:dyDescent="0.3">
      <c r="C277" s="14"/>
    </row>
    <row r="278" spans="3:3" s="59" customFormat="1" x14ac:dyDescent="0.3">
      <c r="C278" s="14"/>
    </row>
    <row r="279" spans="3:3" s="59" customFormat="1" x14ac:dyDescent="0.3">
      <c r="C279" s="14"/>
    </row>
    <row r="280" spans="3:3" s="59" customFormat="1" x14ac:dyDescent="0.3">
      <c r="C280" s="14"/>
    </row>
    <row r="281" spans="3:3" s="59" customFormat="1" x14ac:dyDescent="0.3">
      <c r="C281" s="14"/>
    </row>
    <row r="282" spans="3:3" s="59" customFormat="1" x14ac:dyDescent="0.3">
      <c r="C282" s="14"/>
    </row>
    <row r="283" spans="3:3" s="59" customFormat="1" x14ac:dyDescent="0.3">
      <c r="C283" s="14"/>
    </row>
    <row r="284" spans="3:3" s="59" customFormat="1" x14ac:dyDescent="0.3">
      <c r="C284" s="14"/>
    </row>
    <row r="285" spans="3:3" s="59" customFormat="1" x14ac:dyDescent="0.3">
      <c r="C285" s="14"/>
    </row>
    <row r="286" spans="3:3" s="59" customFormat="1" x14ac:dyDescent="0.3">
      <c r="C286" s="14"/>
    </row>
    <row r="287" spans="3:3" s="59" customFormat="1" x14ac:dyDescent="0.3">
      <c r="C287" s="14"/>
    </row>
    <row r="288" spans="3:3" s="59" customFormat="1" x14ac:dyDescent="0.3">
      <c r="C288" s="14"/>
    </row>
    <row r="289" spans="3:3" s="59" customFormat="1" x14ac:dyDescent="0.3">
      <c r="C289" s="14"/>
    </row>
    <row r="290" spans="3:3" s="59" customFormat="1" x14ac:dyDescent="0.3">
      <c r="C290" s="14"/>
    </row>
    <row r="291" spans="3:3" s="59" customFormat="1" x14ac:dyDescent="0.3">
      <c r="C291" s="14"/>
    </row>
    <row r="292" spans="3:3" s="59" customFormat="1" x14ac:dyDescent="0.3">
      <c r="C292" s="14"/>
    </row>
    <row r="293" spans="3:3" s="59" customFormat="1" x14ac:dyDescent="0.3">
      <c r="C293" s="14"/>
    </row>
    <row r="294" spans="3:3" s="59" customFormat="1" x14ac:dyDescent="0.3">
      <c r="C294" s="14"/>
    </row>
    <row r="295" spans="3:3" s="59" customFormat="1" x14ac:dyDescent="0.3">
      <c r="C295" s="14"/>
    </row>
    <row r="296" spans="3:3" s="59" customFormat="1" x14ac:dyDescent="0.3">
      <c r="C296" s="14"/>
    </row>
    <row r="297" spans="3:3" s="59" customFormat="1" x14ac:dyDescent="0.3">
      <c r="C297" s="14"/>
    </row>
    <row r="298" spans="3:3" s="59" customFormat="1" x14ac:dyDescent="0.3">
      <c r="C298" s="14"/>
    </row>
    <row r="299" spans="3:3" s="59" customFormat="1" x14ac:dyDescent="0.3">
      <c r="C299" s="14"/>
    </row>
    <row r="300" spans="3:3" s="59" customFormat="1" x14ac:dyDescent="0.3">
      <c r="C300" s="14"/>
    </row>
    <row r="301" spans="3:3" s="59" customFormat="1" x14ac:dyDescent="0.3">
      <c r="C301" s="14"/>
    </row>
    <row r="302" spans="3:3" s="59" customFormat="1" x14ac:dyDescent="0.3">
      <c r="C302" s="14"/>
    </row>
    <row r="303" spans="3:3" s="59" customFormat="1" x14ac:dyDescent="0.3">
      <c r="C303" s="14"/>
    </row>
    <row r="304" spans="3:3" s="59" customFormat="1" x14ac:dyDescent="0.3">
      <c r="C304" s="14"/>
    </row>
    <row r="305" spans="1:4" s="59" customFormat="1" x14ac:dyDescent="0.3">
      <c r="A305" s="52"/>
      <c r="B305" s="52"/>
      <c r="C305" s="26"/>
      <c r="D305" s="52"/>
    </row>
  </sheetData>
  <pageMargins left="0.7" right="0.7" top="0.75" bottom="0.75" header="0.3" footer="0.3"/>
  <pageSetup paperSize="9" firstPageNumber="0" fitToHeight="0" orientation="portrait" r:id="rId1"/>
  <headerFooter scaleWithDoc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02"/>
  <sheetViews>
    <sheetView showGridLines="0" view="pageBreakPreview" zoomScaleNormal="100" zoomScaleSheetLayoutView="100" workbookViewId="0">
      <selection activeCell="D2" sqref="D2"/>
    </sheetView>
  </sheetViews>
  <sheetFormatPr defaultColWidth="9.1796875" defaultRowHeight="13" x14ac:dyDescent="0.3"/>
  <cols>
    <col min="1" max="1" width="10.26953125" style="52" customWidth="1"/>
    <col min="2" max="2" width="18.81640625" style="52" customWidth="1"/>
    <col min="3" max="3" width="48.453125" style="52" customWidth="1"/>
    <col min="4" max="4" width="10" style="52" bestFit="1" customWidth="1"/>
    <col min="5" max="16384" width="9.1796875" style="52"/>
  </cols>
  <sheetData>
    <row r="1" spans="1:23" ht="15.5" x14ac:dyDescent="0.35">
      <c r="A1" s="49" t="s">
        <v>111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3" ht="14.5" x14ac:dyDescent="0.35">
      <c r="A2" s="92" t="str">
        <f>'Prior Year Fees'!A2</f>
        <v>Financial Year to September 2019</v>
      </c>
      <c r="B2" s="46"/>
      <c r="C2" s="38" t="s">
        <v>63</v>
      </c>
      <c r="D2" s="51">
        <f>D7+D10</f>
        <v>0</v>
      </c>
    </row>
    <row r="3" spans="1:23" ht="14.5" x14ac:dyDescent="0.35">
      <c r="A3" s="46"/>
      <c r="B3" s="46"/>
      <c r="D3" s="54"/>
    </row>
    <row r="4" spans="1:23" x14ac:dyDescent="0.3">
      <c r="A4" s="60" t="s">
        <v>0</v>
      </c>
      <c r="B4" s="60" t="s">
        <v>54</v>
      </c>
      <c r="C4" s="60" t="s">
        <v>1</v>
      </c>
      <c r="D4" s="61" t="s">
        <v>2</v>
      </c>
      <c r="E4" s="21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3" s="59" customFormat="1" x14ac:dyDescent="0.3">
      <c r="A5" s="42"/>
      <c r="B5" s="42"/>
      <c r="C5" s="42"/>
      <c r="D5" s="4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59" customFormat="1" ht="12" customHeight="1" x14ac:dyDescent="0.3">
      <c r="A6" s="89"/>
      <c r="B6" s="89"/>
      <c r="C6" s="91"/>
      <c r="D6" s="13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59" customFormat="1" ht="12" customHeight="1" x14ac:dyDescent="0.3">
      <c r="A7" s="14"/>
      <c r="B7" s="14"/>
      <c r="C7" s="38" t="s">
        <v>63</v>
      </c>
      <c r="D7" s="15">
        <f>SUM(D6)</f>
        <v>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59" customFormat="1" ht="12" customHeight="1" x14ac:dyDescent="0.3">
      <c r="A8" s="14"/>
      <c r="B8" s="14"/>
      <c r="C8" s="1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59" customFormat="1" ht="12" customHeight="1" x14ac:dyDescent="0.3">
      <c r="A9" s="89"/>
      <c r="B9" s="89"/>
      <c r="C9" s="91"/>
      <c r="D9" s="13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59" customFormat="1" ht="12" customHeight="1" x14ac:dyDescent="0.3">
      <c r="C10" s="38" t="s">
        <v>112</v>
      </c>
      <c r="D10" s="68">
        <f>SUM(D9)</f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59" customFormat="1" ht="12" customHeight="1" x14ac:dyDescent="0.3">
      <c r="A11" s="14"/>
      <c r="B11" s="14"/>
      <c r="C11" s="1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59" customFormat="1" ht="12" customHeight="1" x14ac:dyDescent="0.3">
      <c r="A12" s="14"/>
      <c r="B12" s="14"/>
      <c r="C12" s="1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59" customFormat="1" ht="12" customHeight="1" x14ac:dyDescent="0.3">
      <c r="A13" s="14"/>
      <c r="B13" s="14"/>
      <c r="C13" s="1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59" customFormat="1" ht="12" customHeight="1" x14ac:dyDescent="0.3">
      <c r="A14" s="14"/>
      <c r="B14" s="14"/>
      <c r="C14" s="1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59" customFormat="1" ht="12" customHeight="1" x14ac:dyDescent="0.3">
      <c r="A15" s="14"/>
      <c r="B15" s="14"/>
      <c r="C15" s="1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59" customFormat="1" ht="12" customHeight="1" x14ac:dyDescent="0.3">
      <c r="A16" s="14"/>
      <c r="B16" s="14"/>
      <c r="C16" s="1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59" customFormat="1" ht="12" customHeight="1" x14ac:dyDescent="0.3">
      <c r="A17" s="14"/>
      <c r="B17" s="14"/>
      <c r="C17" s="1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59" customFormat="1" ht="12" customHeight="1" x14ac:dyDescent="0.3">
      <c r="A18" s="14"/>
      <c r="B18" s="1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59" customFormat="1" ht="12" customHeight="1" x14ac:dyDescent="0.3">
      <c r="A19" s="14"/>
      <c r="B19" s="1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59" customFormat="1" ht="12" customHeight="1" x14ac:dyDescent="0.3">
      <c r="A20" s="14"/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59" customFormat="1" ht="12" customHeight="1" x14ac:dyDescent="0.3">
      <c r="A21" s="24"/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59" customFormat="1" ht="12" customHeight="1" x14ac:dyDescent="0.3">
      <c r="A22" s="24"/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s="59" customFormat="1" ht="12" customHeight="1" x14ac:dyDescent="0.3">
      <c r="A23" s="24"/>
      <c r="B23" s="1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59" customFormat="1" ht="12" customHeight="1" x14ac:dyDescent="0.3">
      <c r="A24" s="24"/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59" customFormat="1" ht="12" customHeight="1" x14ac:dyDescent="0.3">
      <c r="A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s="59" customFormat="1" ht="12" customHeight="1" x14ac:dyDescent="0.3">
      <c r="A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s="59" customFormat="1" ht="12" customHeight="1" x14ac:dyDescent="0.3">
      <c r="A27" s="24"/>
      <c r="B27" s="1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s="59" customFormat="1" ht="12" customHeight="1" x14ac:dyDescent="0.3">
      <c r="A28" s="24"/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s="59" customFormat="1" ht="12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59" customFormat="1" ht="12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s="59" customFormat="1" ht="12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59" customFormat="1" ht="12" customHeight="1" x14ac:dyDescent="0.3">
      <c r="B32" s="24"/>
    </row>
    <row r="33" spans="2:2" s="59" customFormat="1" ht="12" customHeight="1" x14ac:dyDescent="0.3">
      <c r="B33" s="24"/>
    </row>
    <row r="34" spans="2:2" s="59" customFormat="1" ht="12" customHeight="1" x14ac:dyDescent="0.3">
      <c r="B34" s="24"/>
    </row>
    <row r="35" spans="2:2" s="59" customFormat="1" ht="12" customHeight="1" x14ac:dyDescent="0.3">
      <c r="B35" s="24"/>
    </row>
    <row r="36" spans="2:2" s="59" customFormat="1" ht="12" customHeight="1" x14ac:dyDescent="0.3">
      <c r="B36" s="24"/>
    </row>
    <row r="37" spans="2:2" s="59" customFormat="1" ht="12" customHeight="1" x14ac:dyDescent="0.3"/>
    <row r="38" spans="2:2" s="59" customFormat="1" ht="12" customHeight="1" x14ac:dyDescent="0.3"/>
    <row r="39" spans="2:2" s="59" customFormat="1" ht="12" customHeight="1" x14ac:dyDescent="0.3"/>
    <row r="40" spans="2:2" s="59" customFormat="1" ht="12" customHeight="1" x14ac:dyDescent="0.3"/>
    <row r="41" spans="2:2" s="59" customFormat="1" ht="12" customHeight="1" x14ac:dyDescent="0.3"/>
    <row r="42" spans="2:2" s="59" customFormat="1" ht="12" customHeight="1" x14ac:dyDescent="0.3"/>
    <row r="43" spans="2:2" s="59" customFormat="1" ht="12" customHeight="1" x14ac:dyDescent="0.3"/>
    <row r="44" spans="2:2" s="59" customFormat="1" ht="12" customHeight="1" x14ac:dyDescent="0.3"/>
    <row r="45" spans="2:2" s="59" customFormat="1" ht="12" customHeight="1" x14ac:dyDescent="0.3"/>
    <row r="46" spans="2:2" s="59" customFormat="1" ht="12" customHeight="1" x14ac:dyDescent="0.3"/>
    <row r="47" spans="2:2" s="59" customFormat="1" ht="12" customHeight="1" x14ac:dyDescent="0.3"/>
    <row r="48" spans="2:2" s="59" customFormat="1" ht="12" customHeight="1" x14ac:dyDescent="0.3"/>
    <row r="49" s="59" customFormat="1" ht="12" customHeight="1" x14ac:dyDescent="0.3"/>
    <row r="50" s="59" customFormat="1" ht="12" customHeight="1" x14ac:dyDescent="0.3"/>
    <row r="51" s="59" customFormat="1" ht="12" customHeight="1" x14ac:dyDescent="0.3"/>
    <row r="52" s="59" customFormat="1" ht="12" customHeight="1" x14ac:dyDescent="0.3"/>
    <row r="53" s="59" customFormat="1" ht="12" customHeight="1" x14ac:dyDescent="0.3"/>
    <row r="54" s="59" customFormat="1" ht="12" customHeight="1" x14ac:dyDescent="0.3"/>
    <row r="55" s="59" customFormat="1" ht="12" customHeight="1" x14ac:dyDescent="0.3"/>
    <row r="56" s="59" customFormat="1" ht="12" customHeight="1" x14ac:dyDescent="0.3"/>
    <row r="57" s="59" customFormat="1" ht="12" customHeight="1" x14ac:dyDescent="0.3"/>
    <row r="58" s="59" customFormat="1" ht="12" customHeight="1" x14ac:dyDescent="0.3"/>
    <row r="59" s="59" customFormat="1" ht="12" customHeight="1" x14ac:dyDescent="0.3"/>
    <row r="60" s="59" customFormat="1" ht="12" customHeight="1" x14ac:dyDescent="0.3"/>
    <row r="61" s="59" customFormat="1" ht="12" customHeight="1" x14ac:dyDescent="0.3"/>
    <row r="62" s="59" customFormat="1" ht="12" customHeight="1" x14ac:dyDescent="0.3"/>
    <row r="63" s="59" customFormat="1" ht="12" customHeight="1" x14ac:dyDescent="0.3"/>
    <row r="64" s="59" customFormat="1" ht="12" customHeight="1" x14ac:dyDescent="0.3"/>
    <row r="65" s="59" customFormat="1" ht="12" customHeight="1" x14ac:dyDescent="0.3"/>
    <row r="66" s="59" customFormat="1" ht="12" customHeight="1" x14ac:dyDescent="0.3"/>
    <row r="67" s="59" customFormat="1" ht="12" customHeight="1" x14ac:dyDescent="0.3"/>
    <row r="68" s="59" customFormat="1" ht="12" customHeight="1" x14ac:dyDescent="0.3"/>
    <row r="69" s="59" customFormat="1" ht="12" customHeight="1" x14ac:dyDescent="0.3"/>
    <row r="70" s="59" customFormat="1" ht="12" customHeight="1" x14ac:dyDescent="0.3"/>
    <row r="71" s="59" customFormat="1" ht="12" customHeight="1" x14ac:dyDescent="0.3"/>
    <row r="72" s="59" customFormat="1" ht="12" customHeight="1" x14ac:dyDescent="0.3"/>
    <row r="73" s="59" customFormat="1" ht="12" customHeight="1" x14ac:dyDescent="0.3"/>
    <row r="74" s="59" customFormat="1" ht="12" customHeight="1" x14ac:dyDescent="0.3"/>
    <row r="75" s="59" customFormat="1" ht="12" customHeight="1" x14ac:dyDescent="0.3"/>
    <row r="76" s="59" customFormat="1" ht="12" customHeight="1" x14ac:dyDescent="0.3"/>
    <row r="77" s="59" customFormat="1" ht="12" customHeight="1" x14ac:dyDescent="0.3"/>
    <row r="78" s="59" customFormat="1" ht="12" customHeight="1" x14ac:dyDescent="0.3"/>
    <row r="79" s="59" customFormat="1" ht="12" customHeight="1" x14ac:dyDescent="0.3"/>
    <row r="80" s="59" customFormat="1" x14ac:dyDescent="0.3"/>
    <row r="81" s="59" customFormat="1" x14ac:dyDescent="0.3"/>
    <row r="82" s="59" customFormat="1" x14ac:dyDescent="0.3"/>
    <row r="83" s="59" customFormat="1" x14ac:dyDescent="0.3"/>
    <row r="84" s="59" customFormat="1" x14ac:dyDescent="0.3"/>
    <row r="85" s="59" customFormat="1" x14ac:dyDescent="0.3"/>
    <row r="86" s="59" customFormat="1" x14ac:dyDescent="0.3"/>
    <row r="87" s="59" customFormat="1" x14ac:dyDescent="0.3"/>
    <row r="88" s="59" customFormat="1" x14ac:dyDescent="0.3"/>
    <row r="89" s="59" customFormat="1" x14ac:dyDescent="0.3"/>
    <row r="90" s="59" customFormat="1" x14ac:dyDescent="0.3"/>
    <row r="91" s="59" customFormat="1" x14ac:dyDescent="0.3"/>
    <row r="92" s="59" customFormat="1" x14ac:dyDescent="0.3"/>
    <row r="93" s="59" customFormat="1" x14ac:dyDescent="0.3"/>
    <row r="94" s="59" customFormat="1" x14ac:dyDescent="0.3"/>
    <row r="95" s="59" customFormat="1" x14ac:dyDescent="0.3"/>
    <row r="96" s="59" customFormat="1" x14ac:dyDescent="0.3"/>
    <row r="97" s="59" customFormat="1" x14ac:dyDescent="0.3"/>
    <row r="98" s="59" customFormat="1" x14ac:dyDescent="0.3"/>
    <row r="99" s="59" customFormat="1" x14ac:dyDescent="0.3"/>
    <row r="100" s="59" customFormat="1" x14ac:dyDescent="0.3"/>
    <row r="101" s="59" customFormat="1" x14ac:dyDescent="0.3"/>
    <row r="102" s="59" customFormat="1" x14ac:dyDescent="0.3"/>
    <row r="103" s="59" customFormat="1" x14ac:dyDescent="0.3"/>
    <row r="104" s="59" customFormat="1" x14ac:dyDescent="0.3"/>
    <row r="105" s="59" customFormat="1" x14ac:dyDescent="0.3"/>
    <row r="106" s="59" customFormat="1" x14ac:dyDescent="0.3"/>
    <row r="107" s="59" customFormat="1" x14ac:dyDescent="0.3"/>
    <row r="108" s="59" customFormat="1" x14ac:dyDescent="0.3"/>
    <row r="109" s="59" customFormat="1" x14ac:dyDescent="0.3"/>
    <row r="110" s="59" customFormat="1" x14ac:dyDescent="0.3"/>
    <row r="111" s="59" customFormat="1" x14ac:dyDescent="0.3"/>
    <row r="112" s="59" customFormat="1" x14ac:dyDescent="0.3"/>
    <row r="113" s="59" customFormat="1" x14ac:dyDescent="0.3"/>
    <row r="114" s="59" customFormat="1" x14ac:dyDescent="0.3"/>
    <row r="115" s="59" customFormat="1" x14ac:dyDescent="0.3"/>
    <row r="116" s="59" customFormat="1" x14ac:dyDescent="0.3"/>
    <row r="117" s="59" customFormat="1" x14ac:dyDescent="0.3"/>
    <row r="118" s="59" customFormat="1" x14ac:dyDescent="0.3"/>
    <row r="119" s="59" customFormat="1" x14ac:dyDescent="0.3"/>
    <row r="120" s="59" customFormat="1" x14ac:dyDescent="0.3"/>
    <row r="121" s="59" customFormat="1" x14ac:dyDescent="0.3"/>
    <row r="122" s="59" customFormat="1" x14ac:dyDescent="0.3"/>
    <row r="123" s="59" customFormat="1" x14ac:dyDescent="0.3"/>
    <row r="124" s="59" customFormat="1" x14ac:dyDescent="0.3"/>
    <row r="125" s="59" customFormat="1" x14ac:dyDescent="0.3"/>
    <row r="126" s="59" customFormat="1" x14ac:dyDescent="0.3"/>
    <row r="127" s="59" customFormat="1" x14ac:dyDescent="0.3"/>
    <row r="128" s="59" customFormat="1" x14ac:dyDescent="0.3"/>
    <row r="129" s="59" customFormat="1" x14ac:dyDescent="0.3"/>
    <row r="130" s="59" customFormat="1" x14ac:dyDescent="0.3"/>
    <row r="131" s="59" customFormat="1" x14ac:dyDescent="0.3"/>
    <row r="132" s="59" customFormat="1" x14ac:dyDescent="0.3"/>
    <row r="133" s="59" customFormat="1" x14ac:dyDescent="0.3"/>
    <row r="134" s="59" customFormat="1" x14ac:dyDescent="0.3"/>
    <row r="135" s="59" customFormat="1" x14ac:dyDescent="0.3"/>
    <row r="136" s="59" customFormat="1" x14ac:dyDescent="0.3"/>
    <row r="137" s="59" customFormat="1" x14ac:dyDescent="0.3"/>
    <row r="138" s="59" customFormat="1" x14ac:dyDescent="0.3"/>
    <row r="139" s="59" customFormat="1" x14ac:dyDescent="0.3"/>
    <row r="140" s="59" customFormat="1" x14ac:dyDescent="0.3"/>
    <row r="141" s="59" customFormat="1" x14ac:dyDescent="0.3"/>
    <row r="142" s="59" customFormat="1" x14ac:dyDescent="0.3"/>
    <row r="143" s="59" customFormat="1" x14ac:dyDescent="0.3"/>
    <row r="144" s="59" customFormat="1" x14ac:dyDescent="0.3"/>
    <row r="145" s="59" customFormat="1" x14ac:dyDescent="0.3"/>
    <row r="146" s="59" customFormat="1" x14ac:dyDescent="0.3"/>
    <row r="147" s="59" customFormat="1" x14ac:dyDescent="0.3"/>
    <row r="148" s="59" customFormat="1" x14ac:dyDescent="0.3"/>
    <row r="149" s="59" customFormat="1" x14ac:dyDescent="0.3"/>
    <row r="150" s="59" customFormat="1" x14ac:dyDescent="0.3"/>
    <row r="151" s="59" customFormat="1" x14ac:dyDescent="0.3"/>
    <row r="152" s="59" customFormat="1" x14ac:dyDescent="0.3"/>
    <row r="153" s="59" customFormat="1" x14ac:dyDescent="0.3"/>
    <row r="154" s="59" customFormat="1" x14ac:dyDescent="0.3"/>
    <row r="155" s="59" customFormat="1" x14ac:dyDescent="0.3"/>
    <row r="156" s="59" customFormat="1" x14ac:dyDescent="0.3"/>
    <row r="157" s="59" customFormat="1" x14ac:dyDescent="0.3"/>
    <row r="158" s="59" customFormat="1" x14ac:dyDescent="0.3"/>
    <row r="159" s="59" customFormat="1" x14ac:dyDescent="0.3"/>
    <row r="160" s="59" customFormat="1" x14ac:dyDescent="0.3"/>
    <row r="161" s="59" customFormat="1" x14ac:dyDescent="0.3"/>
    <row r="162" s="59" customFormat="1" x14ac:dyDescent="0.3"/>
    <row r="163" s="59" customFormat="1" x14ac:dyDescent="0.3"/>
    <row r="164" s="59" customFormat="1" x14ac:dyDescent="0.3"/>
    <row r="165" s="59" customFormat="1" x14ac:dyDescent="0.3"/>
    <row r="166" s="59" customFormat="1" x14ac:dyDescent="0.3"/>
    <row r="167" s="59" customFormat="1" x14ac:dyDescent="0.3"/>
    <row r="168" s="59" customFormat="1" x14ac:dyDescent="0.3"/>
    <row r="169" s="59" customFormat="1" x14ac:dyDescent="0.3"/>
    <row r="170" s="59" customFormat="1" x14ac:dyDescent="0.3"/>
    <row r="171" s="59" customFormat="1" x14ac:dyDescent="0.3"/>
    <row r="172" s="59" customFormat="1" x14ac:dyDescent="0.3"/>
    <row r="173" s="59" customFormat="1" x14ac:dyDescent="0.3"/>
    <row r="174" s="59" customFormat="1" x14ac:dyDescent="0.3"/>
    <row r="175" s="59" customFormat="1" x14ac:dyDescent="0.3"/>
    <row r="176" s="59" customFormat="1" x14ac:dyDescent="0.3"/>
    <row r="177" s="59" customFormat="1" x14ac:dyDescent="0.3"/>
    <row r="178" s="59" customFormat="1" x14ac:dyDescent="0.3"/>
    <row r="179" s="59" customFormat="1" x14ac:dyDescent="0.3"/>
    <row r="180" s="59" customFormat="1" x14ac:dyDescent="0.3"/>
    <row r="181" s="59" customFormat="1" x14ac:dyDescent="0.3"/>
    <row r="182" s="59" customFormat="1" x14ac:dyDescent="0.3"/>
    <row r="183" s="59" customFormat="1" x14ac:dyDescent="0.3"/>
    <row r="184" s="59" customFormat="1" x14ac:dyDescent="0.3"/>
    <row r="185" s="59" customFormat="1" x14ac:dyDescent="0.3"/>
    <row r="186" s="59" customFormat="1" x14ac:dyDescent="0.3"/>
    <row r="187" s="59" customFormat="1" x14ac:dyDescent="0.3"/>
    <row r="188" s="59" customFormat="1" x14ac:dyDescent="0.3"/>
    <row r="189" s="59" customFormat="1" x14ac:dyDescent="0.3"/>
    <row r="190" s="59" customFormat="1" x14ac:dyDescent="0.3"/>
    <row r="191" s="59" customFormat="1" x14ac:dyDescent="0.3"/>
    <row r="192" s="59" customFormat="1" x14ac:dyDescent="0.3"/>
    <row r="193" s="59" customFormat="1" x14ac:dyDescent="0.3"/>
    <row r="194" s="59" customFormat="1" x14ac:dyDescent="0.3"/>
    <row r="195" s="59" customFormat="1" x14ac:dyDescent="0.3"/>
    <row r="196" s="59" customFormat="1" x14ac:dyDescent="0.3"/>
    <row r="197" s="59" customFormat="1" x14ac:dyDescent="0.3"/>
    <row r="198" s="59" customFormat="1" x14ac:dyDescent="0.3"/>
    <row r="199" s="59" customFormat="1" x14ac:dyDescent="0.3"/>
    <row r="200" s="59" customFormat="1" x14ac:dyDescent="0.3"/>
    <row r="201" s="59" customFormat="1" x14ac:dyDescent="0.3"/>
    <row r="202" s="59" customFormat="1" x14ac:dyDescent="0.3"/>
    <row r="203" s="59" customFormat="1" x14ac:dyDescent="0.3"/>
    <row r="204" s="59" customFormat="1" x14ac:dyDescent="0.3"/>
    <row r="205" s="59" customFormat="1" x14ac:dyDescent="0.3"/>
    <row r="206" s="59" customFormat="1" x14ac:dyDescent="0.3"/>
    <row r="207" s="59" customFormat="1" x14ac:dyDescent="0.3"/>
    <row r="208" s="59" customFormat="1" x14ac:dyDescent="0.3"/>
    <row r="209" s="59" customFormat="1" x14ac:dyDescent="0.3"/>
    <row r="210" s="59" customFormat="1" x14ac:dyDescent="0.3"/>
    <row r="211" s="59" customFormat="1" x14ac:dyDescent="0.3"/>
    <row r="212" s="59" customFormat="1" x14ac:dyDescent="0.3"/>
    <row r="213" s="59" customFormat="1" x14ac:dyDescent="0.3"/>
    <row r="214" s="59" customFormat="1" x14ac:dyDescent="0.3"/>
    <row r="215" s="59" customFormat="1" x14ac:dyDescent="0.3"/>
    <row r="216" s="59" customFormat="1" x14ac:dyDescent="0.3"/>
    <row r="217" s="59" customFormat="1" x14ac:dyDescent="0.3"/>
    <row r="218" s="59" customFormat="1" x14ac:dyDescent="0.3"/>
    <row r="219" s="59" customFormat="1" x14ac:dyDescent="0.3"/>
    <row r="220" s="59" customFormat="1" x14ac:dyDescent="0.3"/>
    <row r="221" s="59" customFormat="1" x14ac:dyDescent="0.3"/>
    <row r="222" s="59" customFormat="1" x14ac:dyDescent="0.3"/>
    <row r="223" s="59" customFormat="1" x14ac:dyDescent="0.3"/>
    <row r="224" s="59" customFormat="1" x14ac:dyDescent="0.3"/>
    <row r="225" s="59" customFormat="1" x14ac:dyDescent="0.3"/>
    <row r="226" s="59" customFormat="1" x14ac:dyDescent="0.3"/>
    <row r="227" s="59" customFormat="1" x14ac:dyDescent="0.3"/>
    <row r="228" s="59" customFormat="1" x14ac:dyDescent="0.3"/>
    <row r="229" s="59" customFormat="1" x14ac:dyDescent="0.3"/>
    <row r="230" s="59" customFormat="1" x14ac:dyDescent="0.3"/>
    <row r="231" s="59" customFormat="1" x14ac:dyDescent="0.3"/>
    <row r="232" s="59" customFormat="1" x14ac:dyDescent="0.3"/>
    <row r="233" s="59" customFormat="1" x14ac:dyDescent="0.3"/>
    <row r="234" s="59" customFormat="1" x14ac:dyDescent="0.3"/>
    <row r="235" s="59" customFormat="1" x14ac:dyDescent="0.3"/>
    <row r="236" s="59" customFormat="1" x14ac:dyDescent="0.3"/>
    <row r="237" s="59" customFormat="1" x14ac:dyDescent="0.3"/>
    <row r="238" s="59" customFormat="1" x14ac:dyDescent="0.3"/>
    <row r="239" s="59" customFormat="1" x14ac:dyDescent="0.3"/>
    <row r="240" s="59" customFormat="1" x14ac:dyDescent="0.3"/>
    <row r="241" s="59" customFormat="1" x14ac:dyDescent="0.3"/>
    <row r="242" s="59" customFormat="1" x14ac:dyDescent="0.3"/>
    <row r="243" s="59" customFormat="1" x14ac:dyDescent="0.3"/>
    <row r="244" s="59" customFormat="1" x14ac:dyDescent="0.3"/>
    <row r="245" s="59" customFormat="1" x14ac:dyDescent="0.3"/>
    <row r="246" s="59" customFormat="1" x14ac:dyDescent="0.3"/>
    <row r="247" s="59" customFormat="1" x14ac:dyDescent="0.3"/>
    <row r="248" s="59" customFormat="1" x14ac:dyDescent="0.3"/>
    <row r="249" s="59" customFormat="1" x14ac:dyDescent="0.3"/>
    <row r="250" s="59" customFormat="1" x14ac:dyDescent="0.3"/>
    <row r="251" s="59" customFormat="1" x14ac:dyDescent="0.3"/>
    <row r="252" s="59" customFormat="1" x14ac:dyDescent="0.3"/>
    <row r="253" s="59" customFormat="1" x14ac:dyDescent="0.3"/>
    <row r="254" s="59" customFormat="1" x14ac:dyDescent="0.3"/>
    <row r="255" s="59" customFormat="1" x14ac:dyDescent="0.3"/>
    <row r="256" s="59" customFormat="1" x14ac:dyDescent="0.3"/>
    <row r="257" s="59" customFormat="1" x14ac:dyDescent="0.3"/>
    <row r="258" s="59" customFormat="1" x14ac:dyDescent="0.3"/>
    <row r="259" s="59" customFormat="1" x14ac:dyDescent="0.3"/>
    <row r="260" s="59" customFormat="1" x14ac:dyDescent="0.3"/>
    <row r="261" s="59" customFormat="1" x14ac:dyDescent="0.3"/>
    <row r="262" s="59" customFormat="1" x14ac:dyDescent="0.3"/>
    <row r="263" s="59" customFormat="1" x14ac:dyDescent="0.3"/>
    <row r="264" s="59" customFormat="1" x14ac:dyDescent="0.3"/>
    <row r="265" s="59" customFormat="1" x14ac:dyDescent="0.3"/>
    <row r="266" s="59" customFormat="1" x14ac:dyDescent="0.3"/>
    <row r="267" s="59" customFormat="1" x14ac:dyDescent="0.3"/>
    <row r="268" s="59" customFormat="1" x14ac:dyDescent="0.3"/>
    <row r="269" s="59" customFormat="1" x14ac:dyDescent="0.3"/>
    <row r="270" s="59" customFormat="1" x14ac:dyDescent="0.3"/>
    <row r="271" s="59" customFormat="1" x14ac:dyDescent="0.3"/>
    <row r="272" s="59" customFormat="1" x14ac:dyDescent="0.3"/>
    <row r="273" s="59" customFormat="1" x14ac:dyDescent="0.3"/>
    <row r="274" s="59" customFormat="1" x14ac:dyDescent="0.3"/>
    <row r="275" s="59" customFormat="1" x14ac:dyDescent="0.3"/>
    <row r="276" s="59" customFormat="1" x14ac:dyDescent="0.3"/>
    <row r="277" s="59" customFormat="1" x14ac:dyDescent="0.3"/>
    <row r="278" s="59" customFormat="1" x14ac:dyDescent="0.3"/>
    <row r="279" s="59" customFormat="1" x14ac:dyDescent="0.3"/>
    <row r="280" s="59" customFormat="1" x14ac:dyDescent="0.3"/>
    <row r="281" s="59" customFormat="1" x14ac:dyDescent="0.3"/>
    <row r="282" s="59" customFormat="1" x14ac:dyDescent="0.3"/>
    <row r="283" s="59" customFormat="1" x14ac:dyDescent="0.3"/>
    <row r="284" s="59" customFormat="1" x14ac:dyDescent="0.3"/>
    <row r="285" s="59" customFormat="1" x14ac:dyDescent="0.3"/>
    <row r="286" s="59" customFormat="1" x14ac:dyDescent="0.3"/>
    <row r="287" s="59" customFormat="1" x14ac:dyDescent="0.3"/>
    <row r="288" s="59" customFormat="1" x14ac:dyDescent="0.3"/>
    <row r="289" spans="2:2" s="59" customFormat="1" x14ac:dyDescent="0.3"/>
    <row r="290" spans="2:2" s="59" customFormat="1" x14ac:dyDescent="0.3"/>
    <row r="291" spans="2:2" s="59" customFormat="1" x14ac:dyDescent="0.3"/>
    <row r="292" spans="2:2" s="59" customFormat="1" x14ac:dyDescent="0.3"/>
    <row r="293" spans="2:2" s="59" customFormat="1" x14ac:dyDescent="0.3"/>
    <row r="294" spans="2:2" s="59" customFormat="1" x14ac:dyDescent="0.3"/>
    <row r="295" spans="2:2" s="59" customFormat="1" x14ac:dyDescent="0.3"/>
    <row r="296" spans="2:2" s="59" customFormat="1" x14ac:dyDescent="0.3">
      <c r="B296" s="52"/>
    </row>
    <row r="297" spans="2:2" s="59" customFormat="1" x14ac:dyDescent="0.3">
      <c r="B297" s="52"/>
    </row>
    <row r="298" spans="2:2" s="59" customFormat="1" x14ac:dyDescent="0.3">
      <c r="B298" s="52"/>
    </row>
    <row r="299" spans="2:2" s="59" customFormat="1" x14ac:dyDescent="0.3">
      <c r="B299" s="52"/>
    </row>
    <row r="300" spans="2:2" s="59" customFormat="1" x14ac:dyDescent="0.3">
      <c r="B300" s="52"/>
    </row>
    <row r="301" spans="2:2" s="59" customFormat="1" x14ac:dyDescent="0.3">
      <c r="B301" s="52"/>
    </row>
    <row r="302" spans="2:2" s="59" customFormat="1" x14ac:dyDescent="0.3">
      <c r="B302" s="52"/>
    </row>
  </sheetData>
  <pageMargins left="0" right="0" top="0" bottom="0.39370078740157483" header="0" footer="0"/>
  <pageSetup paperSize="9" firstPageNumber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32</vt:i4>
      </vt:variant>
    </vt:vector>
  </HeadingPairs>
  <TitlesOfParts>
    <vt:vector size="63" baseType="lpstr">
      <vt:lpstr>Front Sheet</vt:lpstr>
      <vt:lpstr>Summary</vt:lpstr>
      <vt:lpstr>Prior Year Fees</vt:lpstr>
      <vt:lpstr>Territory Fees</vt:lpstr>
      <vt:lpstr>Branch Fees</vt:lpstr>
      <vt:lpstr>Membership Assessment</vt:lpstr>
      <vt:lpstr>Educational Income</vt:lpstr>
      <vt:lpstr>Convention Income 2015</vt:lpstr>
      <vt:lpstr>Convention Income</vt:lpstr>
      <vt:lpstr>Bad debt provision</vt:lpstr>
      <vt:lpstr>Investmnt Inc</vt:lpstr>
      <vt:lpstr>SG Fee</vt:lpstr>
      <vt:lpstr>SG Expenses</vt:lpstr>
      <vt:lpstr>President Expenses</vt:lpstr>
      <vt:lpstr>VP Project Costs</vt:lpstr>
      <vt:lpstr>Conference </vt:lpstr>
      <vt:lpstr>PD Coord Fees</vt:lpstr>
      <vt:lpstr>PD Coord Expenses</vt:lpstr>
      <vt:lpstr>Committee Costs</vt:lpstr>
      <vt:lpstr>Mod &amp; Accr Fees</vt:lpstr>
      <vt:lpstr>Accredtn Csts</vt:lpstr>
      <vt:lpstr>Educ Dev &amp; Mrktg</vt:lpstr>
      <vt:lpstr>Mem Admin Costs</vt:lpstr>
      <vt:lpstr>UK Licence Fee</vt:lpstr>
      <vt:lpstr>Admin Spprt Fees</vt:lpstr>
      <vt:lpstr>Secretarial Costs</vt:lpstr>
      <vt:lpstr>TB Gov Costs</vt:lpstr>
      <vt:lpstr>Sundry Office Exp</vt:lpstr>
      <vt:lpstr>Website</vt:lpstr>
      <vt:lpstr>Aud Leg &amp; Prf</vt:lpstr>
      <vt:lpstr>Convention Costs</vt:lpstr>
      <vt:lpstr>'Accredtn Csts'!Print_Area</vt:lpstr>
      <vt:lpstr>'Admin Spprt Fees'!Print_Area</vt:lpstr>
      <vt:lpstr>'Aud Leg &amp; Prf'!Print_Area</vt:lpstr>
      <vt:lpstr>'Bad debt provision'!Print_Area</vt:lpstr>
      <vt:lpstr>'Branch Fees'!Print_Area</vt:lpstr>
      <vt:lpstr>'Committee Costs'!Print_Area</vt:lpstr>
      <vt:lpstr>'Conference '!Print_Area</vt:lpstr>
      <vt:lpstr>'Convention Costs'!Print_Area</vt:lpstr>
      <vt:lpstr>'Convention Income'!Print_Area</vt:lpstr>
      <vt:lpstr>'Convention Income 2015'!Print_Area</vt:lpstr>
      <vt:lpstr>'Educ Dev &amp; Mrktg'!Print_Area</vt:lpstr>
      <vt:lpstr>'Educational Income'!Print_Area</vt:lpstr>
      <vt:lpstr>'Front Sheet'!Print_Area</vt:lpstr>
      <vt:lpstr>'Investmnt Inc'!Print_Area</vt:lpstr>
      <vt:lpstr>'Mem Admin Costs'!Print_Area</vt:lpstr>
      <vt:lpstr>'Membership Assessment'!Print_Area</vt:lpstr>
      <vt:lpstr>'Mod &amp; Accr Fees'!Print_Area</vt:lpstr>
      <vt:lpstr>'PD Coord Expenses'!Print_Area</vt:lpstr>
      <vt:lpstr>'PD Coord Fees'!Print_Area</vt:lpstr>
      <vt:lpstr>'President Expenses'!Print_Area</vt:lpstr>
      <vt:lpstr>'Prior Year Fees'!Print_Area</vt:lpstr>
      <vt:lpstr>'Secretarial Costs'!Print_Area</vt:lpstr>
      <vt:lpstr>'SG Expenses'!Print_Area</vt:lpstr>
      <vt:lpstr>'SG Fee'!Print_Area</vt:lpstr>
      <vt:lpstr>Summary!Print_Area</vt:lpstr>
      <vt:lpstr>'Sundry Office Exp'!Print_Area</vt:lpstr>
      <vt:lpstr>'TB Gov Costs'!Print_Area</vt:lpstr>
      <vt:lpstr>'Territory Fees'!Print_Area</vt:lpstr>
      <vt:lpstr>'UK Licence Fee'!Print_Area</vt:lpstr>
      <vt:lpstr>'VP Project Costs'!Print_Area</vt:lpstr>
      <vt:lpstr>Website!Print_Area</vt:lpstr>
      <vt:lpstr>'SG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Ebbage</dc:creator>
  <cp:lastModifiedBy>Keith Newton (INT)</cp:lastModifiedBy>
  <cp:lastPrinted>2018-10-31T11:50:23Z</cp:lastPrinted>
  <dcterms:created xsi:type="dcterms:W3CDTF">2013-02-03T12:40:09Z</dcterms:created>
  <dcterms:modified xsi:type="dcterms:W3CDTF">2019-10-04T09:25:28Z</dcterms:modified>
</cp:coreProperties>
</file>