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LT International\Finance\Accounts\2017 Accounts\Management Accounts\P10 October 2017\"/>
    </mc:Choice>
  </mc:AlternateContent>
  <bookViews>
    <workbookView xWindow="2265" yWindow="345" windowWidth="11325" windowHeight="12825" tabRatio="871" activeTab="1"/>
  </bookViews>
  <sheets>
    <sheet name="Front Sheet" sheetId="37" r:id="rId1"/>
    <sheet name="Summary" sheetId="30" r:id="rId2"/>
    <sheet name="Prior Year Fees" sheetId="18" r:id="rId3"/>
    <sheet name="Territory Fees" sheetId="16" r:id="rId4"/>
    <sheet name="Branch Fees" sheetId="17" r:id="rId5"/>
    <sheet name="Membership Assessment" sheetId="19" r:id="rId6"/>
    <sheet name="Educational Income" sheetId="20" r:id="rId7"/>
    <sheet name="Convention Income 2015" sheetId="38" r:id="rId8"/>
    <sheet name="Convention Income" sheetId="36" state="hidden" r:id="rId9"/>
    <sheet name="Investmnt Inc &amp; Charges" sheetId="22" r:id="rId10"/>
    <sheet name="SG Fee" sheetId="1" r:id="rId11"/>
    <sheet name="SG Expenses" sheetId="24" r:id="rId12"/>
    <sheet name="President Expenses" sheetId="21" r:id="rId13"/>
    <sheet name="VP Project Costs" sheetId="5" r:id="rId14"/>
    <sheet name="Conference " sheetId="25" r:id="rId15"/>
    <sheet name="PD Coord Fees" sheetId="3" r:id="rId16"/>
    <sheet name="PD Coord Expenses" sheetId="4" r:id="rId17"/>
    <sheet name="Committee Costs" sheetId="6" r:id="rId18"/>
    <sheet name="Mod &amp; Accr Fees" sheetId="7" r:id="rId19"/>
    <sheet name="Accredtn Csts" sheetId="15" r:id="rId20"/>
    <sheet name="Educ Dev &amp; Mrktg" sheetId="8" r:id="rId21"/>
    <sheet name="Mem Admin Costs" sheetId="9" r:id="rId22"/>
    <sheet name="UK Licence Fee" sheetId="32" r:id="rId23"/>
    <sheet name="Admin Spprt Fees" sheetId="10" r:id="rId24"/>
    <sheet name="Secretarial Costs" sheetId="11" r:id="rId25"/>
    <sheet name="TB Gov Costs" sheetId="23" r:id="rId26"/>
    <sheet name="Sundry Office Exp" sheetId="12" r:id="rId27"/>
    <sheet name="Website" sheetId="31" r:id="rId28"/>
    <sheet name="Aud Leg &amp; Prf" sheetId="13" r:id="rId29"/>
    <sheet name="Business Dev" sheetId="14" r:id="rId30"/>
    <sheet name="Convention Costs" sheetId="33" r:id="rId31"/>
  </sheets>
  <definedNames>
    <definedName name="_xlnm._FilterDatabase" localSheetId="18" hidden="1">'Mod &amp; Accr Fees'!$A$4:$D$4</definedName>
    <definedName name="_xlnm._FilterDatabase" localSheetId="12" hidden="1">'President Expenses'!$A$4:$D$4</definedName>
    <definedName name="_xlnm._FilterDatabase" localSheetId="11" hidden="1">'SG Expenses'!$D$12:$D$17</definedName>
    <definedName name="_xlnm._FilterDatabase" localSheetId="13" hidden="1">'VP Project Costs'!$A$5:$D$5</definedName>
    <definedName name="_xlnm.Print_Area" localSheetId="19">'Accredtn Csts'!$A$1:$D$34</definedName>
    <definedName name="_xlnm.Print_Area" localSheetId="23">'Admin Spprt Fees'!$A$1:$D$53</definedName>
    <definedName name="_xlnm.Print_Area" localSheetId="28">'Aud Leg &amp; Prf'!$A$1:$D$29</definedName>
    <definedName name="_xlnm.Print_Area" localSheetId="4">'Branch Fees'!$A$1:$D$25</definedName>
    <definedName name="_xlnm.Print_Area" localSheetId="29">'Business Dev'!$A$1:$D$18</definedName>
    <definedName name="_xlnm.Print_Area" localSheetId="17">'Committee Costs'!$A$1:$D$46</definedName>
    <definedName name="_xlnm.Print_Area" localSheetId="14">'Conference '!$A$1:$D$18</definedName>
    <definedName name="_xlnm.Print_Area" localSheetId="30">'Convention Costs'!$A$1:$D$23</definedName>
    <definedName name="_xlnm.Print_Area" localSheetId="8">'Convention Income'!$A$1:$D$12</definedName>
    <definedName name="_xlnm.Print_Area" localSheetId="7">'Convention Income 2015'!$A$1:$D$18</definedName>
    <definedName name="_xlnm.Print_Area" localSheetId="20">'Educ Dev &amp; Mrktg'!$A$1:$D$33</definedName>
    <definedName name="_xlnm.Print_Area" localSheetId="6">'Educational Income'!$A$1:$D$40</definedName>
    <definedName name="_xlnm.Print_Area" localSheetId="0">'Front Sheet'!$A$1:$H$38</definedName>
    <definedName name="_xlnm.Print_Area" localSheetId="9">'Investmnt Inc &amp; Charges'!$A$1:$D$28</definedName>
    <definedName name="_xlnm.Print_Area" localSheetId="21">'Mem Admin Costs'!$A$1:$D$18</definedName>
    <definedName name="_xlnm.Print_Area" localSheetId="5">'Membership Assessment'!$A$1:$D$32</definedName>
    <definedName name="_xlnm.Print_Area" localSheetId="18">'Mod &amp; Accr Fees'!$A$1:$D$83</definedName>
    <definedName name="_xlnm.Print_Area" localSheetId="16">'PD Coord Expenses'!$A$1:$D$34</definedName>
    <definedName name="_xlnm.Print_Area" localSheetId="15">'PD Coord Fees'!$A$1:$D$40</definedName>
    <definedName name="_xlnm.Print_Area" localSheetId="12">'President Expenses'!$A$1:$D$26</definedName>
    <definedName name="_xlnm.Print_Area" localSheetId="2">'Prior Year Fees'!$A$1:$D$18</definedName>
    <definedName name="_xlnm.Print_Area" localSheetId="24">'Secretarial Costs'!$A$1:$D$22</definedName>
    <definedName name="_xlnm.Print_Area" localSheetId="11">'SG Expenses'!$A$1:$D$24</definedName>
    <definedName name="_xlnm.Print_Area" localSheetId="10">'SG Fee'!$A$1:$D$18</definedName>
    <definedName name="_xlnm.Print_Area" localSheetId="1">Summary!$A$1:$F$45</definedName>
    <definedName name="_xlnm.Print_Area" localSheetId="26">'Sundry Office Exp'!$A$1:$D$94</definedName>
    <definedName name="_xlnm.Print_Area" localSheetId="25">'TB Gov Costs'!$A$1:$D$18</definedName>
    <definedName name="_xlnm.Print_Area" localSheetId="3">'Territory Fees'!$A$1:$D$18</definedName>
    <definedName name="_xlnm.Print_Area" localSheetId="22">'UK Licence Fee'!$A$1:$D$18</definedName>
    <definedName name="_xlnm.Print_Area" localSheetId="13">'VP Project Costs'!$A$1:$D$41</definedName>
    <definedName name="_xlnm.Print_Area" localSheetId="27">Website!$A$1:$D$37</definedName>
    <definedName name="_xlnm.Print_Titles" localSheetId="11">'SG Expenses'!$1:$5</definedName>
  </definedNames>
  <calcPr calcId="162913"/>
</workbook>
</file>

<file path=xl/calcChain.xml><?xml version="1.0" encoding="utf-8"?>
<calcChain xmlns="http://schemas.openxmlformats.org/spreadsheetml/2006/main">
  <c r="D2" i="25" l="1"/>
  <c r="D2" i="5"/>
  <c r="D2" i="21"/>
  <c r="D2" i="24"/>
  <c r="D2" i="1"/>
  <c r="D2" i="22"/>
  <c r="D2" i="38"/>
  <c r="D2" i="19"/>
  <c r="D2" i="17"/>
  <c r="D2" i="11"/>
  <c r="D2" i="6"/>
  <c r="D2" i="4"/>
  <c r="D2" i="16"/>
  <c r="D31" i="6" l="1"/>
  <c r="D23" i="15"/>
  <c r="D2" i="8"/>
  <c r="D28" i="19"/>
  <c r="D52" i="10"/>
  <c r="D40" i="10"/>
  <c r="D28" i="10"/>
  <c r="D16" i="10"/>
  <c r="D69" i="12"/>
  <c r="D2" i="13"/>
  <c r="D28" i="13"/>
  <c r="D16" i="13"/>
  <c r="D21" i="20"/>
  <c r="D2" i="18"/>
  <c r="D24" i="3" l="1"/>
  <c r="D40" i="3"/>
  <c r="D93" i="12" l="1"/>
  <c r="D2" i="23"/>
  <c r="D5" i="38"/>
  <c r="D25" i="22" l="1"/>
  <c r="C33" i="30" s="1"/>
  <c r="C8" i="30"/>
  <c r="D28" i="20"/>
  <c r="C9" i="30" s="1"/>
  <c r="D18" i="3" l="1"/>
  <c r="D11" i="22"/>
  <c r="D2" i="3" l="1"/>
  <c r="D15" i="33"/>
  <c r="D77" i="12" l="1"/>
  <c r="D36" i="6" l="1"/>
  <c r="D2" i="31" l="1"/>
  <c r="D9" i="32"/>
  <c r="D2" i="32" s="1"/>
  <c r="D31" i="15"/>
  <c r="D2" i="15" s="1"/>
  <c r="D14" i="7"/>
  <c r="D26" i="7" s="1"/>
  <c r="D21" i="4" l="1"/>
  <c r="D2" i="10" l="1"/>
  <c r="D41" i="7" l="1"/>
  <c r="D35" i="7"/>
  <c r="D62" i="7" s="1"/>
  <c r="D31" i="19" l="1"/>
  <c r="D11" i="4" l="1"/>
  <c r="C11" i="30" l="1"/>
  <c r="D8" i="6" l="1"/>
  <c r="D8" i="4" l="1"/>
  <c r="D5" i="4"/>
  <c r="D16" i="22" l="1"/>
  <c r="D10" i="36" l="1"/>
  <c r="D7" i="36"/>
  <c r="D2" i="36" l="1"/>
  <c r="C7" i="30" l="1"/>
  <c r="D21" i="33" l="1"/>
  <c r="D80" i="7" l="1"/>
  <c r="D16" i="30" l="1"/>
  <c r="D38" i="30" s="1"/>
  <c r="D69" i="7" l="1"/>
  <c r="D75" i="7" l="1"/>
  <c r="D2" i="7" s="1"/>
  <c r="D2" i="14" l="1"/>
  <c r="C36" i="30" s="1"/>
  <c r="E10" i="30"/>
  <c r="E14" i="30"/>
  <c r="E15" i="30"/>
  <c r="D8" i="33"/>
  <c r="D2" i="33" s="1"/>
  <c r="D13" i="30" l="1"/>
  <c r="D40" i="30" s="1"/>
  <c r="D45" i="6" l="1"/>
  <c r="C12" i="30" l="1"/>
  <c r="D2" i="12" l="1"/>
  <c r="D42" i="6" l="1"/>
  <c r="D39" i="6"/>
  <c r="C16" i="30" l="1"/>
  <c r="E16" i="30" s="1"/>
  <c r="C34" i="30" l="1"/>
  <c r="E34" i="30" s="1"/>
  <c r="D2" i="9"/>
  <c r="C27" i="30" s="1"/>
  <c r="E27" i="30" s="1"/>
  <c r="C35" i="30" l="1"/>
  <c r="C37" i="30"/>
  <c r="C32" i="30"/>
  <c r="E32" i="30" s="1"/>
  <c r="C23" i="30"/>
  <c r="E23" i="30" s="1"/>
  <c r="E35" i="30" l="1"/>
  <c r="E37" i="30"/>
  <c r="C25" i="30"/>
  <c r="E25" i="30" s="1"/>
  <c r="E11" i="30" l="1"/>
  <c r="E7" i="30"/>
  <c r="C17" i="30" l="1"/>
  <c r="E17" i="30" l="1"/>
  <c r="C22" i="30"/>
  <c r="E22" i="30" s="1"/>
  <c r="C28" i="30" l="1"/>
  <c r="E28" i="30" s="1"/>
  <c r="C30" i="30" l="1"/>
  <c r="E30" i="30" s="1"/>
  <c r="E12" i="30" l="1"/>
  <c r="A2" i="18"/>
  <c r="A2" i="38" s="1"/>
  <c r="A2" i="36" l="1"/>
  <c r="A2" i="12"/>
  <c r="A2" i="32"/>
  <c r="A2" i="33"/>
  <c r="C5" i="30"/>
  <c r="E5" i="30" l="1"/>
  <c r="E8" i="30"/>
  <c r="C19" i="30"/>
  <c r="E19" i="30" s="1"/>
  <c r="A2" i="31"/>
  <c r="C26" i="30" l="1"/>
  <c r="E26" i="30" s="1"/>
  <c r="C6" i="30"/>
  <c r="E6" i="30" l="1"/>
  <c r="C4" i="30"/>
  <c r="C31" i="30"/>
  <c r="E31" i="30" s="1"/>
  <c r="C20" i="30"/>
  <c r="E20" i="30" s="1"/>
  <c r="C18" i="30"/>
  <c r="A2" i="17"/>
  <c r="A2" i="19"/>
  <c r="A2" i="20"/>
  <c r="A2" i="22"/>
  <c r="A2" i="1"/>
  <c r="A2" i="24"/>
  <c r="A2" i="21"/>
  <c r="A2" i="5"/>
  <c r="A2" i="25"/>
  <c r="A2" i="3"/>
  <c r="A2" i="4"/>
  <c r="A2" i="6"/>
  <c r="A2" i="7"/>
  <c r="A2" i="15"/>
  <c r="A2" i="8"/>
  <c r="A2" i="9"/>
  <c r="A2" i="10"/>
  <c r="A2" i="11"/>
  <c r="A2" i="23"/>
  <c r="A2" i="13"/>
  <c r="A2" i="14"/>
  <c r="A2" i="16"/>
  <c r="E4" i="30" l="1"/>
  <c r="E18" i="30"/>
  <c r="K5" i="18"/>
  <c r="H5" i="18" l="1"/>
  <c r="H2" i="18" s="1"/>
  <c r="G5" i="18"/>
  <c r="J5" i="18" l="1"/>
  <c r="J2" i="18" s="1"/>
  <c r="I5" i="18" l="1"/>
  <c r="F5" i="18" l="1"/>
  <c r="C3" i="30" s="1"/>
  <c r="C13" i="30" s="1"/>
  <c r="E3" i="30" l="1"/>
  <c r="E13" i="30"/>
  <c r="E36" i="30"/>
  <c r="C29" i="30" l="1"/>
  <c r="C24" i="30"/>
  <c r="E29" i="30" l="1"/>
  <c r="E24" i="30"/>
  <c r="C21" i="30"/>
  <c r="C38" i="30" s="1"/>
  <c r="E21" i="30" l="1"/>
  <c r="E38" i="30" s="1"/>
  <c r="E40" i="30" s="1"/>
  <c r="C40" i="30"/>
</calcChain>
</file>

<file path=xl/sharedStrings.xml><?xml version="1.0" encoding="utf-8"?>
<sst xmlns="http://schemas.openxmlformats.org/spreadsheetml/2006/main" count="1258" uniqueCount="694">
  <si>
    <t>Posting Date</t>
  </si>
  <si>
    <t>Description</t>
  </si>
  <si>
    <t>Amount</t>
  </si>
  <si>
    <t>Ref</t>
  </si>
  <si>
    <t>P8020 PD Co ordinator Fees</t>
  </si>
  <si>
    <t xml:space="preserve">P8030 PD Co ordinator Expenses </t>
  </si>
  <si>
    <t>P6243 Vice President Expenses</t>
  </si>
  <si>
    <t>Source No.</t>
  </si>
  <si>
    <t>Ireland</t>
  </si>
  <si>
    <t>Pakistan</t>
  </si>
  <si>
    <t>Egypt</t>
  </si>
  <si>
    <t>Nigeria</t>
  </si>
  <si>
    <t>Tanzania</t>
  </si>
  <si>
    <t>Zambia</t>
  </si>
  <si>
    <t>P6242 President Expenses</t>
  </si>
  <si>
    <t>New Zealand</t>
  </si>
  <si>
    <t>P7780 - Education Development &amp; Marketing</t>
  </si>
  <si>
    <t>P7720 Annual Conference</t>
  </si>
  <si>
    <t xml:space="preserve"> </t>
  </si>
  <si>
    <t>P6540 Membership Admin Costs</t>
  </si>
  <si>
    <t>P6670 Secretarial costs</t>
  </si>
  <si>
    <t>Income</t>
  </si>
  <si>
    <t>Annual Fees - Prior Years</t>
  </si>
  <si>
    <t>Total C/Y Annual Fees</t>
  </si>
  <si>
    <t xml:space="preserve">          Territory Annual Fees</t>
  </si>
  <si>
    <t xml:space="preserve">          Branches Annual Fees</t>
  </si>
  <si>
    <t>Membership Assessment</t>
  </si>
  <si>
    <t>Education &amp; Qualifications</t>
  </si>
  <si>
    <t xml:space="preserve">CILT Professional Study Tour </t>
  </si>
  <si>
    <t>Income Total</t>
  </si>
  <si>
    <t>Expenditure</t>
  </si>
  <si>
    <t>Secretary General Fee</t>
  </si>
  <si>
    <t>Secretary General Expenses</t>
  </si>
  <si>
    <t>President's Expenses</t>
  </si>
  <si>
    <t>Vice President Development Projects</t>
  </si>
  <si>
    <t>Annual Conference</t>
  </si>
  <si>
    <t>Professional Development Co-ordinator Fee</t>
  </si>
  <si>
    <t>Professional Development Co-ordinator Expenses</t>
  </si>
  <si>
    <t>Committee Costs</t>
  </si>
  <si>
    <t>Moderation, Exam Fees and Material</t>
  </si>
  <si>
    <t>Accreditation Costs</t>
  </si>
  <si>
    <t>Education Development &amp; Marketing</t>
  </si>
  <si>
    <t xml:space="preserve">Membership Admin Costs </t>
  </si>
  <si>
    <t>UK Licence Fee</t>
  </si>
  <si>
    <t>Admin Support IRE, HK, UK</t>
  </si>
  <si>
    <t>Secretarial</t>
  </si>
  <si>
    <t xml:space="preserve">Territory &amp; Branch Governance </t>
  </si>
  <si>
    <t>Sundry Administration Costs</t>
  </si>
  <si>
    <t>Website &amp; Communications</t>
  </si>
  <si>
    <t>Audit, Legal &amp; Professional</t>
  </si>
  <si>
    <t>Business Development Investment</t>
  </si>
  <si>
    <t>Expenditure Total</t>
  </si>
  <si>
    <t>Surplus/(Deficit) for the period</t>
  </si>
  <si>
    <t>Schedule of Costs and Income</t>
  </si>
  <si>
    <t>P6254</t>
  </si>
  <si>
    <t>P6275, P6276, P6277, P6278, P6279 Committee Costs</t>
  </si>
  <si>
    <t>P6257 UK Licence Fee</t>
  </si>
  <si>
    <t>Convention Costs 2015</t>
  </si>
  <si>
    <t>Dividends/Interest</t>
  </si>
  <si>
    <t>Account</t>
  </si>
  <si>
    <t>Ref.</t>
  </si>
  <si>
    <t>Jon Harris</t>
  </si>
  <si>
    <t>Zoe Roberts</t>
  </si>
  <si>
    <t>Membership Service Fee</t>
  </si>
  <si>
    <t>P6660- Sundry Office Expenses</t>
  </si>
  <si>
    <t>P6330 - Exchange differences</t>
  </si>
  <si>
    <t>P6310 - Bank Charges</t>
  </si>
  <si>
    <t>P6460 - Audit Fees</t>
  </si>
  <si>
    <t>P6490 - Legal Fees</t>
  </si>
  <si>
    <t>P6900 - Business Development</t>
  </si>
  <si>
    <t>I4180 - Dividends</t>
  </si>
  <si>
    <t>I4181 - Short Term Interest</t>
  </si>
  <si>
    <t>I4501 - Convention- Sponsorship Income</t>
  </si>
  <si>
    <t>P6275 - Committee Expenses</t>
  </si>
  <si>
    <t>P6276 - ICM costs</t>
  </si>
  <si>
    <t>P6277 - IAC Meeting Costs</t>
  </si>
  <si>
    <t>P6278 - COT Meeting Costs</t>
  </si>
  <si>
    <t>P6252 - Education Material</t>
  </si>
  <si>
    <t>P6253 - Exam costs</t>
  </si>
  <si>
    <t>P6147 -Moderation fee</t>
  </si>
  <si>
    <t>P6254 -Accreditation</t>
  </si>
  <si>
    <t>P7002 - Convention - AV Costs</t>
  </si>
  <si>
    <t>P7006 - Convention - Other Costs</t>
  </si>
  <si>
    <t>Education Admin Fee</t>
  </si>
  <si>
    <t>Education Courier Fee</t>
  </si>
  <si>
    <t>CILT International</t>
  </si>
  <si>
    <t>P6880 - Website</t>
  </si>
  <si>
    <t>I4111 - Territory Annual Fees Received</t>
  </si>
  <si>
    <t>I41112 - Branch Annual Fees Received</t>
  </si>
  <si>
    <t>MAN ACCS.</t>
  </si>
  <si>
    <t xml:space="preserve">P6310, P6320, P6330, P6660 - Sundry Expenses </t>
  </si>
  <si>
    <t>VAT</t>
  </si>
  <si>
    <t>DHL</t>
  </si>
  <si>
    <t>P6279 - IMC</t>
  </si>
  <si>
    <t>P6242</t>
  </si>
  <si>
    <t>P6243</t>
  </si>
  <si>
    <t>P7720</t>
  </si>
  <si>
    <t>P8020</t>
  </si>
  <si>
    <t>P8030</t>
  </si>
  <si>
    <t>P6141</t>
  </si>
  <si>
    <t>P6241</t>
  </si>
  <si>
    <t>P6275, P6276, P6277, P6278, P6279</t>
  </si>
  <si>
    <t>P7780</t>
  </si>
  <si>
    <t>P6540</t>
  </si>
  <si>
    <t>P6257</t>
  </si>
  <si>
    <t>P8010</t>
  </si>
  <si>
    <t>P6670</t>
  </si>
  <si>
    <t>P6310, P6320, P6330, P6660</t>
  </si>
  <si>
    <t>P6880</t>
  </si>
  <si>
    <t>P6900</t>
  </si>
  <si>
    <t>P8040, P8060 Territories/Branches Governance Costs/Kenya Intervention</t>
  </si>
  <si>
    <t>TO DATE INC VAT</t>
  </si>
  <si>
    <t>P6560 - Certificates</t>
  </si>
  <si>
    <t>`</t>
  </si>
  <si>
    <t>P8040, P8060</t>
  </si>
  <si>
    <t>Convention Income 2015</t>
  </si>
  <si>
    <t>P6460, P6490 - Audit, Legal &amp; Professional</t>
  </si>
  <si>
    <t>P6460, P6490</t>
  </si>
  <si>
    <t>P6147, P6252, P6253, P6560</t>
  </si>
  <si>
    <t>I4285; I4304 - Membership Assessment fees &amp; Certificates</t>
  </si>
  <si>
    <t>Certificates</t>
  </si>
  <si>
    <t>Membership</t>
  </si>
  <si>
    <t>P6147, P6252, P6253, P6560, P8050 Moderation fee &amp; Exam Fees</t>
  </si>
  <si>
    <t>P8050 - Education Certificate Costs</t>
  </si>
  <si>
    <t>P7002, P7006, P7100</t>
  </si>
  <si>
    <t>P7007 - Convention - Prior Year</t>
  </si>
  <si>
    <t>P7001, P7002, P7006, P7007, P7100 - Convention Costs</t>
  </si>
  <si>
    <t>P6245 -Director of PD Expenses</t>
  </si>
  <si>
    <t>P6254 Accreditation &amp; P6245 Director of PD Expenses</t>
  </si>
  <si>
    <t>I4500 - Convention Income; I4501 - Sponsorship Income</t>
  </si>
  <si>
    <t>I4500 - Convention- Delegate Income</t>
  </si>
  <si>
    <t>Educational Income via CILT Ireland 27/01/2017</t>
  </si>
  <si>
    <t>Ireland Education Courier Fee Jan17</t>
  </si>
  <si>
    <t>Ireland Administration Service Jan17</t>
  </si>
  <si>
    <t>CILT UK Service Fee Jan17</t>
  </si>
  <si>
    <t>Service Fee</t>
  </si>
  <si>
    <t>PD Co ordinator Fees - ZR - 01/01/17-17/01/17</t>
  </si>
  <si>
    <t>Educational In via CILT Ireland - bank charges</t>
  </si>
  <si>
    <t xml:space="preserve">J Nambiar - bank charges - 01/17 </t>
  </si>
  <si>
    <t>BH Associates - exchange diffrences</t>
  </si>
  <si>
    <t>BH Associates - bank charges</t>
  </si>
  <si>
    <t>Monthly CILT International support for South India - Julesh Nambiar - January 2017</t>
  </si>
  <si>
    <t>Monthly CILT International support for South India - Julesh Nambiar - February 2017</t>
  </si>
  <si>
    <t>Moderation fee - January 2017</t>
  </si>
  <si>
    <t>Fees exp for the University of Huddersfield visit - January 2017</t>
  </si>
  <si>
    <t>Annual Support/Hosting/Licence Fee 1.1.17-31.12.17</t>
  </si>
  <si>
    <t>Secretariat costs - 03/01/17-19/01/17</t>
  </si>
  <si>
    <t>Ceri Williams</t>
  </si>
  <si>
    <t>Retainer fee 01/01-15/01/17</t>
  </si>
  <si>
    <t>Pink@Pink</t>
  </si>
  <si>
    <t xml:space="preserve">Fast host SSL Certificate Websecurity for 2017 </t>
  </si>
  <si>
    <t>Bcard KN</t>
  </si>
  <si>
    <t xml:space="preserve">I4305 Educational Income </t>
  </si>
  <si>
    <t>P6141 Secretary General Fees</t>
  </si>
  <si>
    <t>I4115 - Annual Fees - Prior Years</t>
  </si>
  <si>
    <t>P6241 Secretary General Expenses</t>
  </si>
  <si>
    <t xml:space="preserve">PD Co ordinator Fees - JH - 01/01/17-17/01/17 </t>
  </si>
  <si>
    <t>Audit</t>
  </si>
  <si>
    <t>Provision for 2016 Audit Fees- Jan17</t>
  </si>
  <si>
    <t>Case Executive Risk 18.4.16-17.4.17 [Jan- 10of 13]</t>
  </si>
  <si>
    <t>03/01/2017 P Mwila CILT Zambia;04/01/2017 K Songe NIT Tanzania;03/01/2017 Lorraine Cowley, Bahrain Polytechnic</t>
  </si>
  <si>
    <t>11/01/2017 Patience Abladey-Dortey CILT Ghana;10/01/2017 Sandra Nicholas, CINEC metro Campus Col;11/01/2017 Martin Owusu Amoamah Accra Polytechnic etc</t>
  </si>
  <si>
    <t>Dac Maunder</t>
  </si>
  <si>
    <t>11/01/2017 P Ramakongoana, IDM, Lesotho;20/01/17 S Nicholas, CINEC Metro Campus, Sri Lanka;13/01/17 N A Adamah, data Link Institute, Ghana;17/01/17 General Manager MELI, Saudi Arabia etc</t>
  </si>
  <si>
    <t>Accreditation - IPDC - Jon Harris - January 2017</t>
  </si>
  <si>
    <t>Reference</t>
  </si>
  <si>
    <t>January 17</t>
  </si>
  <si>
    <t>KN SG Fee January 2017 - 76 hrs</t>
  </si>
  <si>
    <t>I-338007-L4G9</t>
  </si>
  <si>
    <t>04/01/17  Return flight to Dublin PEM &amp; CILT Meeting</t>
  </si>
  <si>
    <t>Monthly fee for execution of the South India Proje</t>
  </si>
  <si>
    <t>CILT UK</t>
  </si>
  <si>
    <t>1 year Group e-Membership subscription CILT India</t>
  </si>
  <si>
    <t>To offset Prolific monthly/ membership - Jan 17</t>
  </si>
  <si>
    <t>To offset Prolific monthly/ membership - Feb 17</t>
  </si>
  <si>
    <t>CILT India</t>
  </si>
  <si>
    <t>Grad support - 1 day</t>
  </si>
  <si>
    <t xml:space="preserve">PD Co ordinator Fees - IPDC - 18/01/17-17/02/17 </t>
  </si>
  <si>
    <t xml:space="preserve">Grad support - 1 day </t>
  </si>
  <si>
    <t xml:space="preserve">PD Co ordinator Fees - ZR - 18/01/17-17/02/17 </t>
  </si>
  <si>
    <t>Provision for 2016 Audit Fees- Feb17</t>
  </si>
  <si>
    <t>Case Executive Risk 18.4.16-17.4.17 [Jan- 11of 13]</t>
  </si>
  <si>
    <t>G/L</t>
  </si>
  <si>
    <t>P6310</t>
  </si>
  <si>
    <t>P8010 Services</t>
  </si>
  <si>
    <t>Ireland Education Courier Fee Feb17</t>
  </si>
  <si>
    <t>Ireland Administration Service Feb17</t>
  </si>
  <si>
    <t>CILT UK Service Fee Feb17</t>
  </si>
  <si>
    <t>P6275</t>
  </si>
  <si>
    <t>Room Hire, lunch &amp; refreshemnts</t>
  </si>
  <si>
    <t>27/01/17 Tabreaz Zainula, Meli Dammam Saudi Arabia;23/01/17 Helen Aktar CILT Bangladesh Council;24/01/17 Lorraince Cowley, Bahrain Polytechnic;20/01/17 Patience Abladey-Dortey, CILT Ghana etc</t>
  </si>
  <si>
    <t>30/01/17 Miraji Mkwande, Dar es Salaam Maritime ;27/01/17 Ernest Ofori-Nyarko, Pentecost Univeristy;30/01/17 Progress Hadzirabwi, CILT Zimbabwe;30/01/17 Naa Ayeley Adimah, Data Link Institute  etc</t>
  </si>
  <si>
    <t>P6330</t>
  </si>
  <si>
    <t>Secretariat costs - 20/01/17-15/02/17</t>
  </si>
  <si>
    <t>Flights to Oman Jan 2017 Training Support</t>
  </si>
  <si>
    <t>K Newton</t>
  </si>
  <si>
    <t>CILT UK 2017 Annual Fee CILT/AF/UK/2017</t>
  </si>
  <si>
    <t>CILT Ireland 2017 Annual Fee CILT/Ire/2017</t>
  </si>
  <si>
    <t>CILT Hong Kong 2017 Annual Fee CILT/AF/HK/2017</t>
  </si>
  <si>
    <t>CILT Ireland</t>
  </si>
  <si>
    <t>CILT Hong Kong</t>
  </si>
  <si>
    <t>Educational Income via CILT Ireland 24/02/2017</t>
  </si>
  <si>
    <t>17/11/16 Train Fare - Glos - Bath;17/11/16 Subsistence IESC meeting Bath dinner JS;13/01/2017 Hotel ref trip to Oman;13/01/2017 Subsistence ref trip to Oman etc</t>
  </si>
  <si>
    <t>19/01/2017 Train Fare Birmingham-Droitwich return;19/01/2017 Subsistence - meeting in Leeds;19/01/2017 Subsistence - meeting in Leeds;19/01/2017 Train fare - Leeds - Birmingham etc</t>
  </si>
  <si>
    <t>16/02/2017 Oyster Travel Card;16/02/2017 Subsistence;16/02/2017 Rail Fare - Warwick to London;16/02/2017 Train Fare Leeds to Birmingham</t>
  </si>
  <si>
    <t>J Harris</t>
  </si>
  <si>
    <t>JNambiar Feb Mar - bank charges</t>
  </si>
  <si>
    <t>Prolific - bank charges</t>
  </si>
  <si>
    <t xml:space="preserve">Educ Inc via CILT Ireland 24/02/2017-bank charges </t>
  </si>
  <si>
    <t>05/01/2017 Stationery;05/01/2017 Stationery</t>
  </si>
  <si>
    <t>P6660</t>
  </si>
  <si>
    <t>Conference calls - January 2017</t>
  </si>
  <si>
    <t>11/11/16 Subsistence - IESC Meeting Bath with JS;17/11/16 Subsistence - IESC Meeting Bath with JS</t>
  </si>
  <si>
    <t>03/02/17 Naa Ayeley Admaa Dat Link Institute Ghana</t>
  </si>
  <si>
    <t>09/02/17 Mr Etiang Geoffrey Uganda;14/02/17 Mr Joseph Dengure Maritime Zimbabwe</t>
  </si>
  <si>
    <t>International Certificate  - 81 Learners;Diploma - 42 Learners;Advanced Diploma - 49 Learners</t>
  </si>
  <si>
    <t>BH Associates</t>
  </si>
  <si>
    <t>Bank Charges - Ireland pmt</t>
  </si>
  <si>
    <t>February 17</t>
  </si>
  <si>
    <t>CILT Malaysia Annual Fee CILT/AF/MALA/2016</t>
  </si>
  <si>
    <t>CILT Malaysia</t>
  </si>
  <si>
    <t>CILT Nigeria 2017 Annual Fee CILT/AF/NIG/2017</t>
  </si>
  <si>
    <t>CILT Singapore 2017 Annual Fee CILT/AF/SIN/2017</t>
  </si>
  <si>
    <t>CILT Malaysia Annual Fee CILT/AF/MALA/2017</t>
  </si>
  <si>
    <t>CILT Nigeria</t>
  </si>
  <si>
    <t>CILT Singapore</t>
  </si>
  <si>
    <t>CILT Mauritius Annual Fee CILT/AF/MAU/2017</t>
  </si>
  <si>
    <t>CILT Malta Annual Fee CILT/AF/MALTA/2017</t>
  </si>
  <si>
    <t>CILT Mauritius</t>
  </si>
  <si>
    <t>CILT Malta</t>
  </si>
  <si>
    <t>March 17</t>
  </si>
  <si>
    <t>KN SG Fee February 2017 - 80 hrs</t>
  </si>
  <si>
    <t>20/01/17 Train Fare IESC meeting;23/01/17 Lunch PEM Meeting &amp; Presidents Presentati;23/01/17 Hotel Accomodation PEM &amp; Presidents Prese;24/01/17 Car Parking PEM &amp; Presidents Presentation etc</t>
  </si>
  <si>
    <t>I-342153-G9P8</t>
  </si>
  <si>
    <t>09/02/17 Flight CILT Malta Training Visit</t>
  </si>
  <si>
    <t>Advanced Diploma - 33 Learners;Diploma - 28 Learners;Certificate - 1 Learner</t>
  </si>
  <si>
    <t>Ireland Education Courier Fee Mar17</t>
  </si>
  <si>
    <t>Ireland Administration Service Mar17</t>
  </si>
  <si>
    <t>CILT UK Service Fee Mar17</t>
  </si>
  <si>
    <t>Conference calls - Feb 17</t>
  </si>
  <si>
    <t>Arkadin</t>
  </si>
  <si>
    <t>Bank charges - CILT Hong Kong</t>
  </si>
  <si>
    <t>Bank Charges - JetlinerCabins.com - convention 15</t>
  </si>
  <si>
    <t>CILT Nigeria pmt - bank charges</t>
  </si>
  <si>
    <t>CILT Malaysia Annual Fee - bank charges</t>
  </si>
  <si>
    <t>CILT Malta Annual Fee - bank charges</t>
  </si>
  <si>
    <t>Postage</t>
  </si>
  <si>
    <t>Monthly Internet Web Support - January</t>
  </si>
  <si>
    <t>Provision for 2016 Audit Fees- Mar17</t>
  </si>
  <si>
    <t>Case Executive Risk 18.4.16-17.4.17 [Jan- 12of 13]</t>
  </si>
  <si>
    <t>10/02/17 Hotel Deposit April CILT International Me</t>
  </si>
  <si>
    <t>Room hire, lunch &amp; refreshemtns</t>
  </si>
  <si>
    <t>27/02/17 MEIRC Training &amp; Consulting, Dubai</t>
  </si>
  <si>
    <t>09/03/17 The Arab African Centre CILT Egypt;United Internsational University Dhaka Bangladesh;CINEC Metro Campus Colombo, Sri Lanka;Gimpa Business School Accra Ghana etc</t>
  </si>
  <si>
    <t>14/03/17 Institute of Development Management Maser;09/03/17 School of Business KNUST Ghana;17/03/17 Prolific HR Consultants, Bangalore;08/03/17 Speciss College, Harare Zimbabwe etc</t>
  </si>
  <si>
    <t>Accreditation - JH</t>
  </si>
  <si>
    <t>Hotel Accommodation Teete Owusu;Air Fair Teete Owusu;Per Diem Teete Owusu;Local Transport Teete Owusu</t>
  </si>
  <si>
    <t xml:space="preserve">PD Co ordinator Fees - IPDC - 18/02/17-22/03/17 </t>
  </si>
  <si>
    <t xml:space="preserve">Grad support - 1.5 days </t>
  </si>
  <si>
    <t xml:space="preserve">PD Co ordinator Fees - ZR - 18/02/17-22/03/17 </t>
  </si>
  <si>
    <t>I4500 Convention Income</t>
  </si>
  <si>
    <t>JetlinerCabins.com - convention 2015</t>
  </si>
  <si>
    <t>I-246009-W9H9</t>
  </si>
  <si>
    <t>CILT Bangladesh</t>
  </si>
  <si>
    <t>CILT Bangladesh Annual Fee CILT/AF/BGD/2017</t>
  </si>
  <si>
    <t>Monthly CILT International support for South India - Julesh Nambiar - March 2017</t>
  </si>
  <si>
    <t>Monthly CILT International support for South India - Julesh Nambiar - April 2017</t>
  </si>
  <si>
    <t>Secretariat costs 16/02/17-22/03/17</t>
  </si>
  <si>
    <t>Educational Income via CILT Ireland 29/03/2017</t>
  </si>
  <si>
    <t>Unpaid chq 2016</t>
  </si>
  <si>
    <t>Bahrain Polytechnic - Guarantee Risk Fee</t>
  </si>
  <si>
    <t>Lorraine Cowley - expenses</t>
  </si>
  <si>
    <t>John Webb - expenses</t>
  </si>
  <si>
    <t>Moderation fee - March 2017 - Zorro Logistics</t>
  </si>
  <si>
    <t>J Webb - bank charges</t>
  </si>
  <si>
    <t>L Cowley - bank charges</t>
  </si>
  <si>
    <t>Educational Income - bank charges 03/17</t>
  </si>
  <si>
    <t>J Nambiar - bank charges</t>
  </si>
  <si>
    <t>Production of 4 x 500 CILT business cards</t>
  </si>
  <si>
    <t>Retainer fee 15 Jan - 14 Feb 17</t>
  </si>
  <si>
    <t>Retainer fee 15 Feb - 14 Mar 17</t>
  </si>
  <si>
    <t>Retainer fee 15 Mar - 14 Apr 17</t>
  </si>
  <si>
    <t>Invoice PI1607 - bank charges</t>
  </si>
  <si>
    <t>Invoice PI1608 - bank charges</t>
  </si>
  <si>
    <t>01/02/17 Flights March visit to CILT Nigeria - part payment received</t>
  </si>
  <si>
    <t>I4285</t>
  </si>
  <si>
    <t>CILT Ghana - INV-HK-0450(233); INV-HK-0110(233)</t>
  </si>
  <si>
    <t>17/03/17 Vinoth Kumar Cochn SLMT India;20/03/17 Andrew Osei Mensah Takoradi Ghana;17/03/17 Patience Abladey-Dortey CILT Ghana;22/03/17 Ahmad Ghannoum MEIRC Dubai</t>
  </si>
  <si>
    <t>CILT North America 2017 Annual Fee CILT/AF/NA/2017</t>
  </si>
  <si>
    <t>CILT North America</t>
  </si>
  <si>
    <t>Investec Invest Dividend Income Q1 31.03.17 GEN41%</t>
  </si>
  <si>
    <t>I4180</t>
  </si>
  <si>
    <t>CILT Macao INV-HK-0455(853)</t>
  </si>
  <si>
    <t>CILT Zimbabwe - part INV-HK-0377 0443</t>
  </si>
  <si>
    <t>CILT Zimbabwe - INV-HK-0399 (263)</t>
  </si>
  <si>
    <t>April 17</t>
  </si>
  <si>
    <t>Educational Income via CILT Ireland 21/04/2017</t>
  </si>
  <si>
    <t>Mar-17</t>
  </si>
  <si>
    <t>KN SG Fee March 2017 - 74 hrs</t>
  </si>
  <si>
    <t>Registration K Newtom Macao Convention 21.02.17;train Fare  Steve Rinsler meeting 23.02.17;Lunch  Steve Rinsler meeting 23.02.17;Train Fare  Nigeria Audit Trip  13.03.17</t>
  </si>
  <si>
    <t>Car Parking - Evesham Station - meeting Nurlan ;Phone bill - JH;Car parking - Evesham Station</t>
  </si>
  <si>
    <t>Train Fare - Cam &amp; Dursley to Bath;Subsistence - working lunch DM</t>
  </si>
  <si>
    <t>Train Fare - Evesham to London KKA meetings;Train Fare - Return KKA meetings;Phone bill - JH;Car parking ;Subsistence - London KKA day;Subsistence - meeting Ronald Malazi etc</t>
  </si>
  <si>
    <t>Certificate 21 @ £45;Diploma 44 @ £55;Advanced Diploma 31 @ £55</t>
  </si>
  <si>
    <t>Ireland Education Courier Fee Apr17</t>
  </si>
  <si>
    <t>Ireland Administration Service Apr17</t>
  </si>
  <si>
    <t>CILT UK Service Fee Apr17</t>
  </si>
  <si>
    <t>Secretariat costs 23/03/17-17/04/17</t>
  </si>
  <si>
    <t>CILT North America 2017 Annual Fee - bank charges</t>
  </si>
  <si>
    <t>Photo frame Mauritius Presentation 13.03.17</t>
  </si>
  <si>
    <t>Educational Income - bank charges</t>
  </si>
  <si>
    <t>Bank charges - K Byrne</t>
  </si>
  <si>
    <t>Provision for 2016 Audit Fees- Apr17</t>
  </si>
  <si>
    <t>Case Executive Risk 18.4.16-17.4.17 [Jan- 13of 13]</t>
  </si>
  <si>
    <t>Kevin Byrne</t>
  </si>
  <si>
    <t>Coffee - CILT Annual Dinner;Hotel Belfast</t>
  </si>
  <si>
    <t>Engraving chain of office;Flight ticket to Macao</t>
  </si>
  <si>
    <t>Monthly CILT International support for South India - Julesh Nambiar - May 2017</t>
  </si>
  <si>
    <t>Registration T Owusu Macao Convention</t>
  </si>
  <si>
    <t>PD Co ordinator Fees - ZR - 22/03/17-19/04/17</t>
  </si>
  <si>
    <t xml:space="preserve">PD Co ordinator Fees - IPDC - 22/03/17-19/04/17 </t>
  </si>
  <si>
    <t>Moderation fee - February 2017;Moderation fee - March 2017</t>
  </si>
  <si>
    <t>DHL Charges  GIMPA Ghana 23.03.17</t>
  </si>
  <si>
    <t>DAC Maunder - exp Feb 17;DAC Maunder - exp Mar 17</t>
  </si>
  <si>
    <t>Train Fare - Malta;Internet Access Malta;Subsistence - Malta - accreditation visit;Subsistence - Malta - accreditation visit;Train fare;Subsistence - Malta - accreditation visit etc</t>
  </si>
  <si>
    <t>Bcard Mar-17</t>
  </si>
  <si>
    <t>Lunch Dublin ;Flight to London;Coach to London;Hot</t>
  </si>
  <si>
    <t>Dublin Airport Parking;Lunch Dublin Airport;Flight</t>
  </si>
  <si>
    <t>To offset Prolific monthly/ membership - Mar 17</t>
  </si>
  <si>
    <t>To offset Prolific monthly/ membership - Apr 17</t>
  </si>
  <si>
    <t>Hard drive contribution repair - JH</t>
  </si>
  <si>
    <t>Business Laptop - Zoe</t>
  </si>
  <si>
    <t xml:space="preserve">KN SG Fee April 2017 </t>
  </si>
  <si>
    <t>Bcard Apr-17</t>
  </si>
  <si>
    <t>PD Co ordinator Fees - IPDC 20/04/17-30/04/17</t>
  </si>
  <si>
    <t>PD Co ordinator Fees - ZR - 20/04/17-30/04/17</t>
  </si>
  <si>
    <t>DAC Maunder - April 2017</t>
  </si>
  <si>
    <t>Secretariat costs 18/04/17-30/04/17</t>
  </si>
  <si>
    <t>For travel and substinence costs for meeting at GS</t>
  </si>
  <si>
    <t>Annual website maintenance - Forum, CILT S Africa</t>
  </si>
  <si>
    <t>Nadia Khodr Middle East Abu Dhabi</t>
  </si>
  <si>
    <t>CILT Co-ordinator MSU Maseru Lesotho</t>
  </si>
  <si>
    <t>03/03/17 Arkadin</t>
  </si>
  <si>
    <t>21/03/17 Arkadin</t>
  </si>
  <si>
    <t>CILT Australia 2017 Annual Fee CILT/AF/AUS/2017</t>
  </si>
  <si>
    <t>CILT Australia</t>
  </si>
  <si>
    <t>CILT Tanzania INV-HK-0437; 0434; 0428</t>
  </si>
  <si>
    <t>John Wasauka Mphande - INV-HK-0468 (265)</t>
  </si>
  <si>
    <t>May 17</t>
  </si>
  <si>
    <t>Educational Income via CILT Ireland 23/05/2017</t>
  </si>
  <si>
    <t xml:space="preserve">KN SG Fee May 2017 </t>
  </si>
  <si>
    <t>Flights for K Newton Macao Convention</t>
  </si>
  <si>
    <t>Flight K Newton CilT Ireland</t>
  </si>
  <si>
    <t>Car Parking IESC Meeting</t>
  </si>
  <si>
    <t>Provision for 2016 Audit Fees- May17</t>
  </si>
  <si>
    <t xml:space="preserve">Case Executive Risk 18.4.17-17.4.18
</t>
  </si>
  <si>
    <t>For copywriting, proof reading and amending WilAT</t>
  </si>
  <si>
    <t>Monthly fee for execution of the South India Project</t>
  </si>
  <si>
    <t>PD Co ordinator Fees - IPDC  01/05/17-31/05/17</t>
  </si>
  <si>
    <t>PD Co ordinator Fees - ZR - 01/05/17-31/05/17</t>
  </si>
  <si>
    <t>Telephone bill;Car parking  - Birmingham International;Train Fare - Droitwich - Birmingham;Train Fare - Evesham - Staines;Train Fare - London - Evesham etc</t>
  </si>
  <si>
    <t>Lunch - CILT IMC &amp; COT Meeting 27/04/17</t>
  </si>
  <si>
    <t>Zorro Logistics (Chris Savage)</t>
  </si>
  <si>
    <t>CaWood Communications (Ceri)</t>
  </si>
  <si>
    <t>Harald Hamley</t>
  </si>
  <si>
    <t>George Fenton</t>
  </si>
  <si>
    <t>Dennis Foster</t>
  </si>
  <si>
    <t>Development - expenses 26/04/17</t>
  </si>
  <si>
    <t>For initial consideration and briefing of KKA</t>
  </si>
  <si>
    <t>Parking;Train;Train</t>
  </si>
  <si>
    <t>Train ;Parking;Milleage</t>
  </si>
  <si>
    <t>Mi;eage Claim</t>
  </si>
  <si>
    <t>KKA development &amp; testing - D Carvalho KKA testing</t>
  </si>
  <si>
    <t>Ellion James Price - hotel</t>
  </si>
  <si>
    <t>Ireland Education Courier Fee May17</t>
  </si>
  <si>
    <t>Ireland Administration Service May17</t>
  </si>
  <si>
    <t>CILT UK Service Fee May17</t>
  </si>
  <si>
    <t>CILT Zambia INV-HK-0466 Mulchand Kuntawala E4480</t>
  </si>
  <si>
    <t>Design development, artwork of WiLAT book &amp; amends</t>
  </si>
  <si>
    <t>Wilat CW - 23/03/17-15/04/17</t>
  </si>
  <si>
    <t xml:space="preserve">Retainer fee 16/04/17 - 14/05/17 </t>
  </si>
  <si>
    <t>CINEC metro Campus Colombo;Railway Training Institute Nairobi;P Abladey - Dortey - CILT Ghana</t>
  </si>
  <si>
    <t>CILT/ Gimpa Coordinator Accra Ghana</t>
  </si>
  <si>
    <t>Kwame Nkurmah University of Science, Ghana;Lorraine Cowley, Bahrain Polytechnic;Regional Maritime University, Bahrain</t>
  </si>
  <si>
    <t>School of Logistics Management India</t>
  </si>
  <si>
    <t>Moderation fee 11-19/04/17</t>
  </si>
  <si>
    <t>Moderation of Kenya Scripts and Projectworks</t>
  </si>
  <si>
    <t>Chris Savage</t>
  </si>
  <si>
    <t>CILT Ghana</t>
  </si>
  <si>
    <t>Database Modifications as per Quote BH-19562</t>
  </si>
  <si>
    <t>KKA Graphic design for 2m pull up banner</t>
  </si>
  <si>
    <t>KKA Graphic design service for 16 page booklet</t>
  </si>
  <si>
    <t>KKA Book 16 pages, 1000 copies;Banners</t>
  </si>
  <si>
    <t>11/04/17 Conference calls;24/04/17 Conference calls</t>
  </si>
  <si>
    <t>Catering - KKA Workshop</t>
  </si>
  <si>
    <t>May 2017</t>
  </si>
  <si>
    <t>April 2017 - £550</t>
  </si>
  <si>
    <t>CILT Australia 2017 Annual Fee - bank charges</t>
  </si>
  <si>
    <t>Educational Income  - bank charges - May 17</t>
  </si>
  <si>
    <t>Shun Tak - bank charges</t>
  </si>
  <si>
    <t>K Byrne - bank charges</t>
  </si>
  <si>
    <t>Bank Charges - CILT Ghana</t>
  </si>
  <si>
    <t>For expenses CW</t>
  </si>
  <si>
    <t>Hotel Accomodation Dublin Education Meeting;Flights Education &amp; Branch Visit Kazakhstan;Train Fare IMC Meeting;Train Fare COT Meeting;Hotel Accomodation COT Meeting etc</t>
  </si>
  <si>
    <t>Bcard May-17</t>
  </si>
  <si>
    <t>Dublin Airport car park;Fly to Gatwick;Breakfast;T</t>
  </si>
  <si>
    <t>Flight to London;Dublin airport parking;Bus to London;London Hotel;Oyster top up;Train to Stansed;Evening meal</t>
  </si>
  <si>
    <t>PD Co ordinator Fees - IPDC  01/05/17-31/05/17 - grad / admin</t>
  </si>
  <si>
    <t>Subsistence;Subsistence;Car parking - Warwick Parkway;Subsistence;Subsistence;London Underground;Stationery;Phone calls;Train Fare - Evesham to London</t>
  </si>
  <si>
    <t>Lunch</t>
  </si>
  <si>
    <t>03/04/17 Conference calls;13/04/17 Conference calls;27/04/17 Conference calls</t>
  </si>
  <si>
    <t>Conference calls - May 17</t>
  </si>
  <si>
    <t>P Brooks Delegate Fees Macao Convention</t>
  </si>
  <si>
    <t>Moderation fee - May</t>
  </si>
  <si>
    <t>Flight for J Harris Macao Convention</t>
  </si>
  <si>
    <t>Train fare - London - KKA;Train Fare - Warwick Parkway - London</t>
  </si>
  <si>
    <t>Aston University</t>
  </si>
  <si>
    <t>Pink@Pink Limited</t>
  </si>
  <si>
    <t>Retainer fee 15/05-14/06</t>
  </si>
  <si>
    <t>DROPBOX charges</t>
  </si>
  <si>
    <t>Monthly Internet Web Support - April</t>
  </si>
  <si>
    <t>Monthly Internet Web Support - February</t>
  </si>
  <si>
    <t>Mobile Phone for Website &amp; Social Media</t>
  </si>
  <si>
    <t>Monthly Web and Cloud charges - March</t>
  </si>
  <si>
    <t xml:space="preserve">Pegasus Award x 8 </t>
  </si>
  <si>
    <t>Extra Hours Cost IESC meeting</t>
  </si>
  <si>
    <t xml:space="preserve">Conference calls </t>
  </si>
  <si>
    <t>Expenses for PEM, Dublin; Conference Expenses - SR - Macau Convention</t>
  </si>
  <si>
    <t>S Rinsler</t>
  </si>
  <si>
    <t>Secretariat costs 01/05/17-31/05/17</t>
  </si>
  <si>
    <t>CW</t>
  </si>
  <si>
    <t>Jasper Cook - KKA booklet</t>
  </si>
  <si>
    <t>Provision for 2016 Audit Fees- June17</t>
  </si>
  <si>
    <t>Brand slides for convention &amp; presentation</t>
  </si>
  <si>
    <t>Monthly Internet Web Support - May</t>
  </si>
  <si>
    <t>Secretariat costs 01/06/17-21/06/17 JC</t>
  </si>
  <si>
    <t>Secretariat costs 01/06/17-21/06/17</t>
  </si>
  <si>
    <t>JC</t>
  </si>
  <si>
    <t>Ireland Administration Service June17</t>
  </si>
  <si>
    <t>CILT UK Service Fee June17</t>
  </si>
  <si>
    <t>Ireland Education Courier Fee June17</t>
  </si>
  <si>
    <t>CILT Sri Lanka</t>
  </si>
  <si>
    <t>CILT Sri Lanka 2017 Annual Fee CILT/AF/SL/2017</t>
  </si>
  <si>
    <t>CILT Macao</t>
  </si>
  <si>
    <t>CILT Zimbabwe INV-HK-0467 (263) M'ship certs</t>
  </si>
  <si>
    <t>CILT Mauritius INV-HK-0463(230)</t>
  </si>
  <si>
    <t>CILT Bangladesh INV-HK-0461 (880)</t>
  </si>
  <si>
    <t>CILT Malawi INV-HK-0462 (265)</t>
  </si>
  <si>
    <t>CILT South Africa INV-HK-0464 (27)</t>
  </si>
  <si>
    <t>CILT Zambia INV-HK-0469 (260) - part pmt</t>
  </si>
  <si>
    <t>June 17</t>
  </si>
  <si>
    <t>Educational Income via CILT Ireland 22/06/2017</t>
  </si>
  <si>
    <t>Bcard June-17</t>
  </si>
  <si>
    <t>Train Fare meeting Jon Harris</t>
  </si>
  <si>
    <t>Monthly CILT International support for South India - Julesh Nambiar - June 2017</t>
  </si>
  <si>
    <t>To offset Prolific monthly/ membership - May 17</t>
  </si>
  <si>
    <t>PD Co ordinator Fees JH 01/06/17-21/06/17</t>
  </si>
  <si>
    <t>PD Co ordinator Fees ZR 01/06/17-21/06/17</t>
  </si>
  <si>
    <t>Subsistence - meeting cost Ben Bevfepfe;Train Fare - London to Evesham;Ferry Fare;Hotel Accomodation - Hong Kong;Luggage;Taxi - hotel to city centre check in etc</t>
  </si>
  <si>
    <t xml:space="preserve">CILT Macao Annual Fee CILT/AF/MAC/2017  </t>
  </si>
  <si>
    <t xml:space="preserve">KN SG Fee June 2017 </t>
  </si>
  <si>
    <t>IESC  /12/01/2017</t>
  </si>
  <si>
    <t>Air fares and transfers - Elliot Price</t>
  </si>
  <si>
    <t>Moderation fee</t>
  </si>
  <si>
    <t>Moderation fee 04-07/05/2017</t>
  </si>
  <si>
    <t>Logan Fransman Namibian German Centre for Logistic;Etain Geoffrey Ministry of East African Affairs</t>
  </si>
  <si>
    <t>Namibia University of Science &amp; Technology</t>
  </si>
  <si>
    <t>L Akorli Ghana Technology University;S Nicholas CINEC Metro Campus Colombo;G Rajahopalan Sharaf Aviation Services Academy Dub</t>
  </si>
  <si>
    <t>Vinoth Kumar SLMT Cochin India</t>
  </si>
  <si>
    <t>Exam Coordinator, Regional Maritime University Gha</t>
  </si>
  <si>
    <t>Wing Commander M Shaiokh CILT Pakistan</t>
  </si>
  <si>
    <t>Photoframe Kazakhstan Certificate</t>
  </si>
  <si>
    <t>Bank Charges 06/03/17-04/06/17</t>
  </si>
  <si>
    <t>Educational Income 22/06/2017 - bank charges</t>
  </si>
  <si>
    <t>Young Achiever 2017 Cheng Man Yee - bank charges</t>
  </si>
  <si>
    <t>Bank Charges 06/03/17-04/06/2017</t>
  </si>
  <si>
    <t>J Nambiar July - bank charges</t>
  </si>
  <si>
    <t>Prolific - May - bank charges</t>
  </si>
  <si>
    <t>Room hire, lunch and refreshments</t>
  </si>
  <si>
    <t>Secretariat costs 22-30/06/2017 CW</t>
  </si>
  <si>
    <t>Secretariat costs 22-30/06/2017 JC</t>
  </si>
  <si>
    <t>Macao Convention - Aisha Ali Ibrahim - flight</t>
  </si>
  <si>
    <t>CILT Malaysia ICM 2017 Macao</t>
  </si>
  <si>
    <t>PD Co ordinator Fees JH 21/06/17-30/06/17</t>
  </si>
  <si>
    <t>PD Co ordinator Fees ZR 22/06/17-30/06/17</t>
  </si>
  <si>
    <t>Buffet Portuguese Style;Subsistence;Subsistence;Ferry Macao to Hong Kong;Train Fare - London to Pershore;Train Fare - Pershore to London;Train Fare - Oyster card etc</t>
  </si>
  <si>
    <t>Convention - Teete Owusu-Nortey - expenses</t>
  </si>
  <si>
    <t>CILT China</t>
  </si>
  <si>
    <t>CILT China 2017 Annual Fee CILT/AF/CHI/2017</t>
  </si>
  <si>
    <t>CILT South Africa</t>
  </si>
  <si>
    <t>CILT Indonesia</t>
  </si>
  <si>
    <t xml:space="preserve">CILT South Africa Annual Fee CILT/AF/SA/2017  </t>
  </si>
  <si>
    <t xml:space="preserve">CILT Indonesia Annual Fee CILT/AF/IN/2017  </t>
  </si>
  <si>
    <t>Investec Invest Dividend Income Q2 30.06.17 GEN41%</t>
  </si>
  <si>
    <t>CILT Zimbabwe INV-HK-0475(263)</t>
  </si>
  <si>
    <t>July 17</t>
  </si>
  <si>
    <t>Educational Income via CILT Ireland 21/07/2017</t>
  </si>
  <si>
    <t>CILT Zimbabwe Mr Wiseman Muchaendepi</t>
  </si>
  <si>
    <t>Eugene Madejski - convention 2015</t>
  </si>
  <si>
    <t>Moderation fee - June 17</t>
  </si>
  <si>
    <t>National Institute of Transport Tanzania</t>
  </si>
  <si>
    <t>CINEC Matro Campus Sri Lanka</t>
  </si>
  <si>
    <t>Paul Ndibe CILT Nigeria;Lorraine Cowley Bahrain Polytechnic;Dar Es Salaam Maritime Institute;GIMPA Business School Ghana;Management University of Africa Kenya</t>
  </si>
  <si>
    <t>Yanbu University College Saudi Arabia;EXIM Academy India;School of Logistics Management India;CILT Malawi;Data Link Institute;Polytechnic of Namibia etc</t>
  </si>
  <si>
    <t>David Maunder Reading UK;Paul Manume Uganda Management Institute;Peter Nyanor Accrs Technical University;Andrews Osei Mensah Takoradi Technical University  etc</t>
  </si>
  <si>
    <t>Flights, train fare, taxi, ferry &amp; evening meal;Taxi;Ferry;Evening meal;Bag charge;Train fare</t>
  </si>
  <si>
    <t>Airport parking;Flight to Birmingham;Coffee;Bus to Coventry ;Train to London;London hotel;Lunch;London Travelcard;Train to Stansed;Evening meal;Flight to Dublin etc</t>
  </si>
  <si>
    <t>Airport car park;Lunch;Flight to London;Coach to London;London Hotel;Oyster top up;Train to Birmingham;Evening meal;Flight to Dublin</t>
  </si>
  <si>
    <t>To offset Prolific monthly/ membership - July 17</t>
  </si>
  <si>
    <t>Monthly CILT International support for South India - Julesh Nambiar - July 2017</t>
  </si>
  <si>
    <t>July 2017</t>
  </si>
  <si>
    <t>Ireland Education Courier Fee July17</t>
  </si>
  <si>
    <t>Ireland Administration Service July17</t>
  </si>
  <si>
    <t>CILT UK Service Fee July17</t>
  </si>
  <si>
    <t>Provision for 2016 Audit Fees- July17</t>
  </si>
  <si>
    <t>Payment of Invoice PI1707 - bank charges</t>
  </si>
  <si>
    <t>Payment of Invoice PI1711 &amp; PI1712 - bank charges</t>
  </si>
  <si>
    <t>Payment of Invoice PI1723 - bank charges</t>
  </si>
  <si>
    <t>Payment of Invoice PI1710 - bank charges</t>
  </si>
  <si>
    <t>Payment of Invoice PI1714 - bank charges</t>
  </si>
  <si>
    <t>Payment of Invoice PI1716 - bank charges</t>
  </si>
  <si>
    <t>Eugene Madejski - convention 2015 - bank charges</t>
  </si>
  <si>
    <t>PD Co ordinator Fees JH 01/07/17-31/07/17</t>
  </si>
  <si>
    <t>PD Co ordinator Fees ZR 01/07/17-31/07/17</t>
  </si>
  <si>
    <t>Conference calls June 2017</t>
  </si>
  <si>
    <t>CILT Malaysia - CILT Neck Tie 20 pcs</t>
  </si>
  <si>
    <t>Secretariat costs 01/07/17-31/07/17</t>
  </si>
  <si>
    <t>Retainer fee 15/06-14/07</t>
  </si>
  <si>
    <t>CILT Malaysia - exchange bank difference</t>
  </si>
  <si>
    <t>Conference Expenses PEM Dublin SR;Expenses for Macau Convention</t>
  </si>
  <si>
    <t>P Brooks flight Macao Convention;K Byrne Delegate</t>
  </si>
  <si>
    <t>Evening meal for Delegates Macao Convention; A Ibr</t>
  </si>
  <si>
    <t>Stationery</t>
  </si>
  <si>
    <t>J Harris Delegate Fees Macao Convetion</t>
  </si>
  <si>
    <t>Moderation fee - July 17</t>
  </si>
  <si>
    <t xml:space="preserve">KN SG Fee July 2017 </t>
  </si>
  <si>
    <t>Mileage Claim</t>
  </si>
  <si>
    <t>KN</t>
  </si>
  <si>
    <t>Cost reallocation - KKA Project</t>
  </si>
  <si>
    <t>Bcard July-17</t>
  </si>
  <si>
    <t>Train Fare PEM &amp; COT strategy meeting</t>
  </si>
  <si>
    <t>Train Fare IMC meeting</t>
  </si>
  <si>
    <t>Lunch IMC meeting</t>
  </si>
  <si>
    <t>Monthly Internet Web Support - June</t>
  </si>
  <si>
    <t>BCARD JULY 17</t>
  </si>
  <si>
    <t>Flight &amp; Hotel Accreditation visit South Africa JH</t>
  </si>
  <si>
    <t>Meeting room hire IESC meeting</t>
  </si>
  <si>
    <t xml:space="preserve">CILT Ghana Annual Fee CILT/AF/GH/2017  </t>
  </si>
  <si>
    <t>MEIRC Malta ECOMAN UMI MUA Brahrain</t>
  </si>
  <si>
    <t>Accreditation Income</t>
  </si>
  <si>
    <t>I4302 Accreditation Income</t>
  </si>
  <si>
    <t>Moderation fee - August 17</t>
  </si>
  <si>
    <t>Room hire &amp; refreshments</t>
  </si>
  <si>
    <t>Arkadin - conference calls</t>
  </si>
  <si>
    <t>I4180, I4181 Investment Income and Charges P6340</t>
  </si>
  <si>
    <t xml:space="preserve">P6340 - Investment Management Fees </t>
  </si>
  <si>
    <t>Investment Management Fee Q2 30.06.17 END 41%</t>
  </si>
  <si>
    <t>Investment Management Fee Q1 31.03.16 END 41%</t>
  </si>
  <si>
    <t>P6340</t>
  </si>
  <si>
    <t xml:space="preserve">Investment Management Fees </t>
  </si>
  <si>
    <t>Provision for 2016 Audit Fees- August17</t>
  </si>
  <si>
    <t>Ireland Education Courier Fee August17</t>
  </si>
  <si>
    <t>Ireland Administration Service August17</t>
  </si>
  <si>
    <t>CILT UK Service Fee August17</t>
  </si>
  <si>
    <t>Development - India audit</t>
  </si>
  <si>
    <t>Development - DM - August 17</t>
  </si>
  <si>
    <t>DM</t>
  </si>
  <si>
    <t>Retainer fee 15/07-14/08</t>
  </si>
  <si>
    <t>Advanced Secure Technologies - 5000 Certificates</t>
  </si>
  <si>
    <t>To offset Prolofic monthly/ membership - Aug 17</t>
  </si>
  <si>
    <t>Monthly CILT International support for South India</t>
  </si>
  <si>
    <t>Paul Brooks</t>
  </si>
  <si>
    <t>KN Meeting - rail ticket;KN / KB Meeting - rail ticket;IMC Meeting - rail ticket;COT Meeting - rail ticket;Parking - KN Meeting;Mentoring meeting - rail ticket etc</t>
  </si>
  <si>
    <t>Prolific HR consultants India Ltd</t>
  </si>
  <si>
    <t>Aug-17</t>
  </si>
  <si>
    <t>Gimpa Business School Ghana;H Akter, CILT Bangladesh;P Makunku, CILT Zambia;S Kaunkunga Polytechnic of Nambia</t>
  </si>
  <si>
    <t>CILT India 2017 Annual Fee CILT/AF/India/2017</t>
  </si>
  <si>
    <t>CILT Taiwan 2017 Annual Fee CILT/AF/Tai/2017</t>
  </si>
  <si>
    <t>CILT Malawi 2017 Annual Fee CILT/AF/Mal/2017</t>
  </si>
  <si>
    <t>CILT Egypt 2017 Annual Fee CILT/AF/Egypt/2017</t>
  </si>
  <si>
    <t>CILT Taiwan</t>
  </si>
  <si>
    <t>CILT Malawi</t>
  </si>
  <si>
    <t>CILT Egypt</t>
  </si>
  <si>
    <t>CILT Tanzania INV-HK-0474(255)</t>
  </si>
  <si>
    <t>Educational Income via CILT Ireland 24/08/2017</t>
  </si>
  <si>
    <t>August 17</t>
  </si>
  <si>
    <t xml:space="preserve">KN SG Fee August 2017 </t>
  </si>
  <si>
    <t>Bcard Aug-17</t>
  </si>
  <si>
    <t>Lunch &amp; refreshements;Train fare;Train fare;Oyster top up</t>
  </si>
  <si>
    <t>PD Co ordinator Fees ZR 01/08/17-31/08/17</t>
  </si>
  <si>
    <t>PD Co ordinator Fees JH 01/08/17-31/08/17</t>
  </si>
  <si>
    <t>Bank Charges - educational income 24/08/17</t>
  </si>
  <si>
    <t>CILT Taiwan 2017 Annual Fee bank charges</t>
  </si>
  <si>
    <t>Payment of Invoice PI1742 - bank charges</t>
  </si>
  <si>
    <t>Payment of Invoice PI1737 - bank charges</t>
  </si>
  <si>
    <t>Prolific pmt - bank charges</t>
  </si>
  <si>
    <t>CILT India 2017 Annual Fee - bank charges</t>
  </si>
  <si>
    <t>August 2017</t>
  </si>
  <si>
    <t>Conference calls August</t>
  </si>
  <si>
    <t>Mods to system - student excel template/ cert temp</t>
  </si>
  <si>
    <t>Development - JH - admin support</t>
  </si>
  <si>
    <t>Database Modifications as per Quote BH-19562 - rel accruals</t>
  </si>
  <si>
    <t>JH</t>
  </si>
  <si>
    <t>Monthly Internet Web Support - July</t>
  </si>
  <si>
    <t>Secretariat costs 01/08/17-31/08/17</t>
  </si>
  <si>
    <t>PD Co ordinator Expenses - Aug 17</t>
  </si>
  <si>
    <t>CILT Zimbabwe 2017 Annual Fee CILT/AF/Zimb/2017</t>
  </si>
  <si>
    <t xml:space="preserve">CILT Zambia Annual Fee CILT/AF/ZA/2017  </t>
  </si>
  <si>
    <t>CILT Zimbabwe</t>
  </si>
  <si>
    <t>CILT Zambia</t>
  </si>
  <si>
    <t>CILT Zimbabwe INV-HK-0443</t>
  </si>
  <si>
    <t>CILT Tanzania INV-HK-0306 0367 0378 0406 0407 0442</t>
  </si>
  <si>
    <t>Educational Income - China certificates</t>
  </si>
  <si>
    <t>Educational Income via CILT Ireland 25/09/2017</t>
  </si>
  <si>
    <t>September 17</t>
  </si>
  <si>
    <t>Provision for 2016 Audit Fees- September17</t>
  </si>
  <si>
    <t>Ireland Education Courier Fee September17</t>
  </si>
  <si>
    <t>Ireland Administration Service September17</t>
  </si>
  <si>
    <t>CILT UK Service Fee September17</t>
  </si>
  <si>
    <t>HongKong Membership Service Fee Jan17</t>
  </si>
  <si>
    <t>HongKong Membership Service Fee Feb17</t>
  </si>
  <si>
    <t>HongKong Membership Service Fee Mar17</t>
  </si>
  <si>
    <t>HongKong Membership Service Fee Apr17</t>
  </si>
  <si>
    <t>HongKong Membership Service Fee May17</t>
  </si>
  <si>
    <t>HongKong Membership Service Fee June17</t>
  </si>
  <si>
    <t>HongKong Membership Service Fee July17</t>
  </si>
  <si>
    <t>HongKong Membership Service Fee August17</t>
  </si>
  <si>
    <t>HongKong Membership Service Fee September17</t>
  </si>
  <si>
    <t>September 2017</t>
  </si>
  <si>
    <t xml:space="preserve">KN SG Fee September 2017 </t>
  </si>
  <si>
    <t>Bcard Sep-17</t>
  </si>
  <si>
    <t>Secretary General - Expenses - mileage</t>
  </si>
  <si>
    <t>Flights, lunch , hotel, refreshements</t>
  </si>
  <si>
    <t>Secretariat costs 01/09/17-30/09/17</t>
  </si>
  <si>
    <t>Educational Income via CILT Ireland - bank charges</t>
  </si>
  <si>
    <t>COMM 05Jun/03Sep - bank charges</t>
  </si>
  <si>
    <t>Bank Charges - 05/06/17-03/09/17</t>
  </si>
  <si>
    <t>Zoe Roberts - stationery order</t>
  </si>
  <si>
    <t>Monthly Web Hosting Charge</t>
  </si>
  <si>
    <t>Retainer fee 15/08-14/09/17</t>
  </si>
  <si>
    <t>Annual MailChimp charges for email usage</t>
  </si>
  <si>
    <t>PD Co ordinator Fees - 22/09-30/09 ZR</t>
  </si>
  <si>
    <t>To offset Prolofic monthly/ membership - Sep 17</t>
  </si>
  <si>
    <t>Rupert Nichols - expenses</t>
  </si>
  <si>
    <t>Subsistence;Train Fare London Underground;Stationery;Subsistence;Subsistence;Subsistence;Car parking;Train fare;Train fare;Travel insurance;Train Fare etc</t>
  </si>
  <si>
    <t>Conference calls - September</t>
  </si>
  <si>
    <t>Kissa Songa, National Institute of Transaport Tanz;Etaing Geoffrey, Ministry of east African Affairs ;V Vinoth Kumar SLMT India;Thandiwe Jambaya CILT Zimbabwe</t>
  </si>
  <si>
    <t>Moderation fee - Sept 17</t>
  </si>
  <si>
    <t>Room Hire - Regus Birmingham;Subsistence - team meeting for assessors;Subsistence - team meeting for assessors;Subsistence - team meeting for assessors etc</t>
  </si>
  <si>
    <t>Ebo Hammond</t>
  </si>
  <si>
    <t>Admin support</t>
  </si>
  <si>
    <t>Accreditation fees</t>
  </si>
  <si>
    <t>Consultation - DM</t>
  </si>
  <si>
    <t>Development - Zorro Logistics</t>
  </si>
  <si>
    <t>Flights, train fare, expenses, parking</t>
  </si>
  <si>
    <t>CILT Pakistan 2017 Annual Fee CILT/AF/Pak/2017</t>
  </si>
  <si>
    <t>CILT Pakistan</t>
  </si>
  <si>
    <t>CILT Pakistan 2017 Annual Fee CILT/AF/Pak/2016</t>
  </si>
  <si>
    <t>Investec Invest Dividend Income Q3 30.09.17 GEN41%</t>
  </si>
  <si>
    <t>Educational Income via CILT Ireland 26/10/2017</t>
  </si>
  <si>
    <t>October 17</t>
  </si>
  <si>
    <t>Oct-17</t>
  </si>
  <si>
    <t xml:space="preserve">KN SG Fee October 2017 </t>
  </si>
  <si>
    <t>Bcard Oct-17</t>
  </si>
  <si>
    <t>Lunch &amp; refreshments - COT meeting;Hotel overnight stay in Lancaster;Train to &amp; from London;Coffee;Flights China Malaysia India;Gifts for trips abroad etc</t>
  </si>
  <si>
    <t>Airport car park;Coffee;Ryanair;Train to Coventry;Train to London;Oyster top up;London Hotel;Train to Stansed;evening meal;Ryanair flight</t>
  </si>
  <si>
    <t>Flights Australia &amp; China K Byrne;Flight Malaysia K Byrne</t>
  </si>
  <si>
    <t>To offset Prolofic monthly/ membership - Oct 17</t>
  </si>
  <si>
    <t>Provision for 2016 Audit Fees-October17</t>
  </si>
  <si>
    <t>Retainer fee 15/09-14/10/17</t>
  </si>
  <si>
    <t>CILT Pakistan 2017 Annual Fee - bank charges</t>
  </si>
  <si>
    <t>Payment of Invoice PI1776 - bank charges</t>
  </si>
  <si>
    <t>Payment of Invoice PI1766 - bank charges</t>
  </si>
  <si>
    <t>Payment of Invoice PI1774 75 81 - bank charges</t>
  </si>
  <si>
    <t>Educational Income 26/10/2017 - bank charges</t>
  </si>
  <si>
    <t>Secretariat costs 01/10/17-31/10/17</t>
  </si>
  <si>
    <t>Ireland Education Courier Fee October17</t>
  </si>
  <si>
    <t>Ireland Administration Service October17</t>
  </si>
  <si>
    <t>CILT UK Service Fee October17</t>
  </si>
  <si>
    <t>HongKong Membership Service Fee October17</t>
  </si>
  <si>
    <t>Prior year</t>
  </si>
  <si>
    <t>E3836 CILT Zambia Mwamba Kennedy</t>
  </si>
  <si>
    <t>Attendance CILT workshop Birmingham &amp; expenses</t>
  </si>
  <si>
    <t>Quercus Training and Management Ltd</t>
  </si>
  <si>
    <t>Accreditation JH</t>
  </si>
  <si>
    <t>Visa HQ London;Reliant Institute of Logistics Kochi India</t>
  </si>
  <si>
    <t>Malawi Communications Requlating</t>
  </si>
  <si>
    <t>Room hire &amp; lunch IAC COT meeting</t>
  </si>
  <si>
    <t>Financial Year to October 2017</t>
  </si>
  <si>
    <t>Moderation fee - Oct 17</t>
  </si>
  <si>
    <t>PD Co ordinator Fees JH 01/09-30/09/17</t>
  </si>
  <si>
    <t>PD Co ordinator Fees JH 01/10-31/10/17</t>
  </si>
  <si>
    <t>PD Co ordinator Fees ZR 01/10-31/10/17</t>
  </si>
  <si>
    <t>Flight costs J Harris Saudi Arabia;Visa cost J 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</si>
</sst>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;[Red]\(#,##0.00\)"/>
    <numFmt numFmtId="165" formatCode="\ #,##0_);\(#,##0\);\ &quot;&quot;_);_-@_-"/>
    <numFmt numFmtId="166" formatCode="\ #,##0.00_);\(#,##0.00\);\ &quot;&quot;_);_-@_-"/>
    <numFmt numFmtId="167" formatCode="\ #,##0_);[Red]\(#,##0\);\ &quot;-&quot;_);_-@_-"/>
    <numFmt numFmtId="168" formatCode="\ #,##0_);\(#,##0\);\ &quot;-&quot;_);_-@_-"/>
    <numFmt numFmtId="169" formatCode="_-* #,##0_-;\-* #,##0_-;_-* &quot;-&quot;??_-;_-@_-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i/>
      <sz val="11"/>
      <color theme="1" tint="0.499984740745262"/>
      <name val="Arial"/>
      <family val="2"/>
    </font>
    <font>
      <b/>
      <i/>
      <sz val="14"/>
      <name val="Arial"/>
      <family val="2"/>
    </font>
    <font>
      <b/>
      <sz val="8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526">
    <xf numFmtId="0" fontId="0" fillId="0" borderId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7" fillId="32" borderId="0" applyNumberFormat="0" applyBorder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8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8" borderId="8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8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43" fontId="66" fillId="0" borderId="0" applyFont="0" applyFill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43" fontId="62" fillId="0" borderId="0" applyFont="0" applyFill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62" fillId="0" borderId="0" applyFont="0" applyFill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62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62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6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</cellStyleXfs>
  <cellXfs count="319">
    <xf numFmtId="0" fontId="0" fillId="0" borderId="0" xfId="0"/>
    <xf numFmtId="0" fontId="0" fillId="0" borderId="0" xfId="0"/>
    <xf numFmtId="0" fontId="59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62" fillId="0" borderId="0" xfId="0" applyFont="1" applyFill="1" applyBorder="1"/>
    <xf numFmtId="164" fontId="60" fillId="0" borderId="0" xfId="0" applyNumberFormat="1" applyFont="1" applyFill="1" applyBorder="1" applyAlignment="1">
      <alignment horizontal="right" wrapText="1"/>
    </xf>
    <xf numFmtId="165" fontId="62" fillId="0" borderId="0" xfId="0" applyNumberFormat="1" applyFont="1" applyFill="1" applyBorder="1"/>
    <xf numFmtId="0" fontId="62" fillId="0" borderId="0" xfId="0" applyNumberFormat="1" applyFont="1" applyFill="1" applyBorder="1"/>
    <xf numFmtId="166" fontId="62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ill="1" applyBorder="1" applyAlignment="1"/>
    <xf numFmtId="0" fontId="61" fillId="0" borderId="0" xfId="0" applyFont="1" applyFill="1" applyBorder="1"/>
    <xf numFmtId="166" fontId="61" fillId="0" borderId="0" xfId="0" applyNumberFormat="1" applyFont="1" applyFill="1" applyBorder="1" applyAlignment="1"/>
    <xf numFmtId="0" fontId="67" fillId="0" borderId="0" xfId="55" applyFont="1" applyFill="1" applyAlignment="1">
      <alignment horizontal="left"/>
    </xf>
    <xf numFmtId="0" fontId="67" fillId="0" borderId="0" xfId="55" applyFont="1" applyFill="1" applyAlignment="1">
      <alignment horizontal="right"/>
    </xf>
    <xf numFmtId="4" fontId="67" fillId="0" borderId="0" xfId="55" applyNumberFormat="1" applyFont="1" applyFill="1" applyAlignment="1">
      <alignment horizontal="right"/>
    </xf>
    <xf numFmtId="4" fontId="69" fillId="0" borderId="0" xfId="55" applyNumberFormat="1" applyFont="1" applyFill="1" applyAlignment="1">
      <alignment horizontal="right"/>
    </xf>
    <xf numFmtId="0" fontId="67" fillId="0" borderId="0" xfId="0" applyFont="1" applyFill="1" applyAlignment="1">
      <alignment horizontal="left"/>
    </xf>
    <xf numFmtId="164" fontId="67" fillId="0" borderId="0" xfId="0" applyNumberFormat="1" applyFont="1" applyFill="1" applyAlignment="1">
      <alignment horizontal="right"/>
    </xf>
    <xf numFmtId="164" fontId="69" fillId="0" borderId="0" xfId="0" applyNumberFormat="1" applyFont="1" applyFill="1" applyAlignment="1">
      <alignment horizontal="right"/>
    </xf>
    <xf numFmtId="14" fontId="67" fillId="0" borderId="0" xfId="55" applyNumberFormat="1" applyFont="1" applyFill="1" applyAlignment="1">
      <alignment horizontal="left"/>
    </xf>
    <xf numFmtId="2" fontId="67" fillId="0" borderId="0" xfId="0" applyNumberFormat="1" applyFont="1" applyAlignment="1">
      <alignment horizontal="right" vertical="center"/>
    </xf>
    <xf numFmtId="2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67" fillId="0" borderId="0" xfId="0" applyFont="1" applyAlignment="1">
      <alignment horizontal="right" vertical="center"/>
    </xf>
    <xf numFmtId="4" fontId="67" fillId="0" borderId="0" xfId="55" applyNumberFormat="1" applyFont="1" applyAlignment="1">
      <alignment horizontal="right"/>
    </xf>
    <xf numFmtId="0" fontId="67" fillId="0" borderId="0" xfId="55" applyFont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67" fillId="0" borderId="0" xfId="0" applyFont="1" applyFill="1" applyAlignment="1"/>
    <xf numFmtId="14" fontId="67" fillId="0" borderId="0" xfId="0" applyNumberFormat="1" applyFont="1" applyFill="1" applyAlignment="1"/>
    <xf numFmtId="164" fontId="67" fillId="0" borderId="0" xfId="55" applyNumberFormat="1" applyFont="1" applyFill="1" applyAlignment="1">
      <alignment horizontal="right"/>
    </xf>
    <xf numFmtId="164" fontId="69" fillId="0" borderId="0" xfId="55" applyNumberFormat="1" applyFont="1" applyFill="1" applyAlignment="1">
      <alignment horizontal="right"/>
    </xf>
    <xf numFmtId="43" fontId="67" fillId="0" borderId="0" xfId="459" applyFont="1" applyFill="1" applyAlignment="1">
      <alignment horizontal="right" wrapText="1"/>
    </xf>
    <xf numFmtId="14" fontId="67" fillId="0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 horizontal="right"/>
    </xf>
    <xf numFmtId="0" fontId="67" fillId="0" borderId="0" xfId="0" applyFont="1" applyFill="1" applyBorder="1" applyAlignment="1">
      <alignment horizontal="right"/>
    </xf>
    <xf numFmtId="164" fontId="67" fillId="0" borderId="0" xfId="0" applyNumberFormat="1" applyFont="1" applyFill="1" applyBorder="1" applyAlignment="1">
      <alignment horizontal="right"/>
    </xf>
    <xf numFmtId="14" fontId="67" fillId="0" borderId="0" xfId="0" applyNumberFormat="1" applyFont="1" applyFill="1" applyAlignment="1">
      <alignment horizontal="right"/>
    </xf>
    <xf numFmtId="14" fontId="67" fillId="0" borderId="0" xfId="55" applyNumberFormat="1" applyFont="1" applyFill="1" applyAlignment="1">
      <alignment horizontal="right"/>
    </xf>
    <xf numFmtId="14" fontId="68" fillId="0" borderId="0" xfId="0" applyNumberFormat="1" applyFont="1" applyFill="1" applyAlignment="1">
      <alignment horizontal="right"/>
    </xf>
    <xf numFmtId="0" fontId="68" fillId="0" borderId="0" xfId="0" applyFont="1" applyFill="1" applyAlignment="1">
      <alignment horizontal="right"/>
    </xf>
    <xf numFmtId="2" fontId="67" fillId="0" borderId="0" xfId="0" applyNumberFormat="1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 wrapText="1"/>
    </xf>
    <xf numFmtId="14" fontId="70" fillId="0" borderId="0" xfId="460" applyNumberFormat="1" applyFont="1" applyAlignment="1">
      <alignment horizontal="left"/>
    </xf>
    <xf numFmtId="14" fontId="6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right"/>
    </xf>
    <xf numFmtId="0" fontId="71" fillId="0" borderId="0" xfId="55" applyFont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55" applyFont="1" applyAlignment="1"/>
    <xf numFmtId="0" fontId="72" fillId="0" borderId="0" xfId="0" applyFont="1" applyAlignment="1"/>
    <xf numFmtId="164" fontId="69" fillId="0" borderId="11" xfId="0" applyNumberFormat="1" applyFont="1" applyFill="1" applyBorder="1"/>
    <xf numFmtId="0" fontId="67" fillId="0" borderId="0" xfId="0" applyFont="1"/>
    <xf numFmtId="0" fontId="67" fillId="0" borderId="0" xfId="55" applyFont="1"/>
    <xf numFmtId="164" fontId="69" fillId="0" borderId="0" xfId="0" applyNumberFormat="1" applyFont="1" applyFill="1" applyBorder="1"/>
    <xf numFmtId="0" fontId="67" fillId="0" borderId="0" xfId="0" applyFont="1" applyAlignment="1">
      <alignment horizontal="center" vertical="center"/>
    </xf>
    <xf numFmtId="0" fontId="73" fillId="33" borderId="0" xfId="55" applyFont="1" applyFill="1" applyAlignment="1">
      <alignment horizontal="left" vertical="center" wrapText="1"/>
    </xf>
    <xf numFmtId="0" fontId="73" fillId="33" borderId="0" xfId="55" applyFont="1" applyFill="1" applyAlignment="1">
      <alignment horizontal="right" vertical="center" wrapText="1"/>
    </xf>
    <xf numFmtId="0" fontId="73" fillId="0" borderId="0" xfId="55" applyFont="1" applyFill="1" applyAlignment="1">
      <alignment horizontal="right" vertical="center" wrapText="1"/>
    </xf>
    <xf numFmtId="0" fontId="67" fillId="0" borderId="0" xfId="0" applyFont="1" applyFill="1"/>
    <xf numFmtId="0" fontId="73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right" vertical="center" wrapText="1"/>
    </xf>
    <xf numFmtId="0" fontId="67" fillId="0" borderId="0" xfId="55" applyFont="1" applyFill="1"/>
    <xf numFmtId="14" fontId="67" fillId="0" borderId="0" xfId="0" applyNumberFormat="1" applyFont="1" applyFill="1"/>
    <xf numFmtId="164" fontId="67" fillId="0" borderId="0" xfId="55" applyNumberFormat="1" applyFont="1" applyFill="1"/>
    <xf numFmtId="14" fontId="67" fillId="0" borderId="0" xfId="55" applyNumberFormat="1" applyFont="1" applyFill="1"/>
    <xf numFmtId="164" fontId="69" fillId="0" borderId="0" xfId="0" applyNumberFormat="1" applyFont="1" applyFill="1"/>
    <xf numFmtId="4" fontId="67" fillId="0" borderId="0" xfId="0" applyNumberFormat="1" applyFont="1" applyFill="1"/>
    <xf numFmtId="164" fontId="67" fillId="0" borderId="0" xfId="0" applyNumberFormat="1" applyFont="1" applyFill="1"/>
    <xf numFmtId="2" fontId="67" fillId="0" borderId="0" xfId="0" applyNumberFormat="1" applyFont="1"/>
    <xf numFmtId="2" fontId="73" fillId="33" borderId="0" xfId="0" applyNumberFormat="1" applyFont="1" applyFill="1" applyAlignment="1">
      <alignment horizontal="right" vertical="center" wrapText="1"/>
    </xf>
    <xf numFmtId="2" fontId="67" fillId="0" borderId="0" xfId="0" applyNumberFormat="1" applyFont="1" applyFill="1"/>
    <xf numFmtId="0" fontId="74" fillId="0" borderId="0" xfId="0" applyFont="1" applyAlignment="1">
      <alignment horizontal="right" wrapText="1"/>
    </xf>
    <xf numFmtId="0" fontId="75" fillId="0" borderId="0" xfId="0" applyFont="1" applyAlignment="1">
      <alignment horizontal="right" vertical="center" wrapText="1"/>
    </xf>
    <xf numFmtId="164" fontId="69" fillId="0" borderId="10" xfId="0" applyNumberFormat="1" applyFont="1" applyFill="1" applyBorder="1"/>
    <xf numFmtId="0" fontId="72" fillId="0" borderId="0" xfId="0" applyFont="1" applyAlignment="1">
      <alignment horizontal="left"/>
    </xf>
    <xf numFmtId="0" fontId="72" fillId="0" borderId="0" xfId="0" applyFont="1" applyFill="1" applyBorder="1" applyAlignment="1"/>
    <xf numFmtId="0" fontId="67" fillId="0" borderId="0" xfId="0" applyFont="1" applyFill="1" applyBorder="1"/>
    <xf numFmtId="0" fontId="73" fillId="33" borderId="0" xfId="0" applyFont="1" applyFill="1" applyAlignment="1">
      <alignment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55" applyFont="1" applyAlignment="1">
      <alignment horizontal="center" vertical="center"/>
    </xf>
    <xf numFmtId="0" fontId="67" fillId="0" borderId="0" xfId="55" applyFont="1" applyAlignment="1">
      <alignment horizontal="right" vertical="center"/>
    </xf>
    <xf numFmtId="4" fontId="67" fillId="0" borderId="0" xfId="55" applyNumberFormat="1" applyFont="1" applyFill="1"/>
    <xf numFmtId="4" fontId="72" fillId="0" borderId="0" xfId="0" applyNumberFormat="1" applyFont="1" applyAlignment="1"/>
    <xf numFmtId="164" fontId="67" fillId="0" borderId="0" xfId="0" applyNumberFormat="1" applyFont="1"/>
    <xf numFmtId="0" fontId="72" fillId="0" borderId="0" xfId="55" applyFont="1" applyAlignment="1">
      <alignment horizontal="left"/>
    </xf>
    <xf numFmtId="164" fontId="67" fillId="0" borderId="11" xfId="0" applyNumberFormat="1" applyFont="1" applyFill="1" applyBorder="1"/>
    <xf numFmtId="164" fontId="67" fillId="0" borderId="0" xfId="0" applyNumberFormat="1" applyFont="1" applyFill="1" applyBorder="1"/>
    <xf numFmtId="0" fontId="73" fillId="33" borderId="0" xfId="0" applyFont="1" applyFill="1" applyAlignment="1">
      <alignment horizontal="right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right" vertical="center" wrapText="1"/>
    </xf>
    <xf numFmtId="14" fontId="67" fillId="0" borderId="14" xfId="0" applyNumberFormat="1" applyFont="1" applyFill="1" applyBorder="1" applyAlignment="1">
      <alignment horizontal="left"/>
    </xf>
    <xf numFmtId="14" fontId="67" fillId="0" borderId="0" xfId="0" applyNumberFormat="1" applyFont="1" applyFill="1" applyBorder="1" applyAlignment="1">
      <alignment horizontal="right"/>
    </xf>
    <xf numFmtId="0" fontId="67" fillId="0" borderId="14" xfId="0" quotePrefix="1" applyFont="1" applyFill="1" applyBorder="1" applyAlignment="1">
      <alignment horizontal="left"/>
    </xf>
    <xf numFmtId="0" fontId="76" fillId="0" borderId="0" xfId="55" applyFont="1"/>
    <xf numFmtId="0" fontId="68" fillId="0" borderId="0" xfId="55" applyFont="1" applyFill="1" applyAlignment="1">
      <alignment horizontal="right"/>
    </xf>
    <xf numFmtId="0" fontId="76" fillId="0" borderId="0" xfId="0" applyFont="1"/>
    <xf numFmtId="0" fontId="73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right" vertical="center"/>
    </xf>
    <xf numFmtId="164" fontId="68" fillId="0" borderId="0" xfId="0" applyNumberFormat="1" applyFont="1" applyFill="1" applyBorder="1" applyAlignment="1">
      <alignment horizontal="right"/>
    </xf>
    <xf numFmtId="14" fontId="70" fillId="0" borderId="0" xfId="460" applyNumberFormat="1" applyFont="1" applyBorder="1" applyAlignment="1">
      <alignment horizontal="left"/>
    </xf>
    <xf numFmtId="0" fontId="67" fillId="0" borderId="0" xfId="0" applyFont="1" applyFill="1" applyBorder="1" applyAlignment="1"/>
    <xf numFmtId="0" fontId="68" fillId="0" borderId="0" xfId="0" applyFont="1" applyFill="1" applyBorder="1" applyAlignment="1">
      <alignment horizontal="right"/>
    </xf>
    <xf numFmtId="14" fontId="0" fillId="0" borderId="0" xfId="0" applyNumberFormat="1"/>
    <xf numFmtId="166" fontId="64" fillId="0" borderId="0" xfId="0" applyNumberFormat="1" applyFont="1" applyFill="1" applyBorder="1" applyAlignment="1">
      <alignment horizontal="right" vertical="top" wrapText="1"/>
    </xf>
    <xf numFmtId="0" fontId="64" fillId="0" borderId="0" xfId="0" applyFont="1" applyFill="1" applyBorder="1"/>
    <xf numFmtId="0" fontId="68" fillId="0" borderId="0" xfId="0" applyFont="1" applyFill="1" applyAlignment="1">
      <alignment horizontal="left"/>
    </xf>
    <xf numFmtId="1" fontId="68" fillId="0" borderId="0" xfId="0" applyNumberFormat="1" applyFont="1" applyFill="1" applyBorder="1" applyAlignment="1">
      <alignment vertical="center"/>
    </xf>
    <xf numFmtId="169" fontId="68" fillId="0" borderId="0" xfId="916" applyNumberFormat="1" applyFont="1" applyFill="1" applyBorder="1" applyAlignment="1">
      <alignment vertical="center"/>
    </xf>
    <xf numFmtId="166" fontId="65" fillId="0" borderId="0" xfId="0" applyNumberFormat="1" applyFont="1" applyFill="1" applyBorder="1" applyAlignment="1"/>
    <xf numFmtId="166" fontId="64" fillId="0" borderId="0" xfId="0" applyNumberFormat="1" applyFont="1" applyFill="1" applyBorder="1" applyAlignment="1"/>
    <xf numFmtId="0" fontId="62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58" fillId="0" borderId="0" xfId="55" applyFont="1" applyFill="1" applyBorder="1" applyAlignment="1"/>
    <xf numFmtId="0" fontId="67" fillId="0" borderId="0" xfId="0" applyFont="1" applyFill="1" applyBorder="1" applyAlignment="1">
      <alignment vertical="top"/>
    </xf>
    <xf numFmtId="165" fontId="74" fillId="0" borderId="0" xfId="0" applyNumberFormat="1" applyFont="1" applyFill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vertical="top" wrapText="1"/>
    </xf>
    <xf numFmtId="165" fontId="67" fillId="0" borderId="0" xfId="0" applyNumberFormat="1" applyFont="1" applyFill="1" applyBorder="1" applyAlignment="1">
      <alignment horizontal="right" vertical="top" wrapText="1"/>
    </xf>
    <xf numFmtId="168" fontId="67" fillId="0" borderId="0" xfId="0" applyNumberFormat="1" applyFont="1" applyFill="1" applyBorder="1"/>
    <xf numFmtId="169" fontId="74" fillId="0" borderId="0" xfId="916" applyNumberFormat="1" applyFont="1" applyFill="1" applyBorder="1"/>
    <xf numFmtId="0" fontId="63" fillId="0" borderId="0" xfId="55" applyFont="1" applyFill="1" applyBorder="1"/>
    <xf numFmtId="0" fontId="67" fillId="0" borderId="0" xfId="0" applyNumberFormat="1" applyFont="1" applyFill="1" applyBorder="1"/>
    <xf numFmtId="165" fontId="68" fillId="0" borderId="0" xfId="0" applyNumberFormat="1" applyFont="1" applyFill="1" applyBorder="1" applyAlignment="1">
      <alignment horizontal="right" vertical="center" wrapText="1"/>
    </xf>
    <xf numFmtId="168" fontId="68" fillId="0" borderId="0" xfId="0" applyNumberFormat="1" applyFont="1" applyFill="1" applyBorder="1" applyAlignment="1">
      <alignment vertical="center"/>
    </xf>
    <xf numFmtId="167" fontId="68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/>
    <xf numFmtId="0" fontId="77" fillId="0" borderId="0" xfId="0" applyFont="1" applyFill="1" applyBorder="1"/>
    <xf numFmtId="165" fontId="77" fillId="0" borderId="0" xfId="0" applyNumberFormat="1" applyFont="1" applyFill="1" applyBorder="1" applyAlignment="1">
      <alignment horizontal="right" vertical="center" wrapText="1"/>
    </xf>
    <xf numFmtId="168" fontId="77" fillId="0" borderId="0" xfId="0" applyNumberFormat="1" applyFont="1" applyFill="1" applyBorder="1" applyAlignment="1">
      <alignment vertical="center"/>
    </xf>
    <xf numFmtId="167" fontId="77" fillId="0" borderId="0" xfId="0" applyNumberFormat="1" applyFont="1" applyFill="1" applyBorder="1" applyAlignment="1">
      <alignment vertical="center"/>
    </xf>
    <xf numFmtId="169" fontId="77" fillId="0" borderId="0" xfId="916" applyNumberFormat="1" applyFont="1" applyFill="1" applyBorder="1" applyAlignment="1">
      <alignment vertical="center"/>
    </xf>
    <xf numFmtId="0" fontId="61" fillId="0" borderId="0" xfId="0" applyNumberFormat="1" applyFont="1" applyFill="1" applyBorder="1"/>
    <xf numFmtId="43" fontId="68" fillId="0" borderId="0" xfId="916" applyFont="1" applyFill="1" applyBorder="1" applyAlignment="1">
      <alignment horizontal="right" vertical="center" wrapText="1"/>
    </xf>
    <xf numFmtId="167" fontId="74" fillId="0" borderId="0" xfId="916" applyNumberFormat="1" applyFont="1" applyFill="1" applyBorder="1" applyAlignment="1">
      <alignment vertical="center"/>
    </xf>
    <xf numFmtId="166" fontId="61" fillId="0" borderId="0" xfId="0" applyNumberFormat="1" applyFont="1" applyFill="1" applyBorder="1" applyAlignment="1">
      <alignment wrapText="1"/>
    </xf>
    <xf numFmtId="167" fontId="68" fillId="0" borderId="0" xfId="916" applyNumberFormat="1" applyFont="1" applyFill="1" applyBorder="1" applyAlignment="1">
      <alignment vertical="center"/>
    </xf>
    <xf numFmtId="165" fontId="67" fillId="0" borderId="0" xfId="0" applyNumberFormat="1" applyFont="1" applyFill="1" applyBorder="1"/>
    <xf numFmtId="167" fontId="74" fillId="0" borderId="0" xfId="0" applyNumberFormat="1" applyFont="1" applyFill="1" applyBorder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0" fillId="0" borderId="0" xfId="0" applyAlignment="1"/>
    <xf numFmtId="164" fontId="67" fillId="0" borderId="10" xfId="0" applyNumberFormat="1" applyFont="1" applyFill="1" applyBorder="1" applyAlignment="1">
      <alignment horizontal="right"/>
    </xf>
    <xf numFmtId="164" fontId="67" fillId="0" borderId="0" xfId="0" applyNumberFormat="1" applyFont="1" applyFill="1" applyAlignment="1">
      <alignment horizontal="left"/>
    </xf>
    <xf numFmtId="0" fontId="67" fillId="0" borderId="0" xfId="55" applyFont="1" applyFill="1" applyBorder="1" applyAlignment="1">
      <alignment horizontal="right"/>
    </xf>
    <xf numFmtId="164" fontId="68" fillId="0" borderId="10" xfId="0" applyNumberFormat="1" applyFont="1" applyFill="1" applyBorder="1" applyAlignment="1">
      <alignment horizontal="right"/>
    </xf>
    <xf numFmtId="14" fontId="67" fillId="0" borderId="0" xfId="0" applyNumberFormat="1" applyFont="1"/>
    <xf numFmtId="14" fontId="67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164" fontId="67" fillId="0" borderId="0" xfId="0" applyNumberFormat="1" applyFont="1" applyFill="1" applyBorder="1" applyAlignment="1">
      <alignment horizontal="left"/>
    </xf>
    <xf numFmtId="14" fontId="67" fillId="0" borderId="0" xfId="0" applyNumberFormat="1" applyFont="1" applyFill="1" applyBorder="1"/>
    <xf numFmtId="0" fontId="72" fillId="0" borderId="0" xfId="0" applyFont="1" applyBorder="1" applyAlignment="1"/>
    <xf numFmtId="0" fontId="67" fillId="0" borderId="0" xfId="0" applyFont="1" applyBorder="1"/>
    <xf numFmtId="0" fontId="71" fillId="0" borderId="0" xfId="0" applyFont="1" applyBorder="1"/>
    <xf numFmtId="0" fontId="73" fillId="33" borderId="0" xfId="0" applyFont="1" applyFill="1" applyBorder="1" applyAlignment="1">
      <alignment horizontal="left" vertical="center" wrapText="1"/>
    </xf>
    <xf numFmtId="2" fontId="73" fillId="33" borderId="0" xfId="0" applyNumberFormat="1" applyFont="1" applyFill="1" applyBorder="1" applyAlignment="1">
      <alignment horizontal="right" vertical="center" wrapText="1"/>
    </xf>
    <xf numFmtId="0" fontId="72" fillId="0" borderId="0" xfId="55" applyFont="1" applyBorder="1" applyAlignment="1"/>
    <xf numFmtId="164" fontId="72" fillId="0" borderId="0" xfId="55" applyNumberFormat="1" applyFont="1" applyBorder="1" applyAlignment="1"/>
    <xf numFmtId="0" fontId="71" fillId="0" borderId="0" xfId="55" applyFont="1" applyBorder="1"/>
    <xf numFmtId="164" fontId="73" fillId="33" borderId="0" xfId="0" applyNumberFormat="1" applyFont="1" applyFill="1" applyBorder="1" applyAlignment="1">
      <alignment horizontal="right" vertical="center" wrapText="1"/>
    </xf>
    <xf numFmtId="0" fontId="79" fillId="33" borderId="0" xfId="55" applyFont="1" applyFill="1" applyAlignment="1">
      <alignment horizontal="right" vertical="center" wrapText="1"/>
    </xf>
    <xf numFmtId="0" fontId="68" fillId="0" borderId="0" xfId="0" applyFont="1" applyBorder="1" applyAlignment="1">
      <alignment horizontal="right"/>
    </xf>
    <xf numFmtId="164" fontId="68" fillId="0" borderId="0" xfId="0" applyNumberFormat="1" applyFont="1" applyFill="1" applyBorder="1"/>
    <xf numFmtId="2" fontId="68" fillId="0" borderId="0" xfId="0" applyNumberFormat="1" applyFont="1" applyFill="1" applyBorder="1" applyAlignment="1">
      <alignment horizontal="right"/>
    </xf>
    <xf numFmtId="0" fontId="67" fillId="0" borderId="0" xfId="55" applyFont="1" applyFill="1" applyBorder="1" applyAlignment="1">
      <alignment horizontal="left"/>
    </xf>
    <xf numFmtId="14" fontId="70" fillId="0" borderId="0" xfId="6091" applyNumberFormat="1" applyFont="1" applyFill="1" applyBorder="1" applyAlignment="1"/>
    <xf numFmtId="164" fontId="67" fillId="0" borderId="0" xfId="55" applyNumberFormat="1" applyFont="1" applyFill="1" applyBorder="1" applyAlignment="1">
      <alignment horizontal="right"/>
    </xf>
    <xf numFmtId="0" fontId="67" fillId="0" borderId="0" xfId="55" applyFont="1" applyFill="1" applyBorder="1" applyAlignment="1"/>
    <xf numFmtId="164" fontId="67" fillId="0" borderId="0" xfId="55" applyNumberFormat="1" applyFont="1" applyFill="1" applyBorder="1" applyAlignment="1">
      <alignment horizontal="left"/>
    </xf>
    <xf numFmtId="0" fontId="81" fillId="0" borderId="0" xfId="0" applyFont="1" applyFill="1" applyBorder="1"/>
    <xf numFmtId="0" fontId="82" fillId="0" borderId="13" xfId="0" applyFont="1" applyFill="1" applyBorder="1" applyAlignment="1">
      <alignment horizontal="center" wrapText="1"/>
    </xf>
    <xf numFmtId="0" fontId="82" fillId="0" borderId="13" xfId="0" applyFont="1" applyFill="1" applyBorder="1"/>
    <xf numFmtId="165" fontId="83" fillId="0" borderId="0" xfId="0" applyNumberFormat="1" applyFont="1" applyFill="1" applyBorder="1"/>
    <xf numFmtId="0" fontId="82" fillId="0" borderId="12" xfId="0" applyFont="1" applyFill="1" applyBorder="1"/>
    <xf numFmtId="166" fontId="83" fillId="0" borderId="0" xfId="0" applyNumberFormat="1" applyFont="1" applyFill="1" applyBorder="1" applyAlignment="1">
      <alignment horizontal="center"/>
    </xf>
    <xf numFmtId="166" fontId="82" fillId="0" borderId="12" xfId="0" applyNumberFormat="1" applyFont="1" applyFill="1" applyBorder="1" applyAlignment="1">
      <alignment horizontal="center"/>
    </xf>
    <xf numFmtId="166" fontId="85" fillId="0" borderId="0" xfId="0" applyNumberFormat="1" applyFont="1" applyFill="1" applyBorder="1" applyAlignment="1">
      <alignment horizontal="center"/>
    </xf>
    <xf numFmtId="0" fontId="83" fillId="0" borderId="16" xfId="0" applyNumberFormat="1" applyFont="1" applyFill="1" applyBorder="1"/>
    <xf numFmtId="0" fontId="82" fillId="0" borderId="17" xfId="0" applyNumberFormat="1" applyFont="1" applyFill="1" applyBorder="1"/>
    <xf numFmtId="0" fontId="84" fillId="0" borderId="18" xfId="0" applyFont="1" applyFill="1" applyBorder="1"/>
    <xf numFmtId="0" fontId="84" fillId="0" borderId="17" xfId="0" applyFont="1" applyFill="1" applyBorder="1"/>
    <xf numFmtId="0" fontId="83" fillId="0" borderId="18" xfId="0" applyFont="1" applyFill="1" applyBorder="1"/>
    <xf numFmtId="0" fontId="82" fillId="0" borderId="19" xfId="0" applyFont="1" applyFill="1" applyBorder="1" applyAlignment="1">
      <alignment vertical="top"/>
    </xf>
    <xf numFmtId="0" fontId="82" fillId="0" borderId="18" xfId="0" applyFont="1" applyFill="1" applyBorder="1"/>
    <xf numFmtId="0" fontId="82" fillId="0" borderId="20" xfId="0" applyFont="1" applyFill="1" applyBorder="1"/>
    <xf numFmtId="0" fontId="83" fillId="0" borderId="18" xfId="0" applyNumberFormat="1" applyFont="1" applyFill="1" applyBorder="1"/>
    <xf numFmtId="0" fontId="82" fillId="0" borderId="19" xfId="0" applyFont="1" applyFill="1" applyBorder="1"/>
    <xf numFmtId="166" fontId="83" fillId="0" borderId="21" xfId="0" applyNumberFormat="1" applyFont="1" applyFill="1" applyBorder="1" applyAlignment="1">
      <alignment horizontal="center" vertical="top" wrapText="1"/>
    </xf>
    <xf numFmtId="166" fontId="83" fillId="0" borderId="22" xfId="0" applyNumberFormat="1" applyFont="1" applyFill="1" applyBorder="1" applyAlignment="1">
      <alignment horizontal="center" vertical="top" wrapText="1"/>
    </xf>
    <xf numFmtId="166" fontId="83" fillId="0" borderId="23" xfId="0" applyNumberFormat="1" applyFont="1" applyFill="1" applyBorder="1" applyAlignment="1">
      <alignment horizontal="center" vertical="top" wrapText="1"/>
    </xf>
    <xf numFmtId="166" fontId="82" fillId="0" borderId="15" xfId="0" applyNumberFormat="1" applyFont="1" applyFill="1" applyBorder="1" applyAlignment="1">
      <alignment horizontal="center" vertical="top" wrapText="1"/>
    </xf>
    <xf numFmtId="166" fontId="82" fillId="0" borderId="23" xfId="0" applyNumberFormat="1" applyFont="1" applyFill="1" applyBorder="1" applyAlignment="1">
      <alignment horizontal="center"/>
    </xf>
    <xf numFmtId="166" fontId="83" fillId="0" borderId="24" xfId="0" applyNumberFormat="1" applyFont="1" applyFill="1" applyBorder="1" applyAlignment="1">
      <alignment horizontal="center" vertical="top" wrapText="1"/>
    </xf>
    <xf numFmtId="166" fontId="82" fillId="0" borderId="15" xfId="0" applyNumberFormat="1" applyFont="1" applyFill="1" applyBorder="1" applyAlignment="1">
      <alignment horizontal="center"/>
    </xf>
    <xf numFmtId="0" fontId="86" fillId="0" borderId="0" xfId="55" applyFont="1"/>
    <xf numFmtId="0" fontId="87" fillId="0" borderId="0" xfId="55" applyFont="1" applyAlignment="1"/>
    <xf numFmtId="0" fontId="76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8" fillId="0" borderId="25" xfId="0" applyFont="1" applyFill="1" applyBorder="1" applyAlignment="1">
      <alignment horizontal="right"/>
    </xf>
    <xf numFmtId="14" fontId="70" fillId="0" borderId="0" xfId="1936" applyNumberFormat="1" applyFont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164" fontId="68" fillId="0" borderId="25" xfId="0" applyNumberFormat="1" applyFont="1" applyFill="1" applyBorder="1" applyAlignment="1">
      <alignment horizontal="right"/>
    </xf>
    <xf numFmtId="14" fontId="67" fillId="0" borderId="0" xfId="0" applyNumberFormat="1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4" fontId="68" fillId="0" borderId="25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67" fillId="0" borderId="0" xfId="0" quotePrefix="1" applyFont="1" applyFill="1" applyBorder="1" applyAlignment="1">
      <alignment horizontal="left"/>
    </xf>
    <xf numFmtId="0" fontId="73" fillId="33" borderId="0" xfId="0" applyFont="1" applyFill="1" applyBorder="1" applyAlignment="1">
      <alignment vertical="center" wrapText="1"/>
    </xf>
    <xf numFmtId="14" fontId="67" fillId="0" borderId="0" xfId="55" applyNumberFormat="1" applyFont="1" applyFill="1" applyBorder="1" applyAlignment="1">
      <alignment horizontal="left"/>
    </xf>
    <xf numFmtId="164" fontId="68" fillId="0" borderId="0" xfId="55" applyNumberFormat="1" applyFont="1" applyFill="1" applyBorder="1" applyAlignment="1">
      <alignment horizontal="right"/>
    </xf>
    <xf numFmtId="2" fontId="67" fillId="0" borderId="0" xfId="0" applyNumberFormat="1" applyFont="1" applyFill="1" applyBorder="1"/>
    <xf numFmtId="14" fontId="67" fillId="0" borderId="0" xfId="0" applyNumberFormat="1" applyFont="1" applyBorder="1" applyAlignment="1"/>
    <xf numFmtId="0" fontId="67" fillId="0" borderId="0" xfId="0" applyFont="1" applyBorder="1" applyAlignment="1"/>
    <xf numFmtId="14" fontId="67" fillId="0" borderId="0" xfId="0" applyNumberFormat="1" applyFont="1" applyFill="1" applyBorder="1" applyAlignment="1"/>
    <xf numFmtId="14" fontId="0" fillId="0" borderId="0" xfId="0" applyNumberFormat="1" applyBorder="1"/>
    <xf numFmtId="0" fontId="67" fillId="0" borderId="0" xfId="0" applyFont="1" applyBorder="1" applyAlignment="1">
      <alignment horizontal="right"/>
    </xf>
    <xf numFmtId="0" fontId="73" fillId="33" borderId="0" xfId="55" applyFont="1" applyFill="1" applyBorder="1" applyAlignment="1">
      <alignment horizontal="left" vertical="center" wrapText="1"/>
    </xf>
    <xf numFmtId="0" fontId="73" fillId="33" borderId="0" xfId="55" applyFont="1" applyFill="1" applyBorder="1" applyAlignment="1">
      <alignment horizontal="right" vertical="center" wrapText="1"/>
    </xf>
    <xf numFmtId="0" fontId="70" fillId="0" borderId="0" xfId="460" applyFont="1" applyBorder="1" applyAlignment="1">
      <alignment horizontal="left"/>
    </xf>
    <xf numFmtId="14" fontId="67" fillId="0" borderId="0" xfId="55" applyNumberFormat="1" applyFont="1" applyFill="1" applyBorder="1" applyAlignment="1">
      <alignment horizontal="right"/>
    </xf>
    <xf numFmtId="0" fontId="70" fillId="0" borderId="0" xfId="1964" applyFont="1" applyFill="1" applyBorder="1" applyAlignment="1">
      <alignment horizontal="left"/>
    </xf>
    <xf numFmtId="0" fontId="68" fillId="0" borderId="0" xfId="0" quotePrefix="1" applyFont="1" applyFill="1" applyBorder="1" applyAlignment="1">
      <alignment horizontal="right"/>
    </xf>
    <xf numFmtId="0" fontId="73" fillId="0" borderId="0" xfId="55" applyFont="1" applyAlignment="1"/>
    <xf numFmtId="0" fontId="79" fillId="0" borderId="0" xfId="0" applyFont="1"/>
    <xf numFmtId="0" fontId="88" fillId="0" borderId="0" xfId="55" applyFont="1"/>
    <xf numFmtId="164" fontId="73" fillId="0" borderId="11" xfId="0" applyNumberFormat="1" applyFont="1" applyFill="1" applyBorder="1"/>
    <xf numFmtId="0" fontId="79" fillId="0" borderId="0" xfId="0" applyFont="1" applyAlignment="1">
      <alignment horizontal="center"/>
    </xf>
    <xf numFmtId="164" fontId="79" fillId="0" borderId="11" xfId="0" applyNumberFormat="1" applyFont="1" applyFill="1" applyBorder="1"/>
    <xf numFmtId="0" fontId="73" fillId="0" borderId="0" xfId="55" applyFont="1"/>
    <xf numFmtId="164" fontId="73" fillId="0" borderId="0" xfId="0" applyNumberFormat="1" applyFont="1" applyFill="1" applyBorder="1"/>
    <xf numFmtId="164" fontId="79" fillId="0" borderId="0" xfId="0" applyNumberFormat="1" applyFont="1" applyFill="1" applyBorder="1"/>
    <xf numFmtId="0" fontId="89" fillId="0" borderId="0" xfId="55" applyFont="1"/>
    <xf numFmtId="0" fontId="90" fillId="0" borderId="0" xfId="0" applyFont="1"/>
    <xf numFmtId="0" fontId="89" fillId="0" borderId="0" xfId="0" applyFont="1" applyAlignment="1">
      <alignment horizontal="left"/>
    </xf>
    <xf numFmtId="0" fontId="69" fillId="0" borderId="0" xfId="55" applyFont="1" applyBorder="1"/>
    <xf numFmtId="0" fontId="90" fillId="0" borderId="0" xfId="0" applyFont="1" applyAlignment="1"/>
    <xf numFmtId="0" fontId="69" fillId="0" borderId="0" xfId="55" applyFont="1"/>
    <xf numFmtId="0" fontId="89" fillId="0" borderId="0" xfId="0" applyFont="1"/>
    <xf numFmtId="0" fontId="89" fillId="0" borderId="0" xfId="0" applyFont="1" applyBorder="1"/>
    <xf numFmtId="0" fontId="90" fillId="0" borderId="0" xfId="55" applyFont="1"/>
    <xf numFmtId="49" fontId="67" fillId="0" borderId="0" xfId="0" applyNumberFormat="1" applyFont="1" applyFill="1" applyBorder="1" applyAlignment="1">
      <alignment horizontal="right"/>
    </xf>
    <xf numFmtId="49" fontId="67" fillId="0" borderId="0" xfId="0" applyNumberFormat="1" applyFont="1" applyFill="1" applyBorder="1" applyAlignment="1">
      <alignment horizontal="left"/>
    </xf>
    <xf numFmtId="49" fontId="67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right"/>
    </xf>
    <xf numFmtId="49" fontId="67" fillId="0" borderId="0" xfId="0" applyNumberFormat="1" applyFont="1" applyFill="1"/>
    <xf numFmtId="49" fontId="67" fillId="0" borderId="0" xfId="0" applyNumberFormat="1" applyFont="1"/>
    <xf numFmtId="14" fontId="91" fillId="0" borderId="26" xfId="460" applyNumberFormat="1" applyFont="1" applyFill="1" applyBorder="1" applyAlignment="1">
      <alignment horizontal="left"/>
    </xf>
    <xf numFmtId="0" fontId="79" fillId="0" borderId="26" xfId="0" applyFont="1" applyFill="1" applyBorder="1" applyAlignment="1">
      <alignment horizontal="left"/>
    </xf>
    <xf numFmtId="164" fontId="79" fillId="0" borderId="26" xfId="0" applyNumberFormat="1" applyFont="1" applyFill="1" applyBorder="1" applyAlignment="1">
      <alignment horizontal="right"/>
    </xf>
    <xf numFmtId="14" fontId="79" fillId="0" borderId="26" xfId="0" applyNumberFormat="1" applyFont="1" applyFill="1" applyBorder="1" applyAlignment="1">
      <alignment horizontal="left"/>
    </xf>
    <xf numFmtId="0" fontId="92" fillId="0" borderId="26" xfId="0" applyFont="1" applyFill="1" applyBorder="1" applyAlignment="1">
      <alignment horizontal="left"/>
    </xf>
    <xf numFmtId="0" fontId="79" fillId="0" borderId="26" xfId="0" quotePrefix="1" applyFont="1" applyFill="1" applyBorder="1" applyAlignment="1">
      <alignment horizontal="left"/>
    </xf>
    <xf numFmtId="49" fontId="71" fillId="0" borderId="0" xfId="55" applyNumberFormat="1" applyFont="1"/>
    <xf numFmtId="49" fontId="73" fillId="33" borderId="0" xfId="0" applyNumberFormat="1" applyFont="1" applyFill="1" applyAlignment="1">
      <alignment horizontal="left" vertical="center" wrapText="1"/>
    </xf>
    <xf numFmtId="0" fontId="72" fillId="0" borderId="0" xfId="0" applyNumberFormat="1" applyFont="1" applyAlignment="1"/>
    <xf numFmtId="0" fontId="89" fillId="0" borderId="0" xfId="0" applyNumberFormat="1" applyFont="1"/>
    <xf numFmtId="0" fontId="71" fillId="0" borderId="0" xfId="0" applyNumberFormat="1" applyFont="1"/>
    <xf numFmtId="0" fontId="73" fillId="33" borderId="0" xfId="0" applyNumberFormat="1" applyFont="1" applyFill="1" applyAlignment="1">
      <alignment vertical="center" wrapText="1"/>
    </xf>
    <xf numFmtId="0" fontId="73" fillId="0" borderId="0" xfId="0" applyNumberFormat="1" applyFont="1" applyFill="1" applyBorder="1" applyAlignment="1">
      <alignment vertical="center" wrapText="1"/>
    </xf>
    <xf numFmtId="0" fontId="67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Alignment="1">
      <alignment horizontal="right"/>
    </xf>
    <xf numFmtId="0" fontId="67" fillId="0" borderId="0" xfId="0" applyNumberFormat="1" applyFont="1" applyFill="1"/>
    <xf numFmtId="0" fontId="67" fillId="0" borderId="0" xfId="0" applyNumberFormat="1" applyFont="1" applyFill="1" applyAlignment="1">
      <alignment horizontal="left"/>
    </xf>
    <xf numFmtId="0" fontId="67" fillId="0" borderId="0" xfId="0" applyNumberFormat="1" applyFont="1"/>
    <xf numFmtId="17" fontId="79" fillId="0" borderId="26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right"/>
    </xf>
    <xf numFmtId="0" fontId="68" fillId="0" borderId="25" xfId="0" applyFont="1" applyBorder="1" applyAlignment="1">
      <alignment horizontal="right"/>
    </xf>
    <xf numFmtId="0" fontId="79" fillId="0" borderId="26" xfId="0" applyFont="1" applyFill="1" applyBorder="1" applyAlignment="1"/>
    <xf numFmtId="14" fontId="79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/>
    <xf numFmtId="164" fontId="79" fillId="0" borderId="0" xfId="0" applyNumberFormat="1" applyFont="1" applyFill="1" applyBorder="1" applyAlignment="1">
      <alignment horizontal="right"/>
    </xf>
    <xf numFmtId="164" fontId="92" fillId="0" borderId="25" xfId="0" applyNumberFormat="1" applyFont="1" applyFill="1" applyBorder="1" applyAlignment="1">
      <alignment horizontal="right"/>
    </xf>
    <xf numFmtId="0" fontId="79" fillId="0" borderId="0" xfId="0" applyFont="1" applyFill="1" applyBorder="1"/>
    <xf numFmtId="164" fontId="68" fillId="0" borderId="25" xfId="55" applyNumberFormat="1" applyFont="1" applyFill="1" applyBorder="1" applyAlignment="1">
      <alignment horizontal="right"/>
    </xf>
    <xf numFmtId="49" fontId="72" fillId="0" borderId="0" xfId="55" applyNumberFormat="1" applyFont="1" applyAlignment="1"/>
    <xf numFmtId="0" fontId="89" fillId="0" borderId="0" xfId="55" applyFont="1" applyBorder="1"/>
    <xf numFmtId="49" fontId="89" fillId="0" borderId="0" xfId="55" applyNumberFormat="1" applyFont="1" applyBorder="1"/>
    <xf numFmtId="49" fontId="79" fillId="0" borderId="26" xfId="0" applyNumberFormat="1" applyFont="1" applyFill="1" applyBorder="1" applyAlignment="1">
      <alignment horizontal="left"/>
    </xf>
    <xf numFmtId="0" fontId="79" fillId="0" borderId="0" xfId="0" applyFont="1" applyFill="1" applyAlignment="1">
      <alignment horizontal="right"/>
    </xf>
    <xf numFmtId="0" fontId="79" fillId="0" borderId="0" xfId="0" applyFont="1" applyFill="1"/>
    <xf numFmtId="4" fontId="79" fillId="0" borderId="0" xfId="0" applyNumberFormat="1" applyFont="1" applyFill="1" applyAlignment="1">
      <alignment horizontal="right"/>
    </xf>
    <xf numFmtId="49" fontId="79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2" fontId="68" fillId="0" borderId="25" xfId="0" applyNumberFormat="1" applyFont="1" applyFill="1" applyBorder="1" applyAlignment="1">
      <alignment horizontal="right"/>
    </xf>
    <xf numFmtId="14" fontId="79" fillId="0" borderId="26" xfId="0" applyNumberFormat="1" applyFont="1" applyFill="1" applyBorder="1"/>
    <xf numFmtId="164" fontId="79" fillId="0" borderId="26" xfId="55" applyNumberFormat="1" applyFont="1" applyFill="1" applyBorder="1" applyAlignment="1">
      <alignment horizontal="right"/>
    </xf>
    <xf numFmtId="14" fontId="79" fillId="0" borderId="26" xfId="0" applyNumberFormat="1" applyFont="1" applyBorder="1" applyAlignment="1"/>
    <xf numFmtId="0" fontId="79" fillId="0" borderId="26" xfId="0" applyFont="1" applyBorder="1" applyAlignment="1"/>
    <xf numFmtId="14" fontId="79" fillId="0" borderId="26" xfId="0" applyNumberFormat="1" applyFont="1" applyBorder="1" applyAlignment="1">
      <alignment horizontal="left"/>
    </xf>
    <xf numFmtId="0" fontId="79" fillId="0" borderId="26" xfId="0" applyFont="1" applyBorder="1" applyAlignment="1">
      <alignment horizontal="left"/>
    </xf>
    <xf numFmtId="14" fontId="79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14" fontId="79" fillId="0" borderId="26" xfId="55" applyNumberFormat="1" applyFont="1" applyBorder="1" applyAlignment="1">
      <alignment horizontal="left"/>
    </xf>
    <xf numFmtId="0" fontId="79" fillId="0" borderId="26" xfId="55" applyFont="1" applyBorder="1" applyAlignment="1">
      <alignment horizontal="left"/>
    </xf>
    <xf numFmtId="4" fontId="79" fillId="0" borderId="26" xfId="0" applyNumberFormat="1" applyFont="1" applyFill="1" applyBorder="1" applyAlignment="1">
      <alignment horizontal="left"/>
    </xf>
    <xf numFmtId="14" fontId="91" fillId="0" borderId="26" xfId="1936" applyNumberFormat="1" applyFont="1" applyBorder="1" applyAlignment="1">
      <alignment horizontal="left"/>
    </xf>
    <xf numFmtId="0" fontId="91" fillId="0" borderId="26" xfId="1936" applyFont="1" applyBorder="1" applyAlignment="1">
      <alignment horizontal="left"/>
    </xf>
    <xf numFmtId="14" fontId="79" fillId="0" borderId="0" xfId="0" applyNumberFormat="1" applyFont="1" applyBorder="1" applyAlignment="1"/>
    <xf numFmtId="0" fontId="79" fillId="0" borderId="0" xfId="0" applyFont="1" applyBorder="1" applyAlignment="1"/>
    <xf numFmtId="49" fontId="79" fillId="0" borderId="26" xfId="16525" applyNumberFormat="1" applyFont="1" applyBorder="1"/>
    <xf numFmtId="14" fontId="79" fillId="0" borderId="26" xfId="0" applyNumberFormat="1" applyFont="1" applyFill="1" applyBorder="1" applyAlignment="1">
      <alignment horizontal="right"/>
    </xf>
    <xf numFmtId="0" fontId="79" fillId="0" borderId="26" xfId="55" applyFont="1" applyFill="1" applyBorder="1" applyAlignment="1">
      <alignment horizontal="left"/>
    </xf>
    <xf numFmtId="2" fontId="79" fillId="0" borderId="26" xfId="0" applyNumberFormat="1" applyFont="1" applyFill="1" applyBorder="1"/>
    <xf numFmtId="164" fontId="79" fillId="0" borderId="26" xfId="0" applyNumberFormat="1" applyFont="1" applyFill="1" applyBorder="1"/>
    <xf numFmtId="14" fontId="68" fillId="0" borderId="0" xfId="0" applyNumberFormat="1" applyFont="1" applyFill="1" applyBorder="1" applyAlignment="1">
      <alignment horizontal="right"/>
    </xf>
    <xf numFmtId="17" fontId="79" fillId="0" borderId="26" xfId="0" applyNumberFormat="1" applyFont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14" fontId="91" fillId="0" borderId="0" xfId="460" applyNumberFormat="1" applyFont="1" applyFill="1" applyBorder="1" applyAlignment="1">
      <alignment horizontal="left"/>
    </xf>
    <xf numFmtId="17" fontId="79" fillId="0" borderId="0" xfId="0" applyNumberFormat="1" applyFont="1" applyFill="1" applyBorder="1" applyAlignment="1">
      <alignment horizontal="left"/>
    </xf>
    <xf numFmtId="14" fontId="91" fillId="0" borderId="0" xfId="1936" applyNumberFormat="1" applyFont="1" applyBorder="1" applyAlignment="1">
      <alignment horizontal="left"/>
    </xf>
    <xf numFmtId="0" fontId="91" fillId="0" borderId="0" xfId="1936" applyFont="1" applyBorder="1" applyAlignment="1">
      <alignment horizontal="left"/>
    </xf>
    <xf numFmtId="14" fontId="80" fillId="0" borderId="0" xfId="16525" applyNumberFormat="1"/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69" fillId="0" borderId="0" xfId="0" applyFont="1" applyAlignment="1">
      <alignment horizontal="left"/>
    </xf>
  </cellXfs>
  <cellStyles count="16526">
    <cellStyle name="20% - Accent1" xfId="19" builtinId="30" customBuiltin="1"/>
    <cellStyle name="20% - Accent1 10" xfId="174"/>
    <cellStyle name="20% - Accent1 10 2" xfId="382"/>
    <cellStyle name="20% - Accent1 10 2 2" xfId="839"/>
    <cellStyle name="20% - Accent1 10 2 2 2" xfId="1766"/>
    <cellStyle name="20% - Accent1 10 2 2 2 2" xfId="3803"/>
    <cellStyle name="20% - Accent1 10 2 2 2 2 2" xfId="7929"/>
    <cellStyle name="20% - Accent1 10 2 2 2 2 2 2" xfId="16169"/>
    <cellStyle name="20% - Accent1 10 2 2 2 2 3" xfId="12044"/>
    <cellStyle name="20% - Accent1 10 2 2 2 3" xfId="5893"/>
    <cellStyle name="20% - Accent1 10 2 2 2 3 2" xfId="14133"/>
    <cellStyle name="20% - Accent1 10 2 2 2 4" xfId="10008"/>
    <cellStyle name="20% - Accent1 10 2 2 3" xfId="2878"/>
    <cellStyle name="20% - Accent1 10 2 2 3 2" xfId="7004"/>
    <cellStyle name="20% - Accent1 10 2 2 3 2 2" xfId="15244"/>
    <cellStyle name="20% - Accent1 10 2 2 3 3" xfId="11119"/>
    <cellStyle name="20% - Accent1 10 2 2 4" xfId="4968"/>
    <cellStyle name="20% - Accent1 10 2 2 4 2" xfId="13208"/>
    <cellStyle name="20% - Accent1 10 2 2 5" xfId="9083"/>
    <cellStyle name="20% - Accent1 10 2 3" xfId="1309"/>
    <cellStyle name="20% - Accent1 10 2 3 2" xfId="3347"/>
    <cellStyle name="20% - Accent1 10 2 3 2 2" xfId="7473"/>
    <cellStyle name="20% - Accent1 10 2 3 2 2 2" xfId="15713"/>
    <cellStyle name="20% - Accent1 10 2 3 2 3" xfId="11588"/>
    <cellStyle name="20% - Accent1 10 2 3 3" xfId="5437"/>
    <cellStyle name="20% - Accent1 10 2 3 3 2" xfId="13677"/>
    <cellStyle name="20% - Accent1 10 2 3 4" xfId="9552"/>
    <cellStyle name="20% - Accent1 10 2 4" xfId="2421"/>
    <cellStyle name="20% - Accent1 10 2 4 2" xfId="6548"/>
    <cellStyle name="20% - Accent1 10 2 4 2 2" xfId="14788"/>
    <cellStyle name="20% - Accent1 10 2 4 3" xfId="10663"/>
    <cellStyle name="20% - Accent1 10 2 5" xfId="4511"/>
    <cellStyle name="20% - Accent1 10 2 5 2" xfId="12752"/>
    <cellStyle name="20% - Accent1 10 2 6" xfId="8626"/>
    <cellStyle name="20% - Accent1 10 3" xfId="631"/>
    <cellStyle name="20% - Accent1 10 3 2" xfId="1558"/>
    <cellStyle name="20% - Accent1 10 3 2 2" xfId="3595"/>
    <cellStyle name="20% - Accent1 10 3 2 2 2" xfId="7721"/>
    <cellStyle name="20% - Accent1 10 3 2 2 2 2" xfId="15961"/>
    <cellStyle name="20% - Accent1 10 3 2 2 3" xfId="11836"/>
    <cellStyle name="20% - Accent1 10 3 2 3" xfId="5685"/>
    <cellStyle name="20% - Accent1 10 3 2 3 2" xfId="13925"/>
    <cellStyle name="20% - Accent1 10 3 2 4" xfId="9800"/>
    <cellStyle name="20% - Accent1 10 3 3" xfId="2670"/>
    <cellStyle name="20% - Accent1 10 3 3 2" xfId="6796"/>
    <cellStyle name="20% - Accent1 10 3 3 2 2" xfId="15036"/>
    <cellStyle name="20% - Accent1 10 3 3 3" xfId="10911"/>
    <cellStyle name="20% - Accent1 10 3 4" xfId="4760"/>
    <cellStyle name="20% - Accent1 10 3 4 2" xfId="13000"/>
    <cellStyle name="20% - Accent1 10 3 5" xfId="8875"/>
    <cellStyle name="20% - Accent1 10 4" xfId="1101"/>
    <cellStyle name="20% - Accent1 10 4 2" xfId="3139"/>
    <cellStyle name="20% - Accent1 10 4 2 2" xfId="7265"/>
    <cellStyle name="20% - Accent1 10 4 2 2 2" xfId="15505"/>
    <cellStyle name="20% - Accent1 10 4 2 3" xfId="11380"/>
    <cellStyle name="20% - Accent1 10 4 3" xfId="5229"/>
    <cellStyle name="20% - Accent1 10 4 3 2" xfId="13469"/>
    <cellStyle name="20% - Accent1 10 4 4" xfId="9344"/>
    <cellStyle name="20% - Accent1 10 5" xfId="2213"/>
    <cellStyle name="20% - Accent1 10 5 2" xfId="6340"/>
    <cellStyle name="20% - Accent1 10 5 2 2" xfId="14580"/>
    <cellStyle name="20% - Accent1 10 5 3" xfId="10455"/>
    <cellStyle name="20% - Accent1 10 6" xfId="4303"/>
    <cellStyle name="20% - Accent1 10 6 2" xfId="12544"/>
    <cellStyle name="20% - Accent1 10 7" xfId="8418"/>
    <cellStyle name="20% - Accent1 11" xfId="187"/>
    <cellStyle name="20% - Accent1 11 2" xfId="395"/>
    <cellStyle name="20% - Accent1 11 2 2" xfId="852"/>
    <cellStyle name="20% - Accent1 11 2 2 2" xfId="1779"/>
    <cellStyle name="20% - Accent1 11 2 2 2 2" xfId="3816"/>
    <cellStyle name="20% - Accent1 11 2 2 2 2 2" xfId="7942"/>
    <cellStyle name="20% - Accent1 11 2 2 2 2 2 2" xfId="16182"/>
    <cellStyle name="20% - Accent1 11 2 2 2 2 3" xfId="12057"/>
    <cellStyle name="20% - Accent1 11 2 2 2 3" xfId="5906"/>
    <cellStyle name="20% - Accent1 11 2 2 2 3 2" xfId="14146"/>
    <cellStyle name="20% - Accent1 11 2 2 2 4" xfId="10021"/>
    <cellStyle name="20% - Accent1 11 2 2 3" xfId="2891"/>
    <cellStyle name="20% - Accent1 11 2 2 3 2" xfId="7017"/>
    <cellStyle name="20% - Accent1 11 2 2 3 2 2" xfId="15257"/>
    <cellStyle name="20% - Accent1 11 2 2 3 3" xfId="11132"/>
    <cellStyle name="20% - Accent1 11 2 2 4" xfId="4981"/>
    <cellStyle name="20% - Accent1 11 2 2 4 2" xfId="13221"/>
    <cellStyle name="20% - Accent1 11 2 2 5" xfId="9096"/>
    <cellStyle name="20% - Accent1 11 2 3" xfId="1322"/>
    <cellStyle name="20% - Accent1 11 2 3 2" xfId="3360"/>
    <cellStyle name="20% - Accent1 11 2 3 2 2" xfId="7486"/>
    <cellStyle name="20% - Accent1 11 2 3 2 2 2" xfId="15726"/>
    <cellStyle name="20% - Accent1 11 2 3 2 3" xfId="11601"/>
    <cellStyle name="20% - Accent1 11 2 3 3" xfId="5450"/>
    <cellStyle name="20% - Accent1 11 2 3 3 2" xfId="13690"/>
    <cellStyle name="20% - Accent1 11 2 3 4" xfId="9565"/>
    <cellStyle name="20% - Accent1 11 2 4" xfId="2434"/>
    <cellStyle name="20% - Accent1 11 2 4 2" xfId="6561"/>
    <cellStyle name="20% - Accent1 11 2 4 2 2" xfId="14801"/>
    <cellStyle name="20% - Accent1 11 2 4 3" xfId="10676"/>
    <cellStyle name="20% - Accent1 11 2 5" xfId="4524"/>
    <cellStyle name="20% - Accent1 11 2 5 2" xfId="12765"/>
    <cellStyle name="20% - Accent1 11 2 6" xfId="8639"/>
    <cellStyle name="20% - Accent1 11 3" xfId="644"/>
    <cellStyle name="20% - Accent1 11 3 2" xfId="1571"/>
    <cellStyle name="20% - Accent1 11 3 2 2" xfId="3608"/>
    <cellStyle name="20% - Accent1 11 3 2 2 2" xfId="7734"/>
    <cellStyle name="20% - Accent1 11 3 2 2 2 2" xfId="15974"/>
    <cellStyle name="20% - Accent1 11 3 2 2 3" xfId="11849"/>
    <cellStyle name="20% - Accent1 11 3 2 3" xfId="5698"/>
    <cellStyle name="20% - Accent1 11 3 2 3 2" xfId="13938"/>
    <cellStyle name="20% - Accent1 11 3 2 4" xfId="9813"/>
    <cellStyle name="20% - Accent1 11 3 3" xfId="2683"/>
    <cellStyle name="20% - Accent1 11 3 3 2" xfId="6809"/>
    <cellStyle name="20% - Accent1 11 3 3 2 2" xfId="15049"/>
    <cellStyle name="20% - Accent1 11 3 3 3" xfId="10924"/>
    <cellStyle name="20% - Accent1 11 3 4" xfId="4773"/>
    <cellStyle name="20% - Accent1 11 3 4 2" xfId="13013"/>
    <cellStyle name="20% - Accent1 11 3 5" xfId="8888"/>
    <cellStyle name="20% - Accent1 11 4" xfId="1114"/>
    <cellStyle name="20% - Accent1 11 4 2" xfId="3152"/>
    <cellStyle name="20% - Accent1 11 4 2 2" xfId="7278"/>
    <cellStyle name="20% - Accent1 11 4 2 2 2" xfId="15518"/>
    <cellStyle name="20% - Accent1 11 4 2 3" xfId="11393"/>
    <cellStyle name="20% - Accent1 11 4 3" xfId="5242"/>
    <cellStyle name="20% - Accent1 11 4 3 2" xfId="13482"/>
    <cellStyle name="20% - Accent1 11 4 4" xfId="9357"/>
    <cellStyle name="20% - Accent1 11 5" xfId="2226"/>
    <cellStyle name="20% - Accent1 11 5 2" xfId="6353"/>
    <cellStyle name="20% - Accent1 11 5 2 2" xfId="14593"/>
    <cellStyle name="20% - Accent1 11 5 3" xfId="10468"/>
    <cellStyle name="20% - Accent1 11 6" xfId="4316"/>
    <cellStyle name="20% - Accent1 11 6 2" xfId="12557"/>
    <cellStyle name="20% - Accent1 11 7" xfId="8431"/>
    <cellStyle name="20% - Accent1 12" xfId="200"/>
    <cellStyle name="20% - Accent1 12 2" xfId="408"/>
    <cellStyle name="20% - Accent1 12 2 2" xfId="865"/>
    <cellStyle name="20% - Accent1 12 2 2 2" xfId="1792"/>
    <cellStyle name="20% - Accent1 12 2 2 2 2" xfId="3829"/>
    <cellStyle name="20% - Accent1 12 2 2 2 2 2" xfId="7955"/>
    <cellStyle name="20% - Accent1 12 2 2 2 2 2 2" xfId="16195"/>
    <cellStyle name="20% - Accent1 12 2 2 2 2 3" xfId="12070"/>
    <cellStyle name="20% - Accent1 12 2 2 2 3" xfId="5919"/>
    <cellStyle name="20% - Accent1 12 2 2 2 3 2" xfId="14159"/>
    <cellStyle name="20% - Accent1 12 2 2 2 4" xfId="10034"/>
    <cellStyle name="20% - Accent1 12 2 2 3" xfId="2904"/>
    <cellStyle name="20% - Accent1 12 2 2 3 2" xfId="7030"/>
    <cellStyle name="20% - Accent1 12 2 2 3 2 2" xfId="15270"/>
    <cellStyle name="20% - Accent1 12 2 2 3 3" xfId="11145"/>
    <cellStyle name="20% - Accent1 12 2 2 4" xfId="4994"/>
    <cellStyle name="20% - Accent1 12 2 2 4 2" xfId="13234"/>
    <cellStyle name="20% - Accent1 12 2 2 5" xfId="9109"/>
    <cellStyle name="20% - Accent1 12 2 3" xfId="1335"/>
    <cellStyle name="20% - Accent1 12 2 3 2" xfId="3373"/>
    <cellStyle name="20% - Accent1 12 2 3 2 2" xfId="7499"/>
    <cellStyle name="20% - Accent1 12 2 3 2 2 2" xfId="15739"/>
    <cellStyle name="20% - Accent1 12 2 3 2 3" xfId="11614"/>
    <cellStyle name="20% - Accent1 12 2 3 3" xfId="5463"/>
    <cellStyle name="20% - Accent1 12 2 3 3 2" xfId="13703"/>
    <cellStyle name="20% - Accent1 12 2 3 4" xfId="9578"/>
    <cellStyle name="20% - Accent1 12 2 4" xfId="2447"/>
    <cellStyle name="20% - Accent1 12 2 4 2" xfId="6574"/>
    <cellStyle name="20% - Accent1 12 2 4 2 2" xfId="14814"/>
    <cellStyle name="20% - Accent1 12 2 4 3" xfId="10689"/>
    <cellStyle name="20% - Accent1 12 2 5" xfId="4537"/>
    <cellStyle name="20% - Accent1 12 2 5 2" xfId="12778"/>
    <cellStyle name="20% - Accent1 12 2 6" xfId="8652"/>
    <cellStyle name="20% - Accent1 12 3" xfId="657"/>
    <cellStyle name="20% - Accent1 12 3 2" xfId="1584"/>
    <cellStyle name="20% - Accent1 12 3 2 2" xfId="3621"/>
    <cellStyle name="20% - Accent1 12 3 2 2 2" xfId="7747"/>
    <cellStyle name="20% - Accent1 12 3 2 2 2 2" xfId="15987"/>
    <cellStyle name="20% - Accent1 12 3 2 2 3" xfId="11862"/>
    <cellStyle name="20% - Accent1 12 3 2 3" xfId="5711"/>
    <cellStyle name="20% - Accent1 12 3 2 3 2" xfId="13951"/>
    <cellStyle name="20% - Accent1 12 3 2 4" xfId="9826"/>
    <cellStyle name="20% - Accent1 12 3 3" xfId="2696"/>
    <cellStyle name="20% - Accent1 12 3 3 2" xfId="6822"/>
    <cellStyle name="20% - Accent1 12 3 3 2 2" xfId="15062"/>
    <cellStyle name="20% - Accent1 12 3 3 3" xfId="10937"/>
    <cellStyle name="20% - Accent1 12 3 4" xfId="4786"/>
    <cellStyle name="20% - Accent1 12 3 4 2" xfId="13026"/>
    <cellStyle name="20% - Accent1 12 3 5" xfId="8901"/>
    <cellStyle name="20% - Accent1 12 4" xfId="1127"/>
    <cellStyle name="20% - Accent1 12 4 2" xfId="3165"/>
    <cellStyle name="20% - Accent1 12 4 2 2" xfId="7291"/>
    <cellStyle name="20% - Accent1 12 4 2 2 2" xfId="15531"/>
    <cellStyle name="20% - Accent1 12 4 2 3" xfId="11406"/>
    <cellStyle name="20% - Accent1 12 4 3" xfId="5255"/>
    <cellStyle name="20% - Accent1 12 4 3 2" xfId="13495"/>
    <cellStyle name="20% - Accent1 12 4 4" xfId="9370"/>
    <cellStyle name="20% - Accent1 12 5" xfId="2239"/>
    <cellStyle name="20% - Accent1 12 5 2" xfId="6366"/>
    <cellStyle name="20% - Accent1 12 5 2 2" xfId="14606"/>
    <cellStyle name="20% - Accent1 12 5 3" xfId="10481"/>
    <cellStyle name="20% - Accent1 12 6" xfId="4329"/>
    <cellStyle name="20% - Accent1 12 6 2" xfId="12570"/>
    <cellStyle name="20% - Accent1 12 7" xfId="8444"/>
    <cellStyle name="20% - Accent1 13" xfId="213"/>
    <cellStyle name="20% - Accent1 13 2" xfId="421"/>
    <cellStyle name="20% - Accent1 13 2 2" xfId="878"/>
    <cellStyle name="20% - Accent1 13 2 2 2" xfId="1805"/>
    <cellStyle name="20% - Accent1 13 2 2 2 2" xfId="3842"/>
    <cellStyle name="20% - Accent1 13 2 2 2 2 2" xfId="7968"/>
    <cellStyle name="20% - Accent1 13 2 2 2 2 2 2" xfId="16208"/>
    <cellStyle name="20% - Accent1 13 2 2 2 2 3" xfId="12083"/>
    <cellStyle name="20% - Accent1 13 2 2 2 3" xfId="5932"/>
    <cellStyle name="20% - Accent1 13 2 2 2 3 2" xfId="14172"/>
    <cellStyle name="20% - Accent1 13 2 2 2 4" xfId="10047"/>
    <cellStyle name="20% - Accent1 13 2 2 3" xfId="2917"/>
    <cellStyle name="20% - Accent1 13 2 2 3 2" xfId="7043"/>
    <cellStyle name="20% - Accent1 13 2 2 3 2 2" xfId="15283"/>
    <cellStyle name="20% - Accent1 13 2 2 3 3" xfId="11158"/>
    <cellStyle name="20% - Accent1 13 2 2 4" xfId="5007"/>
    <cellStyle name="20% - Accent1 13 2 2 4 2" xfId="13247"/>
    <cellStyle name="20% - Accent1 13 2 2 5" xfId="9122"/>
    <cellStyle name="20% - Accent1 13 2 3" xfId="1348"/>
    <cellStyle name="20% - Accent1 13 2 3 2" xfId="3386"/>
    <cellStyle name="20% - Accent1 13 2 3 2 2" xfId="7512"/>
    <cellStyle name="20% - Accent1 13 2 3 2 2 2" xfId="15752"/>
    <cellStyle name="20% - Accent1 13 2 3 2 3" xfId="11627"/>
    <cellStyle name="20% - Accent1 13 2 3 3" xfId="5476"/>
    <cellStyle name="20% - Accent1 13 2 3 3 2" xfId="13716"/>
    <cellStyle name="20% - Accent1 13 2 3 4" xfId="9591"/>
    <cellStyle name="20% - Accent1 13 2 4" xfId="2460"/>
    <cellStyle name="20% - Accent1 13 2 4 2" xfId="6587"/>
    <cellStyle name="20% - Accent1 13 2 4 2 2" xfId="14827"/>
    <cellStyle name="20% - Accent1 13 2 4 3" xfId="10702"/>
    <cellStyle name="20% - Accent1 13 2 5" xfId="4550"/>
    <cellStyle name="20% - Accent1 13 2 5 2" xfId="12791"/>
    <cellStyle name="20% - Accent1 13 2 6" xfId="8665"/>
    <cellStyle name="20% - Accent1 13 3" xfId="670"/>
    <cellStyle name="20% - Accent1 13 3 2" xfId="1597"/>
    <cellStyle name="20% - Accent1 13 3 2 2" xfId="3634"/>
    <cellStyle name="20% - Accent1 13 3 2 2 2" xfId="7760"/>
    <cellStyle name="20% - Accent1 13 3 2 2 2 2" xfId="16000"/>
    <cellStyle name="20% - Accent1 13 3 2 2 3" xfId="11875"/>
    <cellStyle name="20% - Accent1 13 3 2 3" xfId="5724"/>
    <cellStyle name="20% - Accent1 13 3 2 3 2" xfId="13964"/>
    <cellStyle name="20% - Accent1 13 3 2 4" xfId="9839"/>
    <cellStyle name="20% - Accent1 13 3 3" xfId="2709"/>
    <cellStyle name="20% - Accent1 13 3 3 2" xfId="6835"/>
    <cellStyle name="20% - Accent1 13 3 3 2 2" xfId="15075"/>
    <cellStyle name="20% - Accent1 13 3 3 3" xfId="10950"/>
    <cellStyle name="20% - Accent1 13 3 4" xfId="4799"/>
    <cellStyle name="20% - Accent1 13 3 4 2" xfId="13039"/>
    <cellStyle name="20% - Accent1 13 3 5" xfId="8914"/>
    <cellStyle name="20% - Accent1 13 4" xfId="1140"/>
    <cellStyle name="20% - Accent1 13 4 2" xfId="3178"/>
    <cellStyle name="20% - Accent1 13 4 2 2" xfId="7304"/>
    <cellStyle name="20% - Accent1 13 4 2 2 2" xfId="15544"/>
    <cellStyle name="20% - Accent1 13 4 2 3" xfId="11419"/>
    <cellStyle name="20% - Accent1 13 4 3" xfId="5268"/>
    <cellStyle name="20% - Accent1 13 4 3 2" xfId="13508"/>
    <cellStyle name="20% - Accent1 13 4 4" xfId="9383"/>
    <cellStyle name="20% - Accent1 13 5" xfId="2252"/>
    <cellStyle name="20% - Accent1 13 5 2" xfId="6379"/>
    <cellStyle name="20% - Accent1 13 5 2 2" xfId="14619"/>
    <cellStyle name="20% - Accent1 13 5 3" xfId="10494"/>
    <cellStyle name="20% - Accent1 13 6" xfId="4342"/>
    <cellStyle name="20% - Accent1 13 6 2" xfId="12583"/>
    <cellStyle name="20% - Accent1 13 7" xfId="8457"/>
    <cellStyle name="20% - Accent1 14" xfId="226"/>
    <cellStyle name="20% - Accent1 14 2" xfId="434"/>
    <cellStyle name="20% - Accent1 14 2 2" xfId="891"/>
    <cellStyle name="20% - Accent1 14 2 2 2" xfId="1818"/>
    <cellStyle name="20% - Accent1 14 2 2 2 2" xfId="3855"/>
    <cellStyle name="20% - Accent1 14 2 2 2 2 2" xfId="7981"/>
    <cellStyle name="20% - Accent1 14 2 2 2 2 2 2" xfId="16221"/>
    <cellStyle name="20% - Accent1 14 2 2 2 2 3" xfId="12096"/>
    <cellStyle name="20% - Accent1 14 2 2 2 3" xfId="5945"/>
    <cellStyle name="20% - Accent1 14 2 2 2 3 2" xfId="14185"/>
    <cellStyle name="20% - Accent1 14 2 2 2 4" xfId="10060"/>
    <cellStyle name="20% - Accent1 14 2 2 3" xfId="2930"/>
    <cellStyle name="20% - Accent1 14 2 2 3 2" xfId="7056"/>
    <cellStyle name="20% - Accent1 14 2 2 3 2 2" xfId="15296"/>
    <cellStyle name="20% - Accent1 14 2 2 3 3" xfId="11171"/>
    <cellStyle name="20% - Accent1 14 2 2 4" xfId="5020"/>
    <cellStyle name="20% - Accent1 14 2 2 4 2" xfId="13260"/>
    <cellStyle name="20% - Accent1 14 2 2 5" xfId="9135"/>
    <cellStyle name="20% - Accent1 14 2 3" xfId="1361"/>
    <cellStyle name="20% - Accent1 14 2 3 2" xfId="3399"/>
    <cellStyle name="20% - Accent1 14 2 3 2 2" xfId="7525"/>
    <cellStyle name="20% - Accent1 14 2 3 2 2 2" xfId="15765"/>
    <cellStyle name="20% - Accent1 14 2 3 2 3" xfId="11640"/>
    <cellStyle name="20% - Accent1 14 2 3 3" xfId="5489"/>
    <cellStyle name="20% - Accent1 14 2 3 3 2" xfId="13729"/>
    <cellStyle name="20% - Accent1 14 2 3 4" xfId="9604"/>
    <cellStyle name="20% - Accent1 14 2 4" xfId="2473"/>
    <cellStyle name="20% - Accent1 14 2 4 2" xfId="6600"/>
    <cellStyle name="20% - Accent1 14 2 4 2 2" xfId="14840"/>
    <cellStyle name="20% - Accent1 14 2 4 3" xfId="10715"/>
    <cellStyle name="20% - Accent1 14 2 5" xfId="4563"/>
    <cellStyle name="20% - Accent1 14 2 5 2" xfId="12804"/>
    <cellStyle name="20% - Accent1 14 2 6" xfId="8678"/>
    <cellStyle name="20% - Accent1 14 3" xfId="683"/>
    <cellStyle name="20% - Accent1 14 3 2" xfId="1610"/>
    <cellStyle name="20% - Accent1 14 3 2 2" xfId="3647"/>
    <cellStyle name="20% - Accent1 14 3 2 2 2" xfId="7773"/>
    <cellStyle name="20% - Accent1 14 3 2 2 2 2" xfId="16013"/>
    <cellStyle name="20% - Accent1 14 3 2 2 3" xfId="11888"/>
    <cellStyle name="20% - Accent1 14 3 2 3" xfId="5737"/>
    <cellStyle name="20% - Accent1 14 3 2 3 2" xfId="13977"/>
    <cellStyle name="20% - Accent1 14 3 2 4" xfId="9852"/>
    <cellStyle name="20% - Accent1 14 3 3" xfId="2722"/>
    <cellStyle name="20% - Accent1 14 3 3 2" xfId="6848"/>
    <cellStyle name="20% - Accent1 14 3 3 2 2" xfId="15088"/>
    <cellStyle name="20% - Accent1 14 3 3 3" xfId="10963"/>
    <cellStyle name="20% - Accent1 14 3 4" xfId="4812"/>
    <cellStyle name="20% - Accent1 14 3 4 2" xfId="13052"/>
    <cellStyle name="20% - Accent1 14 3 5" xfId="8927"/>
    <cellStyle name="20% - Accent1 14 4" xfId="1153"/>
    <cellStyle name="20% - Accent1 14 4 2" xfId="3191"/>
    <cellStyle name="20% - Accent1 14 4 2 2" xfId="7317"/>
    <cellStyle name="20% - Accent1 14 4 2 2 2" xfId="15557"/>
    <cellStyle name="20% - Accent1 14 4 2 3" xfId="11432"/>
    <cellStyle name="20% - Accent1 14 4 3" xfId="5281"/>
    <cellStyle name="20% - Accent1 14 4 3 2" xfId="13521"/>
    <cellStyle name="20% - Accent1 14 4 4" xfId="9396"/>
    <cellStyle name="20% - Accent1 14 5" xfId="2265"/>
    <cellStyle name="20% - Accent1 14 5 2" xfId="6392"/>
    <cellStyle name="20% - Accent1 14 5 2 2" xfId="14632"/>
    <cellStyle name="20% - Accent1 14 5 3" xfId="10507"/>
    <cellStyle name="20% - Accent1 14 6" xfId="4355"/>
    <cellStyle name="20% - Accent1 14 6 2" xfId="12596"/>
    <cellStyle name="20% - Accent1 14 7" xfId="8470"/>
    <cellStyle name="20% - Accent1 15" xfId="239"/>
    <cellStyle name="20% - Accent1 15 2" xfId="696"/>
    <cellStyle name="20% - Accent1 15 2 2" xfId="1623"/>
    <cellStyle name="20% - Accent1 15 2 2 2" xfId="3660"/>
    <cellStyle name="20% - Accent1 15 2 2 2 2" xfId="7786"/>
    <cellStyle name="20% - Accent1 15 2 2 2 2 2" xfId="16026"/>
    <cellStyle name="20% - Accent1 15 2 2 2 3" xfId="11901"/>
    <cellStyle name="20% - Accent1 15 2 2 3" xfId="5750"/>
    <cellStyle name="20% - Accent1 15 2 2 3 2" xfId="13990"/>
    <cellStyle name="20% - Accent1 15 2 2 4" xfId="9865"/>
    <cellStyle name="20% - Accent1 15 2 3" xfId="2735"/>
    <cellStyle name="20% - Accent1 15 2 3 2" xfId="6861"/>
    <cellStyle name="20% - Accent1 15 2 3 2 2" xfId="15101"/>
    <cellStyle name="20% - Accent1 15 2 3 3" xfId="10976"/>
    <cellStyle name="20% - Accent1 15 2 4" xfId="4825"/>
    <cellStyle name="20% - Accent1 15 2 4 2" xfId="13065"/>
    <cellStyle name="20% - Accent1 15 2 5" xfId="8940"/>
    <cellStyle name="20% - Accent1 15 3" xfId="1166"/>
    <cellStyle name="20% - Accent1 15 3 2" xfId="3204"/>
    <cellStyle name="20% - Accent1 15 3 2 2" xfId="7330"/>
    <cellStyle name="20% - Accent1 15 3 2 2 2" xfId="15570"/>
    <cellStyle name="20% - Accent1 15 3 2 3" xfId="11445"/>
    <cellStyle name="20% - Accent1 15 3 3" xfId="5294"/>
    <cellStyle name="20% - Accent1 15 3 3 2" xfId="13534"/>
    <cellStyle name="20% - Accent1 15 3 4" xfId="9409"/>
    <cellStyle name="20% - Accent1 15 4" xfId="2278"/>
    <cellStyle name="20% - Accent1 15 4 2" xfId="6405"/>
    <cellStyle name="20% - Accent1 15 4 2 2" xfId="14645"/>
    <cellStyle name="20% - Accent1 15 4 3" xfId="10520"/>
    <cellStyle name="20% - Accent1 15 5" xfId="4368"/>
    <cellStyle name="20% - Accent1 15 5 2" xfId="12609"/>
    <cellStyle name="20% - Accent1 15 6" xfId="8483"/>
    <cellStyle name="20% - Accent1 16" xfId="447"/>
    <cellStyle name="20% - Accent1 16 2" xfId="904"/>
    <cellStyle name="20% - Accent1 16 2 2" xfId="1831"/>
    <cellStyle name="20% - Accent1 16 2 2 2" xfId="3868"/>
    <cellStyle name="20% - Accent1 16 2 2 2 2" xfId="7994"/>
    <cellStyle name="20% - Accent1 16 2 2 2 2 2" xfId="16234"/>
    <cellStyle name="20% - Accent1 16 2 2 2 3" xfId="12109"/>
    <cellStyle name="20% - Accent1 16 2 2 3" xfId="5958"/>
    <cellStyle name="20% - Accent1 16 2 2 3 2" xfId="14198"/>
    <cellStyle name="20% - Accent1 16 2 2 4" xfId="10073"/>
    <cellStyle name="20% - Accent1 16 2 3" xfId="2943"/>
    <cellStyle name="20% - Accent1 16 2 3 2" xfId="7069"/>
    <cellStyle name="20% - Accent1 16 2 3 2 2" xfId="15309"/>
    <cellStyle name="20% - Accent1 16 2 3 3" xfId="11184"/>
    <cellStyle name="20% - Accent1 16 2 4" xfId="5033"/>
    <cellStyle name="20% - Accent1 16 2 4 2" xfId="13273"/>
    <cellStyle name="20% - Accent1 16 2 5" xfId="9148"/>
    <cellStyle name="20% - Accent1 16 3" xfId="1374"/>
    <cellStyle name="20% - Accent1 16 3 2" xfId="3412"/>
    <cellStyle name="20% - Accent1 16 3 2 2" xfId="7538"/>
    <cellStyle name="20% - Accent1 16 3 2 2 2" xfId="15778"/>
    <cellStyle name="20% - Accent1 16 3 2 3" xfId="11653"/>
    <cellStyle name="20% - Accent1 16 3 3" xfId="5502"/>
    <cellStyle name="20% - Accent1 16 3 3 2" xfId="13742"/>
    <cellStyle name="20% - Accent1 16 3 4" xfId="9617"/>
    <cellStyle name="20% - Accent1 16 4" xfId="2486"/>
    <cellStyle name="20% - Accent1 16 4 2" xfId="6613"/>
    <cellStyle name="20% - Accent1 16 4 2 2" xfId="14853"/>
    <cellStyle name="20% - Accent1 16 4 3" xfId="10728"/>
    <cellStyle name="20% - Accent1 16 5" xfId="4576"/>
    <cellStyle name="20% - Accent1 16 5 2" xfId="12817"/>
    <cellStyle name="20% - Accent1 16 6" xfId="8691"/>
    <cellStyle name="20% - Accent1 17" xfId="462"/>
    <cellStyle name="20% - Accent1 17 2" xfId="919"/>
    <cellStyle name="20% - Accent1 17 2 2" xfId="1845"/>
    <cellStyle name="20% - Accent1 17 2 2 2" xfId="3882"/>
    <cellStyle name="20% - Accent1 17 2 2 2 2" xfId="8008"/>
    <cellStyle name="20% - Accent1 17 2 2 2 2 2" xfId="16248"/>
    <cellStyle name="20% - Accent1 17 2 2 2 3" xfId="12123"/>
    <cellStyle name="20% - Accent1 17 2 2 3" xfId="5972"/>
    <cellStyle name="20% - Accent1 17 2 2 3 2" xfId="14212"/>
    <cellStyle name="20% - Accent1 17 2 2 4" xfId="10087"/>
    <cellStyle name="20% - Accent1 17 2 3" xfId="2957"/>
    <cellStyle name="20% - Accent1 17 2 3 2" xfId="7083"/>
    <cellStyle name="20% - Accent1 17 2 3 2 2" xfId="15323"/>
    <cellStyle name="20% - Accent1 17 2 3 3" xfId="11198"/>
    <cellStyle name="20% - Accent1 17 2 4" xfId="5047"/>
    <cellStyle name="20% - Accent1 17 2 4 2" xfId="13287"/>
    <cellStyle name="20% - Accent1 17 2 5" xfId="9162"/>
    <cellStyle name="20% - Accent1 17 3" xfId="1389"/>
    <cellStyle name="20% - Accent1 17 3 2" xfId="3426"/>
    <cellStyle name="20% - Accent1 17 3 2 2" xfId="7552"/>
    <cellStyle name="20% - Accent1 17 3 2 2 2" xfId="15792"/>
    <cellStyle name="20% - Accent1 17 3 2 3" xfId="11667"/>
    <cellStyle name="20% - Accent1 17 3 3" xfId="5516"/>
    <cellStyle name="20% - Accent1 17 3 3 2" xfId="13756"/>
    <cellStyle name="20% - Accent1 17 3 4" xfId="9631"/>
    <cellStyle name="20% - Accent1 17 4" xfId="2501"/>
    <cellStyle name="20% - Accent1 17 4 2" xfId="6627"/>
    <cellStyle name="20% - Accent1 17 4 2 2" xfId="14867"/>
    <cellStyle name="20% - Accent1 17 4 3" xfId="10742"/>
    <cellStyle name="20% - Accent1 17 5" xfId="4591"/>
    <cellStyle name="20% - Accent1 17 5 2" xfId="12831"/>
    <cellStyle name="20% - Accent1 17 6" xfId="8706"/>
    <cellStyle name="20% - Accent1 18" xfId="475"/>
    <cellStyle name="20% - Accent1 18 2" xfId="1402"/>
    <cellStyle name="20% - Accent1 18 2 2" xfId="3439"/>
    <cellStyle name="20% - Accent1 18 2 2 2" xfId="7565"/>
    <cellStyle name="20% - Accent1 18 2 2 2 2" xfId="15805"/>
    <cellStyle name="20% - Accent1 18 2 2 3" xfId="11680"/>
    <cellStyle name="20% - Accent1 18 2 3" xfId="5529"/>
    <cellStyle name="20% - Accent1 18 2 3 2" xfId="13769"/>
    <cellStyle name="20% - Accent1 18 2 4" xfId="9644"/>
    <cellStyle name="20% - Accent1 18 3" xfId="2514"/>
    <cellStyle name="20% - Accent1 18 3 2" xfId="6640"/>
    <cellStyle name="20% - Accent1 18 3 2 2" xfId="14880"/>
    <cellStyle name="20% - Accent1 18 3 3" xfId="10755"/>
    <cellStyle name="20% - Accent1 18 4" xfId="4604"/>
    <cellStyle name="20% - Accent1 18 4 2" xfId="12844"/>
    <cellStyle name="20% - Accent1 18 5" xfId="8719"/>
    <cellStyle name="20% - Accent1 19" xfId="488"/>
    <cellStyle name="20% - Accent1 19 2" xfId="1415"/>
    <cellStyle name="20% - Accent1 19 2 2" xfId="3452"/>
    <cellStyle name="20% - Accent1 19 2 2 2" xfId="7578"/>
    <cellStyle name="20% - Accent1 19 2 2 2 2" xfId="15818"/>
    <cellStyle name="20% - Accent1 19 2 2 3" xfId="11693"/>
    <cellStyle name="20% - Accent1 19 2 3" xfId="5542"/>
    <cellStyle name="20% - Accent1 19 2 3 2" xfId="13782"/>
    <cellStyle name="20% - Accent1 19 2 4" xfId="9657"/>
    <cellStyle name="20% - Accent1 19 3" xfId="2527"/>
    <cellStyle name="20% - Accent1 19 3 2" xfId="6653"/>
    <cellStyle name="20% - Accent1 19 3 2 2" xfId="14893"/>
    <cellStyle name="20% - Accent1 19 3 3" xfId="10768"/>
    <cellStyle name="20% - Accent1 19 4" xfId="4617"/>
    <cellStyle name="20% - Accent1 19 4 2" xfId="12857"/>
    <cellStyle name="20% - Accent1 19 5" xfId="8732"/>
    <cellStyle name="20% - Accent1 2" xfId="43"/>
    <cellStyle name="20% - Accent1 2 2" xfId="83"/>
    <cellStyle name="20% - Accent1 2 2 2" xfId="291"/>
    <cellStyle name="20% - Accent1 2 2 2 2" xfId="748"/>
    <cellStyle name="20% - Accent1 2 2 2 2 2" xfId="1675"/>
    <cellStyle name="20% - Accent1 2 2 2 2 2 2" xfId="3712"/>
    <cellStyle name="20% - Accent1 2 2 2 2 2 2 2" xfId="7838"/>
    <cellStyle name="20% - Accent1 2 2 2 2 2 2 2 2" xfId="16078"/>
    <cellStyle name="20% - Accent1 2 2 2 2 2 2 3" xfId="11953"/>
    <cellStyle name="20% - Accent1 2 2 2 2 2 3" xfId="5802"/>
    <cellStyle name="20% - Accent1 2 2 2 2 2 3 2" xfId="14042"/>
    <cellStyle name="20% - Accent1 2 2 2 2 2 4" xfId="9917"/>
    <cellStyle name="20% - Accent1 2 2 2 2 3" xfId="2787"/>
    <cellStyle name="20% - Accent1 2 2 2 2 3 2" xfId="6913"/>
    <cellStyle name="20% - Accent1 2 2 2 2 3 2 2" xfId="15153"/>
    <cellStyle name="20% - Accent1 2 2 2 2 3 3" xfId="11028"/>
    <cellStyle name="20% - Accent1 2 2 2 2 4" xfId="4877"/>
    <cellStyle name="20% - Accent1 2 2 2 2 4 2" xfId="13117"/>
    <cellStyle name="20% - Accent1 2 2 2 2 5" xfId="8992"/>
    <cellStyle name="20% - Accent1 2 2 2 3" xfId="1218"/>
    <cellStyle name="20% - Accent1 2 2 2 3 2" xfId="3256"/>
    <cellStyle name="20% - Accent1 2 2 2 3 2 2" xfId="7382"/>
    <cellStyle name="20% - Accent1 2 2 2 3 2 2 2" xfId="15622"/>
    <cellStyle name="20% - Accent1 2 2 2 3 2 3" xfId="11497"/>
    <cellStyle name="20% - Accent1 2 2 2 3 3" xfId="5346"/>
    <cellStyle name="20% - Accent1 2 2 2 3 3 2" xfId="13586"/>
    <cellStyle name="20% - Accent1 2 2 2 3 4" xfId="9461"/>
    <cellStyle name="20% - Accent1 2 2 2 4" xfId="2330"/>
    <cellStyle name="20% - Accent1 2 2 2 4 2" xfId="6457"/>
    <cellStyle name="20% - Accent1 2 2 2 4 2 2" xfId="14697"/>
    <cellStyle name="20% - Accent1 2 2 2 4 3" xfId="10572"/>
    <cellStyle name="20% - Accent1 2 2 2 5" xfId="4420"/>
    <cellStyle name="20% - Accent1 2 2 2 5 2" xfId="12661"/>
    <cellStyle name="20% - Accent1 2 2 2 6" xfId="8535"/>
    <cellStyle name="20% - Accent1 2 2 3" xfId="540"/>
    <cellStyle name="20% - Accent1 2 2 3 2" xfId="1467"/>
    <cellStyle name="20% - Accent1 2 2 3 2 2" xfId="3504"/>
    <cellStyle name="20% - Accent1 2 2 3 2 2 2" xfId="7630"/>
    <cellStyle name="20% - Accent1 2 2 3 2 2 2 2" xfId="15870"/>
    <cellStyle name="20% - Accent1 2 2 3 2 2 3" xfId="11745"/>
    <cellStyle name="20% - Accent1 2 2 3 2 3" xfId="5594"/>
    <cellStyle name="20% - Accent1 2 2 3 2 3 2" xfId="13834"/>
    <cellStyle name="20% - Accent1 2 2 3 2 4" xfId="9709"/>
    <cellStyle name="20% - Accent1 2 2 3 3" xfId="2579"/>
    <cellStyle name="20% - Accent1 2 2 3 3 2" xfId="6705"/>
    <cellStyle name="20% - Accent1 2 2 3 3 2 2" xfId="14945"/>
    <cellStyle name="20% - Accent1 2 2 3 3 3" xfId="10820"/>
    <cellStyle name="20% - Accent1 2 2 3 4" xfId="4669"/>
    <cellStyle name="20% - Accent1 2 2 3 4 2" xfId="12909"/>
    <cellStyle name="20% - Accent1 2 2 3 5" xfId="8784"/>
    <cellStyle name="20% - Accent1 2 2 4" xfId="1010"/>
    <cellStyle name="20% - Accent1 2 2 4 2" xfId="3048"/>
    <cellStyle name="20% - Accent1 2 2 4 2 2" xfId="7174"/>
    <cellStyle name="20% - Accent1 2 2 4 2 2 2" xfId="15414"/>
    <cellStyle name="20% - Accent1 2 2 4 2 3" xfId="11289"/>
    <cellStyle name="20% - Accent1 2 2 4 3" xfId="5138"/>
    <cellStyle name="20% - Accent1 2 2 4 3 2" xfId="13378"/>
    <cellStyle name="20% - Accent1 2 2 4 4" xfId="9253"/>
    <cellStyle name="20% - Accent1 2 2 5" xfId="2122"/>
    <cellStyle name="20% - Accent1 2 2 5 2" xfId="6249"/>
    <cellStyle name="20% - Accent1 2 2 5 2 2" xfId="14489"/>
    <cellStyle name="20% - Accent1 2 2 5 3" xfId="10364"/>
    <cellStyle name="20% - Accent1 2 2 6" xfId="4212"/>
    <cellStyle name="20% - Accent1 2 2 6 2" xfId="12453"/>
    <cellStyle name="20% - Accent1 2 2 7" xfId="8327"/>
    <cellStyle name="20% - Accent1 2 3" xfId="122"/>
    <cellStyle name="20% - Accent1 2 3 2" xfId="330"/>
    <cellStyle name="20% - Accent1 2 3 2 2" xfId="787"/>
    <cellStyle name="20% - Accent1 2 3 2 2 2" xfId="1714"/>
    <cellStyle name="20% - Accent1 2 3 2 2 2 2" xfId="3751"/>
    <cellStyle name="20% - Accent1 2 3 2 2 2 2 2" xfId="7877"/>
    <cellStyle name="20% - Accent1 2 3 2 2 2 2 2 2" xfId="16117"/>
    <cellStyle name="20% - Accent1 2 3 2 2 2 2 3" xfId="11992"/>
    <cellStyle name="20% - Accent1 2 3 2 2 2 3" xfId="5841"/>
    <cellStyle name="20% - Accent1 2 3 2 2 2 3 2" xfId="14081"/>
    <cellStyle name="20% - Accent1 2 3 2 2 2 4" xfId="9956"/>
    <cellStyle name="20% - Accent1 2 3 2 2 3" xfId="2826"/>
    <cellStyle name="20% - Accent1 2 3 2 2 3 2" xfId="6952"/>
    <cellStyle name="20% - Accent1 2 3 2 2 3 2 2" xfId="15192"/>
    <cellStyle name="20% - Accent1 2 3 2 2 3 3" xfId="11067"/>
    <cellStyle name="20% - Accent1 2 3 2 2 4" xfId="4916"/>
    <cellStyle name="20% - Accent1 2 3 2 2 4 2" xfId="13156"/>
    <cellStyle name="20% - Accent1 2 3 2 2 5" xfId="9031"/>
    <cellStyle name="20% - Accent1 2 3 2 3" xfId="1257"/>
    <cellStyle name="20% - Accent1 2 3 2 3 2" xfId="3295"/>
    <cellStyle name="20% - Accent1 2 3 2 3 2 2" xfId="7421"/>
    <cellStyle name="20% - Accent1 2 3 2 3 2 2 2" xfId="15661"/>
    <cellStyle name="20% - Accent1 2 3 2 3 2 3" xfId="11536"/>
    <cellStyle name="20% - Accent1 2 3 2 3 3" xfId="5385"/>
    <cellStyle name="20% - Accent1 2 3 2 3 3 2" xfId="13625"/>
    <cellStyle name="20% - Accent1 2 3 2 3 4" xfId="9500"/>
    <cellStyle name="20% - Accent1 2 3 2 4" xfId="2369"/>
    <cellStyle name="20% - Accent1 2 3 2 4 2" xfId="6496"/>
    <cellStyle name="20% - Accent1 2 3 2 4 2 2" xfId="14736"/>
    <cellStyle name="20% - Accent1 2 3 2 4 3" xfId="10611"/>
    <cellStyle name="20% - Accent1 2 3 2 5" xfId="4459"/>
    <cellStyle name="20% - Accent1 2 3 2 5 2" xfId="12700"/>
    <cellStyle name="20% - Accent1 2 3 2 6" xfId="8574"/>
    <cellStyle name="20% - Accent1 2 3 3" xfId="579"/>
    <cellStyle name="20% - Accent1 2 3 3 2" xfId="1506"/>
    <cellStyle name="20% - Accent1 2 3 3 2 2" xfId="3543"/>
    <cellStyle name="20% - Accent1 2 3 3 2 2 2" xfId="7669"/>
    <cellStyle name="20% - Accent1 2 3 3 2 2 2 2" xfId="15909"/>
    <cellStyle name="20% - Accent1 2 3 3 2 2 3" xfId="11784"/>
    <cellStyle name="20% - Accent1 2 3 3 2 3" xfId="5633"/>
    <cellStyle name="20% - Accent1 2 3 3 2 3 2" xfId="13873"/>
    <cellStyle name="20% - Accent1 2 3 3 2 4" xfId="9748"/>
    <cellStyle name="20% - Accent1 2 3 3 3" xfId="2618"/>
    <cellStyle name="20% - Accent1 2 3 3 3 2" xfId="6744"/>
    <cellStyle name="20% - Accent1 2 3 3 3 2 2" xfId="14984"/>
    <cellStyle name="20% - Accent1 2 3 3 3 3" xfId="10859"/>
    <cellStyle name="20% - Accent1 2 3 3 4" xfId="4708"/>
    <cellStyle name="20% - Accent1 2 3 3 4 2" xfId="12948"/>
    <cellStyle name="20% - Accent1 2 3 3 5" xfId="8823"/>
    <cellStyle name="20% - Accent1 2 3 4" xfId="1049"/>
    <cellStyle name="20% - Accent1 2 3 4 2" xfId="3087"/>
    <cellStyle name="20% - Accent1 2 3 4 2 2" xfId="7213"/>
    <cellStyle name="20% - Accent1 2 3 4 2 2 2" xfId="15453"/>
    <cellStyle name="20% - Accent1 2 3 4 2 3" xfId="11328"/>
    <cellStyle name="20% - Accent1 2 3 4 3" xfId="5177"/>
    <cellStyle name="20% - Accent1 2 3 4 3 2" xfId="13417"/>
    <cellStyle name="20% - Accent1 2 3 4 4" xfId="9292"/>
    <cellStyle name="20% - Accent1 2 3 5" xfId="2161"/>
    <cellStyle name="20% - Accent1 2 3 5 2" xfId="6288"/>
    <cellStyle name="20% - Accent1 2 3 5 2 2" xfId="14528"/>
    <cellStyle name="20% - Accent1 2 3 5 3" xfId="10403"/>
    <cellStyle name="20% - Accent1 2 3 6" xfId="4251"/>
    <cellStyle name="20% - Accent1 2 3 6 2" xfId="12492"/>
    <cellStyle name="20% - Accent1 2 3 7" xfId="8366"/>
    <cellStyle name="20% - Accent1 2 4" xfId="252"/>
    <cellStyle name="20% - Accent1 2 4 2" xfId="709"/>
    <cellStyle name="20% - Accent1 2 4 2 2" xfId="1636"/>
    <cellStyle name="20% - Accent1 2 4 2 2 2" xfId="3673"/>
    <cellStyle name="20% - Accent1 2 4 2 2 2 2" xfId="7799"/>
    <cellStyle name="20% - Accent1 2 4 2 2 2 2 2" xfId="16039"/>
    <cellStyle name="20% - Accent1 2 4 2 2 2 3" xfId="11914"/>
    <cellStyle name="20% - Accent1 2 4 2 2 3" xfId="5763"/>
    <cellStyle name="20% - Accent1 2 4 2 2 3 2" xfId="14003"/>
    <cellStyle name="20% - Accent1 2 4 2 2 4" xfId="9878"/>
    <cellStyle name="20% - Accent1 2 4 2 3" xfId="2748"/>
    <cellStyle name="20% - Accent1 2 4 2 3 2" xfId="6874"/>
    <cellStyle name="20% - Accent1 2 4 2 3 2 2" xfId="15114"/>
    <cellStyle name="20% - Accent1 2 4 2 3 3" xfId="10989"/>
    <cellStyle name="20% - Accent1 2 4 2 4" xfId="4838"/>
    <cellStyle name="20% - Accent1 2 4 2 4 2" xfId="13078"/>
    <cellStyle name="20% - Accent1 2 4 2 5" xfId="8953"/>
    <cellStyle name="20% - Accent1 2 4 3" xfId="1179"/>
    <cellStyle name="20% - Accent1 2 4 3 2" xfId="3217"/>
    <cellStyle name="20% - Accent1 2 4 3 2 2" xfId="7343"/>
    <cellStyle name="20% - Accent1 2 4 3 2 2 2" xfId="15583"/>
    <cellStyle name="20% - Accent1 2 4 3 2 3" xfId="11458"/>
    <cellStyle name="20% - Accent1 2 4 3 3" xfId="5307"/>
    <cellStyle name="20% - Accent1 2 4 3 3 2" xfId="13547"/>
    <cellStyle name="20% - Accent1 2 4 3 4" xfId="9422"/>
    <cellStyle name="20% - Accent1 2 4 4" xfId="2291"/>
    <cellStyle name="20% - Accent1 2 4 4 2" xfId="6418"/>
    <cellStyle name="20% - Accent1 2 4 4 2 2" xfId="14658"/>
    <cellStyle name="20% - Accent1 2 4 4 3" xfId="10533"/>
    <cellStyle name="20% - Accent1 2 4 5" xfId="4381"/>
    <cellStyle name="20% - Accent1 2 4 5 2" xfId="12622"/>
    <cellStyle name="20% - Accent1 2 4 6" xfId="8496"/>
    <cellStyle name="20% - Accent1 2 5" xfId="501"/>
    <cellStyle name="20% - Accent1 2 5 2" xfId="1428"/>
    <cellStyle name="20% - Accent1 2 5 2 2" xfId="3465"/>
    <cellStyle name="20% - Accent1 2 5 2 2 2" xfId="7591"/>
    <cellStyle name="20% - Accent1 2 5 2 2 2 2" xfId="15831"/>
    <cellStyle name="20% - Accent1 2 5 2 2 3" xfId="11706"/>
    <cellStyle name="20% - Accent1 2 5 2 3" xfId="5555"/>
    <cellStyle name="20% - Accent1 2 5 2 3 2" xfId="13795"/>
    <cellStyle name="20% - Accent1 2 5 2 4" xfId="9670"/>
    <cellStyle name="20% - Accent1 2 5 3" xfId="2540"/>
    <cellStyle name="20% - Accent1 2 5 3 2" xfId="6666"/>
    <cellStyle name="20% - Accent1 2 5 3 2 2" xfId="14906"/>
    <cellStyle name="20% - Accent1 2 5 3 3" xfId="10781"/>
    <cellStyle name="20% - Accent1 2 5 4" xfId="4630"/>
    <cellStyle name="20% - Accent1 2 5 4 2" xfId="12870"/>
    <cellStyle name="20% - Accent1 2 5 5" xfId="8745"/>
    <cellStyle name="20% - Accent1 2 6" xfId="971"/>
    <cellStyle name="20% - Accent1 2 6 2" xfId="3009"/>
    <cellStyle name="20% - Accent1 2 6 2 2" xfId="7135"/>
    <cellStyle name="20% - Accent1 2 6 2 2 2" xfId="15375"/>
    <cellStyle name="20% - Accent1 2 6 2 3" xfId="11250"/>
    <cellStyle name="20% - Accent1 2 6 3" xfId="5099"/>
    <cellStyle name="20% - Accent1 2 6 3 2" xfId="13339"/>
    <cellStyle name="20% - Accent1 2 6 4" xfId="9214"/>
    <cellStyle name="20% - Accent1 2 7" xfId="2083"/>
    <cellStyle name="20% - Accent1 2 7 2" xfId="6210"/>
    <cellStyle name="20% - Accent1 2 7 2 2" xfId="14450"/>
    <cellStyle name="20% - Accent1 2 7 3" xfId="10325"/>
    <cellStyle name="20% - Accent1 2 8" xfId="4173"/>
    <cellStyle name="20% - Accent1 2 8 2" xfId="12414"/>
    <cellStyle name="20% - Accent1 2 9" xfId="8288"/>
    <cellStyle name="20% - Accent1 20" xfId="932"/>
    <cellStyle name="20% - Accent1 20 2" xfId="1858"/>
    <cellStyle name="20% - Accent1 20 2 2" xfId="3895"/>
    <cellStyle name="20% - Accent1 20 2 2 2" xfId="8021"/>
    <cellStyle name="20% - Accent1 20 2 2 2 2" xfId="16261"/>
    <cellStyle name="20% - Accent1 20 2 2 3" xfId="12136"/>
    <cellStyle name="20% - Accent1 20 2 3" xfId="5985"/>
    <cellStyle name="20% - Accent1 20 2 3 2" xfId="14225"/>
    <cellStyle name="20% - Accent1 20 2 4" xfId="10100"/>
    <cellStyle name="20% - Accent1 20 3" xfId="2970"/>
    <cellStyle name="20% - Accent1 20 3 2" xfId="7096"/>
    <cellStyle name="20% - Accent1 20 3 2 2" xfId="15336"/>
    <cellStyle name="20% - Accent1 20 3 3" xfId="11211"/>
    <cellStyle name="20% - Accent1 20 4" xfId="5060"/>
    <cellStyle name="20% - Accent1 20 4 2" xfId="13300"/>
    <cellStyle name="20% - Accent1 20 5" xfId="9175"/>
    <cellStyle name="20% - Accent1 21" xfId="945"/>
    <cellStyle name="20% - Accent1 21 2" xfId="2983"/>
    <cellStyle name="20% - Accent1 21 2 2" xfId="7109"/>
    <cellStyle name="20% - Accent1 21 2 2 2" xfId="15349"/>
    <cellStyle name="20% - Accent1 21 2 3" xfId="11224"/>
    <cellStyle name="20% - Accent1 21 3" xfId="5073"/>
    <cellStyle name="20% - Accent1 21 3 2" xfId="13313"/>
    <cellStyle name="20% - Accent1 21 4" xfId="9188"/>
    <cellStyle name="20% - Accent1 22" xfId="958"/>
    <cellStyle name="20% - Accent1 22 2" xfId="2996"/>
    <cellStyle name="20% - Accent1 22 2 2" xfId="7122"/>
    <cellStyle name="20% - Accent1 22 2 2 2" xfId="15362"/>
    <cellStyle name="20% - Accent1 22 2 3" xfId="11237"/>
    <cellStyle name="20% - Accent1 22 3" xfId="5086"/>
    <cellStyle name="20% - Accent1 22 3 2" xfId="13326"/>
    <cellStyle name="20% - Accent1 22 4" xfId="9201"/>
    <cellStyle name="20% - Accent1 23" xfId="1871"/>
    <cellStyle name="20% - Accent1 23 2" xfId="3908"/>
    <cellStyle name="20% - Accent1 23 2 2" xfId="8034"/>
    <cellStyle name="20% - Accent1 23 2 2 2" xfId="16274"/>
    <cellStyle name="20% - Accent1 23 2 3" xfId="12149"/>
    <cellStyle name="20% - Accent1 23 3" xfId="5998"/>
    <cellStyle name="20% - Accent1 23 3 2" xfId="14238"/>
    <cellStyle name="20% - Accent1 23 4" xfId="10113"/>
    <cellStyle name="20% - Accent1 24" xfId="1884"/>
    <cellStyle name="20% - Accent1 24 2" xfId="3921"/>
    <cellStyle name="20% - Accent1 24 2 2" xfId="8047"/>
    <cellStyle name="20% - Accent1 24 2 2 2" xfId="16287"/>
    <cellStyle name="20% - Accent1 24 2 3" xfId="12162"/>
    <cellStyle name="20% - Accent1 24 3" xfId="6011"/>
    <cellStyle name="20% - Accent1 24 3 2" xfId="14251"/>
    <cellStyle name="20% - Accent1 24 4" xfId="10126"/>
    <cellStyle name="20% - Accent1 25" xfId="1897"/>
    <cellStyle name="20% - Accent1 25 2" xfId="3934"/>
    <cellStyle name="20% - Accent1 25 2 2" xfId="8060"/>
    <cellStyle name="20% - Accent1 25 2 2 2" xfId="16300"/>
    <cellStyle name="20% - Accent1 25 2 3" xfId="12175"/>
    <cellStyle name="20% - Accent1 25 3" xfId="6024"/>
    <cellStyle name="20% - Accent1 25 3 2" xfId="14264"/>
    <cellStyle name="20% - Accent1 25 4" xfId="10139"/>
    <cellStyle name="20% - Accent1 26" xfId="1911"/>
    <cellStyle name="20% - Accent1 26 2" xfId="3948"/>
    <cellStyle name="20% - Accent1 26 2 2" xfId="8074"/>
    <cellStyle name="20% - Accent1 26 2 2 2" xfId="16314"/>
    <cellStyle name="20% - Accent1 26 2 3" xfId="12189"/>
    <cellStyle name="20% - Accent1 26 3" xfId="6038"/>
    <cellStyle name="20% - Accent1 26 3 2" xfId="14278"/>
    <cellStyle name="20% - Accent1 26 4" xfId="10153"/>
    <cellStyle name="20% - Accent1 27" xfId="1924"/>
    <cellStyle name="20% - Accent1 27 2" xfId="3961"/>
    <cellStyle name="20% - Accent1 27 2 2" xfId="8087"/>
    <cellStyle name="20% - Accent1 27 2 2 2" xfId="16327"/>
    <cellStyle name="20% - Accent1 27 2 3" xfId="12202"/>
    <cellStyle name="20% - Accent1 27 3" xfId="6051"/>
    <cellStyle name="20% - Accent1 27 3 2" xfId="14291"/>
    <cellStyle name="20% - Accent1 27 4" xfId="10166"/>
    <cellStyle name="20% - Accent1 28" xfId="1938"/>
    <cellStyle name="20% - Accent1 28 2" xfId="3975"/>
    <cellStyle name="20% - Accent1 28 2 2" xfId="8101"/>
    <cellStyle name="20% - Accent1 28 2 2 2" xfId="16341"/>
    <cellStyle name="20% - Accent1 28 2 3" xfId="12216"/>
    <cellStyle name="20% - Accent1 28 3" xfId="6065"/>
    <cellStyle name="20% - Accent1 28 3 2" xfId="14305"/>
    <cellStyle name="20% - Accent1 28 4" xfId="10180"/>
    <cellStyle name="20% - Accent1 29" xfId="1952"/>
    <cellStyle name="20% - Accent1 29 2" xfId="3989"/>
    <cellStyle name="20% - Accent1 29 2 2" xfId="8115"/>
    <cellStyle name="20% - Accent1 29 2 2 2" xfId="16355"/>
    <cellStyle name="20% - Accent1 29 2 3" xfId="12230"/>
    <cellStyle name="20% - Accent1 29 3" xfId="6079"/>
    <cellStyle name="20% - Accent1 29 3 2" xfId="14319"/>
    <cellStyle name="20% - Accent1 29 4" xfId="10194"/>
    <cellStyle name="20% - Accent1 3" xfId="57"/>
    <cellStyle name="20% - Accent1 3 2" xfId="265"/>
    <cellStyle name="20% - Accent1 3 2 2" xfId="722"/>
    <cellStyle name="20% - Accent1 3 2 2 2" xfId="1649"/>
    <cellStyle name="20% - Accent1 3 2 2 2 2" xfId="3686"/>
    <cellStyle name="20% - Accent1 3 2 2 2 2 2" xfId="7812"/>
    <cellStyle name="20% - Accent1 3 2 2 2 2 2 2" xfId="16052"/>
    <cellStyle name="20% - Accent1 3 2 2 2 2 3" xfId="11927"/>
    <cellStyle name="20% - Accent1 3 2 2 2 3" xfId="5776"/>
    <cellStyle name="20% - Accent1 3 2 2 2 3 2" xfId="14016"/>
    <cellStyle name="20% - Accent1 3 2 2 2 4" xfId="9891"/>
    <cellStyle name="20% - Accent1 3 2 2 3" xfId="2761"/>
    <cellStyle name="20% - Accent1 3 2 2 3 2" xfId="6887"/>
    <cellStyle name="20% - Accent1 3 2 2 3 2 2" xfId="15127"/>
    <cellStyle name="20% - Accent1 3 2 2 3 3" xfId="11002"/>
    <cellStyle name="20% - Accent1 3 2 2 4" xfId="4851"/>
    <cellStyle name="20% - Accent1 3 2 2 4 2" xfId="13091"/>
    <cellStyle name="20% - Accent1 3 2 2 5" xfId="8966"/>
    <cellStyle name="20% - Accent1 3 2 3" xfId="1192"/>
    <cellStyle name="20% - Accent1 3 2 3 2" xfId="3230"/>
    <cellStyle name="20% - Accent1 3 2 3 2 2" xfId="7356"/>
    <cellStyle name="20% - Accent1 3 2 3 2 2 2" xfId="15596"/>
    <cellStyle name="20% - Accent1 3 2 3 2 3" xfId="11471"/>
    <cellStyle name="20% - Accent1 3 2 3 3" xfId="5320"/>
    <cellStyle name="20% - Accent1 3 2 3 3 2" xfId="13560"/>
    <cellStyle name="20% - Accent1 3 2 3 4" xfId="9435"/>
    <cellStyle name="20% - Accent1 3 2 4" xfId="2304"/>
    <cellStyle name="20% - Accent1 3 2 4 2" xfId="6431"/>
    <cellStyle name="20% - Accent1 3 2 4 2 2" xfId="14671"/>
    <cellStyle name="20% - Accent1 3 2 4 3" xfId="10546"/>
    <cellStyle name="20% - Accent1 3 2 5" xfId="4394"/>
    <cellStyle name="20% - Accent1 3 2 5 2" xfId="12635"/>
    <cellStyle name="20% - Accent1 3 2 6" xfId="8509"/>
    <cellStyle name="20% - Accent1 3 3" xfId="514"/>
    <cellStyle name="20% - Accent1 3 3 2" xfId="1441"/>
    <cellStyle name="20% - Accent1 3 3 2 2" xfId="3478"/>
    <cellStyle name="20% - Accent1 3 3 2 2 2" xfId="7604"/>
    <cellStyle name="20% - Accent1 3 3 2 2 2 2" xfId="15844"/>
    <cellStyle name="20% - Accent1 3 3 2 2 3" xfId="11719"/>
    <cellStyle name="20% - Accent1 3 3 2 3" xfId="5568"/>
    <cellStyle name="20% - Accent1 3 3 2 3 2" xfId="13808"/>
    <cellStyle name="20% - Accent1 3 3 2 4" xfId="9683"/>
    <cellStyle name="20% - Accent1 3 3 3" xfId="2553"/>
    <cellStyle name="20% - Accent1 3 3 3 2" xfId="6679"/>
    <cellStyle name="20% - Accent1 3 3 3 2 2" xfId="14919"/>
    <cellStyle name="20% - Accent1 3 3 3 3" xfId="10794"/>
    <cellStyle name="20% - Accent1 3 3 4" xfId="4643"/>
    <cellStyle name="20% - Accent1 3 3 4 2" xfId="12883"/>
    <cellStyle name="20% - Accent1 3 3 5" xfId="8758"/>
    <cellStyle name="20% - Accent1 3 4" xfId="984"/>
    <cellStyle name="20% - Accent1 3 4 2" xfId="3022"/>
    <cellStyle name="20% - Accent1 3 4 2 2" xfId="7148"/>
    <cellStyle name="20% - Accent1 3 4 2 2 2" xfId="15388"/>
    <cellStyle name="20% - Accent1 3 4 2 3" xfId="11263"/>
    <cellStyle name="20% - Accent1 3 4 3" xfId="5112"/>
    <cellStyle name="20% - Accent1 3 4 3 2" xfId="13352"/>
    <cellStyle name="20% - Accent1 3 4 4" xfId="9227"/>
    <cellStyle name="20% - Accent1 3 5" xfId="2096"/>
    <cellStyle name="20% - Accent1 3 5 2" xfId="6223"/>
    <cellStyle name="20% - Accent1 3 5 2 2" xfId="14463"/>
    <cellStyle name="20% - Accent1 3 5 3" xfId="10338"/>
    <cellStyle name="20% - Accent1 3 6" xfId="4186"/>
    <cellStyle name="20% - Accent1 3 6 2" xfId="12427"/>
    <cellStyle name="20% - Accent1 3 7" xfId="8301"/>
    <cellStyle name="20% - Accent1 30" xfId="1966"/>
    <cellStyle name="20% - Accent1 30 2" xfId="4003"/>
    <cellStyle name="20% - Accent1 30 2 2" xfId="8129"/>
    <cellStyle name="20% - Accent1 30 2 2 2" xfId="16369"/>
    <cellStyle name="20% - Accent1 30 2 3" xfId="12244"/>
    <cellStyle name="20% - Accent1 30 3" xfId="6093"/>
    <cellStyle name="20% - Accent1 30 3 2" xfId="14333"/>
    <cellStyle name="20% - Accent1 30 4" xfId="10208"/>
    <cellStyle name="20% - Accent1 31" xfId="1979"/>
    <cellStyle name="20% - Accent1 31 2" xfId="4016"/>
    <cellStyle name="20% - Accent1 31 2 2" xfId="8142"/>
    <cellStyle name="20% - Accent1 31 2 2 2" xfId="16382"/>
    <cellStyle name="20% - Accent1 31 2 3" xfId="12257"/>
    <cellStyle name="20% - Accent1 31 3" xfId="6106"/>
    <cellStyle name="20% - Accent1 31 3 2" xfId="14346"/>
    <cellStyle name="20% - Accent1 31 4" xfId="10221"/>
    <cellStyle name="20% - Accent1 32" xfId="1992"/>
    <cellStyle name="20% - Accent1 32 2" xfId="4029"/>
    <cellStyle name="20% - Accent1 32 2 2" xfId="8155"/>
    <cellStyle name="20% - Accent1 32 2 2 2" xfId="16395"/>
    <cellStyle name="20% - Accent1 32 2 3" xfId="12270"/>
    <cellStyle name="20% - Accent1 32 3" xfId="6119"/>
    <cellStyle name="20% - Accent1 32 3 2" xfId="14359"/>
    <cellStyle name="20% - Accent1 32 4" xfId="10234"/>
    <cellStyle name="20% - Accent1 33" xfId="2005"/>
    <cellStyle name="20% - Accent1 33 2" xfId="4042"/>
    <cellStyle name="20% - Accent1 33 2 2" xfId="8168"/>
    <cellStyle name="20% - Accent1 33 2 2 2" xfId="16408"/>
    <cellStyle name="20% - Accent1 33 2 3" xfId="12283"/>
    <cellStyle name="20% - Accent1 33 3" xfId="6132"/>
    <cellStyle name="20% - Accent1 33 3 2" xfId="14372"/>
    <cellStyle name="20% - Accent1 33 4" xfId="10247"/>
    <cellStyle name="20% - Accent1 34" xfId="2018"/>
    <cellStyle name="20% - Accent1 34 2" xfId="4055"/>
    <cellStyle name="20% - Accent1 34 2 2" xfId="8181"/>
    <cellStyle name="20% - Accent1 34 2 2 2" xfId="16421"/>
    <cellStyle name="20% - Accent1 34 2 3" xfId="12296"/>
    <cellStyle name="20% - Accent1 34 3" xfId="6145"/>
    <cellStyle name="20% - Accent1 34 3 2" xfId="14385"/>
    <cellStyle name="20% - Accent1 34 4" xfId="10260"/>
    <cellStyle name="20% - Accent1 35" xfId="2031"/>
    <cellStyle name="20% - Accent1 35 2" xfId="4068"/>
    <cellStyle name="20% - Accent1 35 2 2" xfId="8194"/>
    <cellStyle name="20% - Accent1 35 2 2 2" xfId="16434"/>
    <cellStyle name="20% - Accent1 35 2 3" xfId="12309"/>
    <cellStyle name="20% - Accent1 35 3" xfId="6158"/>
    <cellStyle name="20% - Accent1 35 3 2" xfId="14398"/>
    <cellStyle name="20% - Accent1 35 4" xfId="10273"/>
    <cellStyle name="20% - Accent1 36" xfId="2044"/>
    <cellStyle name="20% - Accent1 36 2" xfId="4081"/>
    <cellStyle name="20% - Accent1 36 2 2" xfId="8207"/>
    <cellStyle name="20% - Accent1 36 2 2 2" xfId="16447"/>
    <cellStyle name="20% - Accent1 36 2 3" xfId="12322"/>
    <cellStyle name="20% - Accent1 36 3" xfId="6171"/>
    <cellStyle name="20% - Accent1 36 3 2" xfId="14411"/>
    <cellStyle name="20% - Accent1 36 4" xfId="10286"/>
    <cellStyle name="20% - Accent1 37" xfId="2070"/>
    <cellStyle name="20% - Accent1 37 2" xfId="6197"/>
    <cellStyle name="20% - Accent1 37 2 2" xfId="14437"/>
    <cellStyle name="20% - Accent1 37 3" xfId="10312"/>
    <cellStyle name="20% - Accent1 38" xfId="2057"/>
    <cellStyle name="20% - Accent1 38 2" xfId="6184"/>
    <cellStyle name="20% - Accent1 38 2 2" xfId="14424"/>
    <cellStyle name="20% - Accent1 38 3" xfId="10299"/>
    <cellStyle name="20% - Accent1 39" xfId="4094"/>
    <cellStyle name="20% - Accent1 39 2" xfId="8220"/>
    <cellStyle name="20% - Accent1 39 2 2" xfId="16460"/>
    <cellStyle name="20% - Accent1 39 3" xfId="12335"/>
    <cellStyle name="20% - Accent1 4" xfId="70"/>
    <cellStyle name="20% - Accent1 4 2" xfId="278"/>
    <cellStyle name="20% - Accent1 4 2 2" xfId="735"/>
    <cellStyle name="20% - Accent1 4 2 2 2" xfId="1662"/>
    <cellStyle name="20% - Accent1 4 2 2 2 2" xfId="3699"/>
    <cellStyle name="20% - Accent1 4 2 2 2 2 2" xfId="7825"/>
    <cellStyle name="20% - Accent1 4 2 2 2 2 2 2" xfId="16065"/>
    <cellStyle name="20% - Accent1 4 2 2 2 2 3" xfId="11940"/>
    <cellStyle name="20% - Accent1 4 2 2 2 3" xfId="5789"/>
    <cellStyle name="20% - Accent1 4 2 2 2 3 2" xfId="14029"/>
    <cellStyle name="20% - Accent1 4 2 2 2 4" xfId="9904"/>
    <cellStyle name="20% - Accent1 4 2 2 3" xfId="2774"/>
    <cellStyle name="20% - Accent1 4 2 2 3 2" xfId="6900"/>
    <cellStyle name="20% - Accent1 4 2 2 3 2 2" xfId="15140"/>
    <cellStyle name="20% - Accent1 4 2 2 3 3" xfId="11015"/>
    <cellStyle name="20% - Accent1 4 2 2 4" xfId="4864"/>
    <cellStyle name="20% - Accent1 4 2 2 4 2" xfId="13104"/>
    <cellStyle name="20% - Accent1 4 2 2 5" xfId="8979"/>
    <cellStyle name="20% - Accent1 4 2 3" xfId="1205"/>
    <cellStyle name="20% - Accent1 4 2 3 2" xfId="3243"/>
    <cellStyle name="20% - Accent1 4 2 3 2 2" xfId="7369"/>
    <cellStyle name="20% - Accent1 4 2 3 2 2 2" xfId="15609"/>
    <cellStyle name="20% - Accent1 4 2 3 2 3" xfId="11484"/>
    <cellStyle name="20% - Accent1 4 2 3 3" xfId="5333"/>
    <cellStyle name="20% - Accent1 4 2 3 3 2" xfId="13573"/>
    <cellStyle name="20% - Accent1 4 2 3 4" xfId="9448"/>
    <cellStyle name="20% - Accent1 4 2 4" xfId="2317"/>
    <cellStyle name="20% - Accent1 4 2 4 2" xfId="6444"/>
    <cellStyle name="20% - Accent1 4 2 4 2 2" xfId="14684"/>
    <cellStyle name="20% - Accent1 4 2 4 3" xfId="10559"/>
    <cellStyle name="20% - Accent1 4 2 5" xfId="4407"/>
    <cellStyle name="20% - Accent1 4 2 5 2" xfId="12648"/>
    <cellStyle name="20% - Accent1 4 2 6" xfId="8522"/>
    <cellStyle name="20% - Accent1 4 3" xfId="527"/>
    <cellStyle name="20% - Accent1 4 3 2" xfId="1454"/>
    <cellStyle name="20% - Accent1 4 3 2 2" xfId="3491"/>
    <cellStyle name="20% - Accent1 4 3 2 2 2" xfId="7617"/>
    <cellStyle name="20% - Accent1 4 3 2 2 2 2" xfId="15857"/>
    <cellStyle name="20% - Accent1 4 3 2 2 3" xfId="11732"/>
    <cellStyle name="20% - Accent1 4 3 2 3" xfId="5581"/>
    <cellStyle name="20% - Accent1 4 3 2 3 2" xfId="13821"/>
    <cellStyle name="20% - Accent1 4 3 2 4" xfId="9696"/>
    <cellStyle name="20% - Accent1 4 3 3" xfId="2566"/>
    <cellStyle name="20% - Accent1 4 3 3 2" xfId="6692"/>
    <cellStyle name="20% - Accent1 4 3 3 2 2" xfId="14932"/>
    <cellStyle name="20% - Accent1 4 3 3 3" xfId="10807"/>
    <cellStyle name="20% - Accent1 4 3 4" xfId="4656"/>
    <cellStyle name="20% - Accent1 4 3 4 2" xfId="12896"/>
    <cellStyle name="20% - Accent1 4 3 5" xfId="8771"/>
    <cellStyle name="20% - Accent1 4 4" xfId="997"/>
    <cellStyle name="20% - Accent1 4 4 2" xfId="3035"/>
    <cellStyle name="20% - Accent1 4 4 2 2" xfId="7161"/>
    <cellStyle name="20% - Accent1 4 4 2 2 2" xfId="15401"/>
    <cellStyle name="20% - Accent1 4 4 2 3" xfId="11276"/>
    <cellStyle name="20% - Accent1 4 4 3" xfId="5125"/>
    <cellStyle name="20% - Accent1 4 4 3 2" xfId="13365"/>
    <cellStyle name="20% - Accent1 4 4 4" xfId="9240"/>
    <cellStyle name="20% - Accent1 4 5" xfId="2109"/>
    <cellStyle name="20% - Accent1 4 5 2" xfId="6236"/>
    <cellStyle name="20% - Accent1 4 5 2 2" xfId="14476"/>
    <cellStyle name="20% - Accent1 4 5 3" xfId="10351"/>
    <cellStyle name="20% - Accent1 4 6" xfId="4199"/>
    <cellStyle name="20% - Accent1 4 6 2" xfId="12440"/>
    <cellStyle name="20% - Accent1 4 7" xfId="8314"/>
    <cellStyle name="20% - Accent1 40" xfId="4107"/>
    <cellStyle name="20% - Accent1 40 2" xfId="8233"/>
    <cellStyle name="20% - Accent1 40 2 2" xfId="16473"/>
    <cellStyle name="20% - Accent1 40 3" xfId="12348"/>
    <cellStyle name="20% - Accent1 41" xfId="4120"/>
    <cellStyle name="20% - Accent1 41 2" xfId="8246"/>
    <cellStyle name="20% - Accent1 41 2 2" xfId="16486"/>
    <cellStyle name="20% - Accent1 41 3" xfId="12361"/>
    <cellStyle name="20% - Accent1 42" xfId="4133"/>
    <cellStyle name="20% - Accent1 42 2" xfId="8259"/>
    <cellStyle name="20% - Accent1 42 2 2" xfId="16499"/>
    <cellStyle name="20% - Accent1 42 3" xfId="12374"/>
    <cellStyle name="20% - Accent1 43" xfId="4147"/>
    <cellStyle name="20% - Accent1 43 2" xfId="12388"/>
    <cellStyle name="20% - Accent1 44" xfId="4160"/>
    <cellStyle name="20% - Accent1 44 2" xfId="12401"/>
    <cellStyle name="20% - Accent1 45" xfId="8274"/>
    <cellStyle name="20% - Accent1 46" xfId="16513"/>
    <cellStyle name="20% - Accent1 5" xfId="96"/>
    <cellStyle name="20% - Accent1 5 2" xfId="304"/>
    <cellStyle name="20% - Accent1 5 2 2" xfId="761"/>
    <cellStyle name="20% - Accent1 5 2 2 2" xfId="1688"/>
    <cellStyle name="20% - Accent1 5 2 2 2 2" xfId="3725"/>
    <cellStyle name="20% - Accent1 5 2 2 2 2 2" xfId="7851"/>
    <cellStyle name="20% - Accent1 5 2 2 2 2 2 2" xfId="16091"/>
    <cellStyle name="20% - Accent1 5 2 2 2 2 3" xfId="11966"/>
    <cellStyle name="20% - Accent1 5 2 2 2 3" xfId="5815"/>
    <cellStyle name="20% - Accent1 5 2 2 2 3 2" xfId="14055"/>
    <cellStyle name="20% - Accent1 5 2 2 2 4" xfId="9930"/>
    <cellStyle name="20% - Accent1 5 2 2 3" xfId="2800"/>
    <cellStyle name="20% - Accent1 5 2 2 3 2" xfId="6926"/>
    <cellStyle name="20% - Accent1 5 2 2 3 2 2" xfId="15166"/>
    <cellStyle name="20% - Accent1 5 2 2 3 3" xfId="11041"/>
    <cellStyle name="20% - Accent1 5 2 2 4" xfId="4890"/>
    <cellStyle name="20% - Accent1 5 2 2 4 2" xfId="13130"/>
    <cellStyle name="20% - Accent1 5 2 2 5" xfId="9005"/>
    <cellStyle name="20% - Accent1 5 2 3" xfId="1231"/>
    <cellStyle name="20% - Accent1 5 2 3 2" xfId="3269"/>
    <cellStyle name="20% - Accent1 5 2 3 2 2" xfId="7395"/>
    <cellStyle name="20% - Accent1 5 2 3 2 2 2" xfId="15635"/>
    <cellStyle name="20% - Accent1 5 2 3 2 3" xfId="11510"/>
    <cellStyle name="20% - Accent1 5 2 3 3" xfId="5359"/>
    <cellStyle name="20% - Accent1 5 2 3 3 2" xfId="13599"/>
    <cellStyle name="20% - Accent1 5 2 3 4" xfId="9474"/>
    <cellStyle name="20% - Accent1 5 2 4" xfId="2343"/>
    <cellStyle name="20% - Accent1 5 2 4 2" xfId="6470"/>
    <cellStyle name="20% - Accent1 5 2 4 2 2" xfId="14710"/>
    <cellStyle name="20% - Accent1 5 2 4 3" xfId="10585"/>
    <cellStyle name="20% - Accent1 5 2 5" xfId="4433"/>
    <cellStyle name="20% - Accent1 5 2 5 2" xfId="12674"/>
    <cellStyle name="20% - Accent1 5 2 6" xfId="8548"/>
    <cellStyle name="20% - Accent1 5 3" xfId="553"/>
    <cellStyle name="20% - Accent1 5 3 2" xfId="1480"/>
    <cellStyle name="20% - Accent1 5 3 2 2" xfId="3517"/>
    <cellStyle name="20% - Accent1 5 3 2 2 2" xfId="7643"/>
    <cellStyle name="20% - Accent1 5 3 2 2 2 2" xfId="15883"/>
    <cellStyle name="20% - Accent1 5 3 2 2 3" xfId="11758"/>
    <cellStyle name="20% - Accent1 5 3 2 3" xfId="5607"/>
    <cellStyle name="20% - Accent1 5 3 2 3 2" xfId="13847"/>
    <cellStyle name="20% - Accent1 5 3 2 4" xfId="9722"/>
    <cellStyle name="20% - Accent1 5 3 3" xfId="2592"/>
    <cellStyle name="20% - Accent1 5 3 3 2" xfId="6718"/>
    <cellStyle name="20% - Accent1 5 3 3 2 2" xfId="14958"/>
    <cellStyle name="20% - Accent1 5 3 3 3" xfId="10833"/>
    <cellStyle name="20% - Accent1 5 3 4" xfId="4682"/>
    <cellStyle name="20% - Accent1 5 3 4 2" xfId="12922"/>
    <cellStyle name="20% - Accent1 5 3 5" xfId="8797"/>
    <cellStyle name="20% - Accent1 5 4" xfId="1023"/>
    <cellStyle name="20% - Accent1 5 4 2" xfId="3061"/>
    <cellStyle name="20% - Accent1 5 4 2 2" xfId="7187"/>
    <cellStyle name="20% - Accent1 5 4 2 2 2" xfId="15427"/>
    <cellStyle name="20% - Accent1 5 4 2 3" xfId="11302"/>
    <cellStyle name="20% - Accent1 5 4 3" xfId="5151"/>
    <cellStyle name="20% - Accent1 5 4 3 2" xfId="13391"/>
    <cellStyle name="20% - Accent1 5 4 4" xfId="9266"/>
    <cellStyle name="20% - Accent1 5 5" xfId="2135"/>
    <cellStyle name="20% - Accent1 5 5 2" xfId="6262"/>
    <cellStyle name="20% - Accent1 5 5 2 2" xfId="14502"/>
    <cellStyle name="20% - Accent1 5 5 3" xfId="10377"/>
    <cellStyle name="20% - Accent1 5 6" xfId="4225"/>
    <cellStyle name="20% - Accent1 5 6 2" xfId="12466"/>
    <cellStyle name="20% - Accent1 5 7" xfId="8340"/>
    <cellStyle name="20% - Accent1 6" xfId="109"/>
    <cellStyle name="20% - Accent1 6 2" xfId="317"/>
    <cellStyle name="20% - Accent1 6 2 2" xfId="774"/>
    <cellStyle name="20% - Accent1 6 2 2 2" xfId="1701"/>
    <cellStyle name="20% - Accent1 6 2 2 2 2" xfId="3738"/>
    <cellStyle name="20% - Accent1 6 2 2 2 2 2" xfId="7864"/>
    <cellStyle name="20% - Accent1 6 2 2 2 2 2 2" xfId="16104"/>
    <cellStyle name="20% - Accent1 6 2 2 2 2 3" xfId="11979"/>
    <cellStyle name="20% - Accent1 6 2 2 2 3" xfId="5828"/>
    <cellStyle name="20% - Accent1 6 2 2 2 3 2" xfId="14068"/>
    <cellStyle name="20% - Accent1 6 2 2 2 4" xfId="9943"/>
    <cellStyle name="20% - Accent1 6 2 2 3" xfId="2813"/>
    <cellStyle name="20% - Accent1 6 2 2 3 2" xfId="6939"/>
    <cellStyle name="20% - Accent1 6 2 2 3 2 2" xfId="15179"/>
    <cellStyle name="20% - Accent1 6 2 2 3 3" xfId="11054"/>
    <cellStyle name="20% - Accent1 6 2 2 4" xfId="4903"/>
    <cellStyle name="20% - Accent1 6 2 2 4 2" xfId="13143"/>
    <cellStyle name="20% - Accent1 6 2 2 5" xfId="9018"/>
    <cellStyle name="20% - Accent1 6 2 3" xfId="1244"/>
    <cellStyle name="20% - Accent1 6 2 3 2" xfId="3282"/>
    <cellStyle name="20% - Accent1 6 2 3 2 2" xfId="7408"/>
    <cellStyle name="20% - Accent1 6 2 3 2 2 2" xfId="15648"/>
    <cellStyle name="20% - Accent1 6 2 3 2 3" xfId="11523"/>
    <cellStyle name="20% - Accent1 6 2 3 3" xfId="5372"/>
    <cellStyle name="20% - Accent1 6 2 3 3 2" xfId="13612"/>
    <cellStyle name="20% - Accent1 6 2 3 4" xfId="9487"/>
    <cellStyle name="20% - Accent1 6 2 4" xfId="2356"/>
    <cellStyle name="20% - Accent1 6 2 4 2" xfId="6483"/>
    <cellStyle name="20% - Accent1 6 2 4 2 2" xfId="14723"/>
    <cellStyle name="20% - Accent1 6 2 4 3" xfId="10598"/>
    <cellStyle name="20% - Accent1 6 2 5" xfId="4446"/>
    <cellStyle name="20% - Accent1 6 2 5 2" xfId="12687"/>
    <cellStyle name="20% - Accent1 6 2 6" xfId="8561"/>
    <cellStyle name="20% - Accent1 6 3" xfId="566"/>
    <cellStyle name="20% - Accent1 6 3 2" xfId="1493"/>
    <cellStyle name="20% - Accent1 6 3 2 2" xfId="3530"/>
    <cellStyle name="20% - Accent1 6 3 2 2 2" xfId="7656"/>
    <cellStyle name="20% - Accent1 6 3 2 2 2 2" xfId="15896"/>
    <cellStyle name="20% - Accent1 6 3 2 2 3" xfId="11771"/>
    <cellStyle name="20% - Accent1 6 3 2 3" xfId="5620"/>
    <cellStyle name="20% - Accent1 6 3 2 3 2" xfId="13860"/>
    <cellStyle name="20% - Accent1 6 3 2 4" xfId="9735"/>
    <cellStyle name="20% - Accent1 6 3 3" xfId="2605"/>
    <cellStyle name="20% - Accent1 6 3 3 2" xfId="6731"/>
    <cellStyle name="20% - Accent1 6 3 3 2 2" xfId="14971"/>
    <cellStyle name="20% - Accent1 6 3 3 3" xfId="10846"/>
    <cellStyle name="20% - Accent1 6 3 4" xfId="4695"/>
    <cellStyle name="20% - Accent1 6 3 4 2" xfId="12935"/>
    <cellStyle name="20% - Accent1 6 3 5" xfId="8810"/>
    <cellStyle name="20% - Accent1 6 4" xfId="1036"/>
    <cellStyle name="20% - Accent1 6 4 2" xfId="3074"/>
    <cellStyle name="20% - Accent1 6 4 2 2" xfId="7200"/>
    <cellStyle name="20% - Accent1 6 4 2 2 2" xfId="15440"/>
    <cellStyle name="20% - Accent1 6 4 2 3" xfId="11315"/>
    <cellStyle name="20% - Accent1 6 4 3" xfId="5164"/>
    <cellStyle name="20% - Accent1 6 4 3 2" xfId="13404"/>
    <cellStyle name="20% - Accent1 6 4 4" xfId="9279"/>
    <cellStyle name="20% - Accent1 6 5" xfId="2148"/>
    <cellStyle name="20% - Accent1 6 5 2" xfId="6275"/>
    <cellStyle name="20% - Accent1 6 5 2 2" xfId="14515"/>
    <cellStyle name="20% - Accent1 6 5 3" xfId="10390"/>
    <cellStyle name="20% - Accent1 6 6" xfId="4238"/>
    <cellStyle name="20% - Accent1 6 6 2" xfId="12479"/>
    <cellStyle name="20% - Accent1 6 7" xfId="8353"/>
    <cellStyle name="20% - Accent1 7" xfId="135"/>
    <cellStyle name="20% - Accent1 7 2" xfId="343"/>
    <cellStyle name="20% - Accent1 7 2 2" xfId="800"/>
    <cellStyle name="20% - Accent1 7 2 2 2" xfId="1727"/>
    <cellStyle name="20% - Accent1 7 2 2 2 2" xfId="3764"/>
    <cellStyle name="20% - Accent1 7 2 2 2 2 2" xfId="7890"/>
    <cellStyle name="20% - Accent1 7 2 2 2 2 2 2" xfId="16130"/>
    <cellStyle name="20% - Accent1 7 2 2 2 2 3" xfId="12005"/>
    <cellStyle name="20% - Accent1 7 2 2 2 3" xfId="5854"/>
    <cellStyle name="20% - Accent1 7 2 2 2 3 2" xfId="14094"/>
    <cellStyle name="20% - Accent1 7 2 2 2 4" xfId="9969"/>
    <cellStyle name="20% - Accent1 7 2 2 3" xfId="2839"/>
    <cellStyle name="20% - Accent1 7 2 2 3 2" xfId="6965"/>
    <cellStyle name="20% - Accent1 7 2 2 3 2 2" xfId="15205"/>
    <cellStyle name="20% - Accent1 7 2 2 3 3" xfId="11080"/>
    <cellStyle name="20% - Accent1 7 2 2 4" xfId="4929"/>
    <cellStyle name="20% - Accent1 7 2 2 4 2" xfId="13169"/>
    <cellStyle name="20% - Accent1 7 2 2 5" xfId="9044"/>
    <cellStyle name="20% - Accent1 7 2 3" xfId="1270"/>
    <cellStyle name="20% - Accent1 7 2 3 2" xfId="3308"/>
    <cellStyle name="20% - Accent1 7 2 3 2 2" xfId="7434"/>
    <cellStyle name="20% - Accent1 7 2 3 2 2 2" xfId="15674"/>
    <cellStyle name="20% - Accent1 7 2 3 2 3" xfId="11549"/>
    <cellStyle name="20% - Accent1 7 2 3 3" xfId="5398"/>
    <cellStyle name="20% - Accent1 7 2 3 3 2" xfId="13638"/>
    <cellStyle name="20% - Accent1 7 2 3 4" xfId="9513"/>
    <cellStyle name="20% - Accent1 7 2 4" xfId="2382"/>
    <cellStyle name="20% - Accent1 7 2 4 2" xfId="6509"/>
    <cellStyle name="20% - Accent1 7 2 4 2 2" xfId="14749"/>
    <cellStyle name="20% - Accent1 7 2 4 3" xfId="10624"/>
    <cellStyle name="20% - Accent1 7 2 5" xfId="4472"/>
    <cellStyle name="20% - Accent1 7 2 5 2" xfId="12713"/>
    <cellStyle name="20% - Accent1 7 2 6" xfId="8587"/>
    <cellStyle name="20% - Accent1 7 3" xfId="592"/>
    <cellStyle name="20% - Accent1 7 3 2" xfId="1519"/>
    <cellStyle name="20% - Accent1 7 3 2 2" xfId="3556"/>
    <cellStyle name="20% - Accent1 7 3 2 2 2" xfId="7682"/>
    <cellStyle name="20% - Accent1 7 3 2 2 2 2" xfId="15922"/>
    <cellStyle name="20% - Accent1 7 3 2 2 3" xfId="11797"/>
    <cellStyle name="20% - Accent1 7 3 2 3" xfId="5646"/>
    <cellStyle name="20% - Accent1 7 3 2 3 2" xfId="13886"/>
    <cellStyle name="20% - Accent1 7 3 2 4" xfId="9761"/>
    <cellStyle name="20% - Accent1 7 3 3" xfId="2631"/>
    <cellStyle name="20% - Accent1 7 3 3 2" xfId="6757"/>
    <cellStyle name="20% - Accent1 7 3 3 2 2" xfId="14997"/>
    <cellStyle name="20% - Accent1 7 3 3 3" xfId="10872"/>
    <cellStyle name="20% - Accent1 7 3 4" xfId="4721"/>
    <cellStyle name="20% - Accent1 7 3 4 2" xfId="12961"/>
    <cellStyle name="20% - Accent1 7 3 5" xfId="8836"/>
    <cellStyle name="20% - Accent1 7 4" xfId="1062"/>
    <cellStyle name="20% - Accent1 7 4 2" xfId="3100"/>
    <cellStyle name="20% - Accent1 7 4 2 2" xfId="7226"/>
    <cellStyle name="20% - Accent1 7 4 2 2 2" xfId="15466"/>
    <cellStyle name="20% - Accent1 7 4 2 3" xfId="11341"/>
    <cellStyle name="20% - Accent1 7 4 3" xfId="5190"/>
    <cellStyle name="20% - Accent1 7 4 3 2" xfId="13430"/>
    <cellStyle name="20% - Accent1 7 4 4" xfId="9305"/>
    <cellStyle name="20% - Accent1 7 5" xfId="2174"/>
    <cellStyle name="20% - Accent1 7 5 2" xfId="6301"/>
    <cellStyle name="20% - Accent1 7 5 2 2" xfId="14541"/>
    <cellStyle name="20% - Accent1 7 5 3" xfId="10416"/>
    <cellStyle name="20% - Accent1 7 6" xfId="4264"/>
    <cellStyle name="20% - Accent1 7 6 2" xfId="12505"/>
    <cellStyle name="20% - Accent1 7 7" xfId="8379"/>
    <cellStyle name="20% - Accent1 8" xfId="148"/>
    <cellStyle name="20% - Accent1 8 2" xfId="356"/>
    <cellStyle name="20% - Accent1 8 2 2" xfId="813"/>
    <cellStyle name="20% - Accent1 8 2 2 2" xfId="1740"/>
    <cellStyle name="20% - Accent1 8 2 2 2 2" xfId="3777"/>
    <cellStyle name="20% - Accent1 8 2 2 2 2 2" xfId="7903"/>
    <cellStyle name="20% - Accent1 8 2 2 2 2 2 2" xfId="16143"/>
    <cellStyle name="20% - Accent1 8 2 2 2 2 3" xfId="12018"/>
    <cellStyle name="20% - Accent1 8 2 2 2 3" xfId="5867"/>
    <cellStyle name="20% - Accent1 8 2 2 2 3 2" xfId="14107"/>
    <cellStyle name="20% - Accent1 8 2 2 2 4" xfId="9982"/>
    <cellStyle name="20% - Accent1 8 2 2 3" xfId="2852"/>
    <cellStyle name="20% - Accent1 8 2 2 3 2" xfId="6978"/>
    <cellStyle name="20% - Accent1 8 2 2 3 2 2" xfId="15218"/>
    <cellStyle name="20% - Accent1 8 2 2 3 3" xfId="11093"/>
    <cellStyle name="20% - Accent1 8 2 2 4" xfId="4942"/>
    <cellStyle name="20% - Accent1 8 2 2 4 2" xfId="13182"/>
    <cellStyle name="20% - Accent1 8 2 2 5" xfId="9057"/>
    <cellStyle name="20% - Accent1 8 2 3" xfId="1283"/>
    <cellStyle name="20% - Accent1 8 2 3 2" xfId="3321"/>
    <cellStyle name="20% - Accent1 8 2 3 2 2" xfId="7447"/>
    <cellStyle name="20% - Accent1 8 2 3 2 2 2" xfId="15687"/>
    <cellStyle name="20% - Accent1 8 2 3 2 3" xfId="11562"/>
    <cellStyle name="20% - Accent1 8 2 3 3" xfId="5411"/>
    <cellStyle name="20% - Accent1 8 2 3 3 2" xfId="13651"/>
    <cellStyle name="20% - Accent1 8 2 3 4" xfId="9526"/>
    <cellStyle name="20% - Accent1 8 2 4" xfId="2395"/>
    <cellStyle name="20% - Accent1 8 2 4 2" xfId="6522"/>
    <cellStyle name="20% - Accent1 8 2 4 2 2" xfId="14762"/>
    <cellStyle name="20% - Accent1 8 2 4 3" xfId="10637"/>
    <cellStyle name="20% - Accent1 8 2 5" xfId="4485"/>
    <cellStyle name="20% - Accent1 8 2 5 2" xfId="12726"/>
    <cellStyle name="20% - Accent1 8 2 6" xfId="8600"/>
    <cellStyle name="20% - Accent1 8 3" xfId="605"/>
    <cellStyle name="20% - Accent1 8 3 2" xfId="1532"/>
    <cellStyle name="20% - Accent1 8 3 2 2" xfId="3569"/>
    <cellStyle name="20% - Accent1 8 3 2 2 2" xfId="7695"/>
    <cellStyle name="20% - Accent1 8 3 2 2 2 2" xfId="15935"/>
    <cellStyle name="20% - Accent1 8 3 2 2 3" xfId="11810"/>
    <cellStyle name="20% - Accent1 8 3 2 3" xfId="5659"/>
    <cellStyle name="20% - Accent1 8 3 2 3 2" xfId="13899"/>
    <cellStyle name="20% - Accent1 8 3 2 4" xfId="9774"/>
    <cellStyle name="20% - Accent1 8 3 3" xfId="2644"/>
    <cellStyle name="20% - Accent1 8 3 3 2" xfId="6770"/>
    <cellStyle name="20% - Accent1 8 3 3 2 2" xfId="15010"/>
    <cellStyle name="20% - Accent1 8 3 3 3" xfId="10885"/>
    <cellStyle name="20% - Accent1 8 3 4" xfId="4734"/>
    <cellStyle name="20% - Accent1 8 3 4 2" xfId="12974"/>
    <cellStyle name="20% - Accent1 8 3 5" xfId="8849"/>
    <cellStyle name="20% - Accent1 8 4" xfId="1075"/>
    <cellStyle name="20% - Accent1 8 4 2" xfId="3113"/>
    <cellStyle name="20% - Accent1 8 4 2 2" xfId="7239"/>
    <cellStyle name="20% - Accent1 8 4 2 2 2" xfId="15479"/>
    <cellStyle name="20% - Accent1 8 4 2 3" xfId="11354"/>
    <cellStyle name="20% - Accent1 8 4 3" xfId="5203"/>
    <cellStyle name="20% - Accent1 8 4 3 2" xfId="13443"/>
    <cellStyle name="20% - Accent1 8 4 4" xfId="9318"/>
    <cellStyle name="20% - Accent1 8 5" xfId="2187"/>
    <cellStyle name="20% - Accent1 8 5 2" xfId="6314"/>
    <cellStyle name="20% - Accent1 8 5 2 2" xfId="14554"/>
    <cellStyle name="20% - Accent1 8 5 3" xfId="10429"/>
    <cellStyle name="20% - Accent1 8 6" xfId="4277"/>
    <cellStyle name="20% - Accent1 8 6 2" xfId="12518"/>
    <cellStyle name="20% - Accent1 8 7" xfId="8392"/>
    <cellStyle name="20% - Accent1 9" xfId="161"/>
    <cellStyle name="20% - Accent1 9 2" xfId="369"/>
    <cellStyle name="20% - Accent1 9 2 2" xfId="826"/>
    <cellStyle name="20% - Accent1 9 2 2 2" xfId="1753"/>
    <cellStyle name="20% - Accent1 9 2 2 2 2" xfId="3790"/>
    <cellStyle name="20% - Accent1 9 2 2 2 2 2" xfId="7916"/>
    <cellStyle name="20% - Accent1 9 2 2 2 2 2 2" xfId="16156"/>
    <cellStyle name="20% - Accent1 9 2 2 2 2 3" xfId="12031"/>
    <cellStyle name="20% - Accent1 9 2 2 2 3" xfId="5880"/>
    <cellStyle name="20% - Accent1 9 2 2 2 3 2" xfId="14120"/>
    <cellStyle name="20% - Accent1 9 2 2 2 4" xfId="9995"/>
    <cellStyle name="20% - Accent1 9 2 2 3" xfId="2865"/>
    <cellStyle name="20% - Accent1 9 2 2 3 2" xfId="6991"/>
    <cellStyle name="20% - Accent1 9 2 2 3 2 2" xfId="15231"/>
    <cellStyle name="20% - Accent1 9 2 2 3 3" xfId="11106"/>
    <cellStyle name="20% - Accent1 9 2 2 4" xfId="4955"/>
    <cellStyle name="20% - Accent1 9 2 2 4 2" xfId="13195"/>
    <cellStyle name="20% - Accent1 9 2 2 5" xfId="9070"/>
    <cellStyle name="20% - Accent1 9 2 3" xfId="1296"/>
    <cellStyle name="20% - Accent1 9 2 3 2" xfId="3334"/>
    <cellStyle name="20% - Accent1 9 2 3 2 2" xfId="7460"/>
    <cellStyle name="20% - Accent1 9 2 3 2 2 2" xfId="15700"/>
    <cellStyle name="20% - Accent1 9 2 3 2 3" xfId="11575"/>
    <cellStyle name="20% - Accent1 9 2 3 3" xfId="5424"/>
    <cellStyle name="20% - Accent1 9 2 3 3 2" xfId="13664"/>
    <cellStyle name="20% - Accent1 9 2 3 4" xfId="9539"/>
    <cellStyle name="20% - Accent1 9 2 4" xfId="2408"/>
    <cellStyle name="20% - Accent1 9 2 4 2" xfId="6535"/>
    <cellStyle name="20% - Accent1 9 2 4 2 2" xfId="14775"/>
    <cellStyle name="20% - Accent1 9 2 4 3" xfId="10650"/>
    <cellStyle name="20% - Accent1 9 2 5" xfId="4498"/>
    <cellStyle name="20% - Accent1 9 2 5 2" xfId="12739"/>
    <cellStyle name="20% - Accent1 9 2 6" xfId="8613"/>
    <cellStyle name="20% - Accent1 9 3" xfId="618"/>
    <cellStyle name="20% - Accent1 9 3 2" xfId="1545"/>
    <cellStyle name="20% - Accent1 9 3 2 2" xfId="3582"/>
    <cellStyle name="20% - Accent1 9 3 2 2 2" xfId="7708"/>
    <cellStyle name="20% - Accent1 9 3 2 2 2 2" xfId="15948"/>
    <cellStyle name="20% - Accent1 9 3 2 2 3" xfId="11823"/>
    <cellStyle name="20% - Accent1 9 3 2 3" xfId="5672"/>
    <cellStyle name="20% - Accent1 9 3 2 3 2" xfId="13912"/>
    <cellStyle name="20% - Accent1 9 3 2 4" xfId="9787"/>
    <cellStyle name="20% - Accent1 9 3 3" xfId="2657"/>
    <cellStyle name="20% - Accent1 9 3 3 2" xfId="6783"/>
    <cellStyle name="20% - Accent1 9 3 3 2 2" xfId="15023"/>
    <cellStyle name="20% - Accent1 9 3 3 3" xfId="10898"/>
    <cellStyle name="20% - Accent1 9 3 4" xfId="4747"/>
    <cellStyle name="20% - Accent1 9 3 4 2" xfId="12987"/>
    <cellStyle name="20% - Accent1 9 3 5" xfId="8862"/>
    <cellStyle name="20% - Accent1 9 4" xfId="1088"/>
    <cellStyle name="20% - Accent1 9 4 2" xfId="3126"/>
    <cellStyle name="20% - Accent1 9 4 2 2" xfId="7252"/>
    <cellStyle name="20% - Accent1 9 4 2 2 2" xfId="15492"/>
    <cellStyle name="20% - Accent1 9 4 2 3" xfId="11367"/>
    <cellStyle name="20% - Accent1 9 4 3" xfId="5216"/>
    <cellStyle name="20% - Accent1 9 4 3 2" xfId="13456"/>
    <cellStyle name="20% - Accent1 9 4 4" xfId="9331"/>
    <cellStyle name="20% - Accent1 9 5" xfId="2200"/>
    <cellStyle name="20% - Accent1 9 5 2" xfId="6327"/>
    <cellStyle name="20% - Accent1 9 5 2 2" xfId="14567"/>
    <cellStyle name="20% - Accent1 9 5 3" xfId="10442"/>
    <cellStyle name="20% - Accent1 9 6" xfId="4290"/>
    <cellStyle name="20% - Accent1 9 6 2" xfId="12531"/>
    <cellStyle name="20% - Accent1 9 7" xfId="8405"/>
    <cellStyle name="20% - Accent2" xfId="23" builtinId="34" customBuiltin="1"/>
    <cellStyle name="20% - Accent2 10" xfId="176"/>
    <cellStyle name="20% - Accent2 10 2" xfId="384"/>
    <cellStyle name="20% - Accent2 10 2 2" xfId="841"/>
    <cellStyle name="20% - Accent2 10 2 2 2" xfId="1768"/>
    <cellStyle name="20% - Accent2 10 2 2 2 2" xfId="3805"/>
    <cellStyle name="20% - Accent2 10 2 2 2 2 2" xfId="7931"/>
    <cellStyle name="20% - Accent2 10 2 2 2 2 2 2" xfId="16171"/>
    <cellStyle name="20% - Accent2 10 2 2 2 2 3" xfId="12046"/>
    <cellStyle name="20% - Accent2 10 2 2 2 3" xfId="5895"/>
    <cellStyle name="20% - Accent2 10 2 2 2 3 2" xfId="14135"/>
    <cellStyle name="20% - Accent2 10 2 2 2 4" xfId="10010"/>
    <cellStyle name="20% - Accent2 10 2 2 3" xfId="2880"/>
    <cellStyle name="20% - Accent2 10 2 2 3 2" xfId="7006"/>
    <cellStyle name="20% - Accent2 10 2 2 3 2 2" xfId="15246"/>
    <cellStyle name="20% - Accent2 10 2 2 3 3" xfId="11121"/>
    <cellStyle name="20% - Accent2 10 2 2 4" xfId="4970"/>
    <cellStyle name="20% - Accent2 10 2 2 4 2" xfId="13210"/>
    <cellStyle name="20% - Accent2 10 2 2 5" xfId="9085"/>
    <cellStyle name="20% - Accent2 10 2 3" xfId="1311"/>
    <cellStyle name="20% - Accent2 10 2 3 2" xfId="3349"/>
    <cellStyle name="20% - Accent2 10 2 3 2 2" xfId="7475"/>
    <cellStyle name="20% - Accent2 10 2 3 2 2 2" xfId="15715"/>
    <cellStyle name="20% - Accent2 10 2 3 2 3" xfId="11590"/>
    <cellStyle name="20% - Accent2 10 2 3 3" xfId="5439"/>
    <cellStyle name="20% - Accent2 10 2 3 3 2" xfId="13679"/>
    <cellStyle name="20% - Accent2 10 2 3 4" xfId="9554"/>
    <cellStyle name="20% - Accent2 10 2 4" xfId="2423"/>
    <cellStyle name="20% - Accent2 10 2 4 2" xfId="6550"/>
    <cellStyle name="20% - Accent2 10 2 4 2 2" xfId="14790"/>
    <cellStyle name="20% - Accent2 10 2 4 3" xfId="10665"/>
    <cellStyle name="20% - Accent2 10 2 5" xfId="4513"/>
    <cellStyle name="20% - Accent2 10 2 5 2" xfId="12754"/>
    <cellStyle name="20% - Accent2 10 2 6" xfId="8628"/>
    <cellStyle name="20% - Accent2 10 3" xfId="633"/>
    <cellStyle name="20% - Accent2 10 3 2" xfId="1560"/>
    <cellStyle name="20% - Accent2 10 3 2 2" xfId="3597"/>
    <cellStyle name="20% - Accent2 10 3 2 2 2" xfId="7723"/>
    <cellStyle name="20% - Accent2 10 3 2 2 2 2" xfId="15963"/>
    <cellStyle name="20% - Accent2 10 3 2 2 3" xfId="11838"/>
    <cellStyle name="20% - Accent2 10 3 2 3" xfId="5687"/>
    <cellStyle name="20% - Accent2 10 3 2 3 2" xfId="13927"/>
    <cellStyle name="20% - Accent2 10 3 2 4" xfId="9802"/>
    <cellStyle name="20% - Accent2 10 3 3" xfId="2672"/>
    <cellStyle name="20% - Accent2 10 3 3 2" xfId="6798"/>
    <cellStyle name="20% - Accent2 10 3 3 2 2" xfId="15038"/>
    <cellStyle name="20% - Accent2 10 3 3 3" xfId="10913"/>
    <cellStyle name="20% - Accent2 10 3 4" xfId="4762"/>
    <cellStyle name="20% - Accent2 10 3 4 2" xfId="13002"/>
    <cellStyle name="20% - Accent2 10 3 5" xfId="8877"/>
    <cellStyle name="20% - Accent2 10 4" xfId="1103"/>
    <cellStyle name="20% - Accent2 10 4 2" xfId="3141"/>
    <cellStyle name="20% - Accent2 10 4 2 2" xfId="7267"/>
    <cellStyle name="20% - Accent2 10 4 2 2 2" xfId="15507"/>
    <cellStyle name="20% - Accent2 10 4 2 3" xfId="11382"/>
    <cellStyle name="20% - Accent2 10 4 3" xfId="5231"/>
    <cellStyle name="20% - Accent2 10 4 3 2" xfId="13471"/>
    <cellStyle name="20% - Accent2 10 4 4" xfId="9346"/>
    <cellStyle name="20% - Accent2 10 5" xfId="2215"/>
    <cellStyle name="20% - Accent2 10 5 2" xfId="6342"/>
    <cellStyle name="20% - Accent2 10 5 2 2" xfId="14582"/>
    <cellStyle name="20% - Accent2 10 5 3" xfId="10457"/>
    <cellStyle name="20% - Accent2 10 6" xfId="4305"/>
    <cellStyle name="20% - Accent2 10 6 2" xfId="12546"/>
    <cellStyle name="20% - Accent2 10 7" xfId="8420"/>
    <cellStyle name="20% - Accent2 11" xfId="189"/>
    <cellStyle name="20% - Accent2 11 2" xfId="397"/>
    <cellStyle name="20% - Accent2 11 2 2" xfId="854"/>
    <cellStyle name="20% - Accent2 11 2 2 2" xfId="1781"/>
    <cellStyle name="20% - Accent2 11 2 2 2 2" xfId="3818"/>
    <cellStyle name="20% - Accent2 11 2 2 2 2 2" xfId="7944"/>
    <cellStyle name="20% - Accent2 11 2 2 2 2 2 2" xfId="16184"/>
    <cellStyle name="20% - Accent2 11 2 2 2 2 3" xfId="12059"/>
    <cellStyle name="20% - Accent2 11 2 2 2 3" xfId="5908"/>
    <cellStyle name="20% - Accent2 11 2 2 2 3 2" xfId="14148"/>
    <cellStyle name="20% - Accent2 11 2 2 2 4" xfId="10023"/>
    <cellStyle name="20% - Accent2 11 2 2 3" xfId="2893"/>
    <cellStyle name="20% - Accent2 11 2 2 3 2" xfId="7019"/>
    <cellStyle name="20% - Accent2 11 2 2 3 2 2" xfId="15259"/>
    <cellStyle name="20% - Accent2 11 2 2 3 3" xfId="11134"/>
    <cellStyle name="20% - Accent2 11 2 2 4" xfId="4983"/>
    <cellStyle name="20% - Accent2 11 2 2 4 2" xfId="13223"/>
    <cellStyle name="20% - Accent2 11 2 2 5" xfId="9098"/>
    <cellStyle name="20% - Accent2 11 2 3" xfId="1324"/>
    <cellStyle name="20% - Accent2 11 2 3 2" xfId="3362"/>
    <cellStyle name="20% - Accent2 11 2 3 2 2" xfId="7488"/>
    <cellStyle name="20% - Accent2 11 2 3 2 2 2" xfId="15728"/>
    <cellStyle name="20% - Accent2 11 2 3 2 3" xfId="11603"/>
    <cellStyle name="20% - Accent2 11 2 3 3" xfId="5452"/>
    <cellStyle name="20% - Accent2 11 2 3 3 2" xfId="13692"/>
    <cellStyle name="20% - Accent2 11 2 3 4" xfId="9567"/>
    <cellStyle name="20% - Accent2 11 2 4" xfId="2436"/>
    <cellStyle name="20% - Accent2 11 2 4 2" xfId="6563"/>
    <cellStyle name="20% - Accent2 11 2 4 2 2" xfId="14803"/>
    <cellStyle name="20% - Accent2 11 2 4 3" xfId="10678"/>
    <cellStyle name="20% - Accent2 11 2 5" xfId="4526"/>
    <cellStyle name="20% - Accent2 11 2 5 2" xfId="12767"/>
    <cellStyle name="20% - Accent2 11 2 6" xfId="8641"/>
    <cellStyle name="20% - Accent2 11 3" xfId="646"/>
    <cellStyle name="20% - Accent2 11 3 2" xfId="1573"/>
    <cellStyle name="20% - Accent2 11 3 2 2" xfId="3610"/>
    <cellStyle name="20% - Accent2 11 3 2 2 2" xfId="7736"/>
    <cellStyle name="20% - Accent2 11 3 2 2 2 2" xfId="15976"/>
    <cellStyle name="20% - Accent2 11 3 2 2 3" xfId="11851"/>
    <cellStyle name="20% - Accent2 11 3 2 3" xfId="5700"/>
    <cellStyle name="20% - Accent2 11 3 2 3 2" xfId="13940"/>
    <cellStyle name="20% - Accent2 11 3 2 4" xfId="9815"/>
    <cellStyle name="20% - Accent2 11 3 3" xfId="2685"/>
    <cellStyle name="20% - Accent2 11 3 3 2" xfId="6811"/>
    <cellStyle name="20% - Accent2 11 3 3 2 2" xfId="15051"/>
    <cellStyle name="20% - Accent2 11 3 3 3" xfId="10926"/>
    <cellStyle name="20% - Accent2 11 3 4" xfId="4775"/>
    <cellStyle name="20% - Accent2 11 3 4 2" xfId="13015"/>
    <cellStyle name="20% - Accent2 11 3 5" xfId="8890"/>
    <cellStyle name="20% - Accent2 11 4" xfId="1116"/>
    <cellStyle name="20% - Accent2 11 4 2" xfId="3154"/>
    <cellStyle name="20% - Accent2 11 4 2 2" xfId="7280"/>
    <cellStyle name="20% - Accent2 11 4 2 2 2" xfId="15520"/>
    <cellStyle name="20% - Accent2 11 4 2 3" xfId="11395"/>
    <cellStyle name="20% - Accent2 11 4 3" xfId="5244"/>
    <cellStyle name="20% - Accent2 11 4 3 2" xfId="13484"/>
    <cellStyle name="20% - Accent2 11 4 4" xfId="9359"/>
    <cellStyle name="20% - Accent2 11 5" xfId="2228"/>
    <cellStyle name="20% - Accent2 11 5 2" xfId="6355"/>
    <cellStyle name="20% - Accent2 11 5 2 2" xfId="14595"/>
    <cellStyle name="20% - Accent2 11 5 3" xfId="10470"/>
    <cellStyle name="20% - Accent2 11 6" xfId="4318"/>
    <cellStyle name="20% - Accent2 11 6 2" xfId="12559"/>
    <cellStyle name="20% - Accent2 11 7" xfId="8433"/>
    <cellStyle name="20% - Accent2 12" xfId="202"/>
    <cellStyle name="20% - Accent2 12 2" xfId="410"/>
    <cellStyle name="20% - Accent2 12 2 2" xfId="867"/>
    <cellStyle name="20% - Accent2 12 2 2 2" xfId="1794"/>
    <cellStyle name="20% - Accent2 12 2 2 2 2" xfId="3831"/>
    <cellStyle name="20% - Accent2 12 2 2 2 2 2" xfId="7957"/>
    <cellStyle name="20% - Accent2 12 2 2 2 2 2 2" xfId="16197"/>
    <cellStyle name="20% - Accent2 12 2 2 2 2 3" xfId="12072"/>
    <cellStyle name="20% - Accent2 12 2 2 2 3" xfId="5921"/>
    <cellStyle name="20% - Accent2 12 2 2 2 3 2" xfId="14161"/>
    <cellStyle name="20% - Accent2 12 2 2 2 4" xfId="10036"/>
    <cellStyle name="20% - Accent2 12 2 2 3" xfId="2906"/>
    <cellStyle name="20% - Accent2 12 2 2 3 2" xfId="7032"/>
    <cellStyle name="20% - Accent2 12 2 2 3 2 2" xfId="15272"/>
    <cellStyle name="20% - Accent2 12 2 2 3 3" xfId="11147"/>
    <cellStyle name="20% - Accent2 12 2 2 4" xfId="4996"/>
    <cellStyle name="20% - Accent2 12 2 2 4 2" xfId="13236"/>
    <cellStyle name="20% - Accent2 12 2 2 5" xfId="9111"/>
    <cellStyle name="20% - Accent2 12 2 3" xfId="1337"/>
    <cellStyle name="20% - Accent2 12 2 3 2" xfId="3375"/>
    <cellStyle name="20% - Accent2 12 2 3 2 2" xfId="7501"/>
    <cellStyle name="20% - Accent2 12 2 3 2 2 2" xfId="15741"/>
    <cellStyle name="20% - Accent2 12 2 3 2 3" xfId="11616"/>
    <cellStyle name="20% - Accent2 12 2 3 3" xfId="5465"/>
    <cellStyle name="20% - Accent2 12 2 3 3 2" xfId="13705"/>
    <cellStyle name="20% - Accent2 12 2 3 4" xfId="9580"/>
    <cellStyle name="20% - Accent2 12 2 4" xfId="2449"/>
    <cellStyle name="20% - Accent2 12 2 4 2" xfId="6576"/>
    <cellStyle name="20% - Accent2 12 2 4 2 2" xfId="14816"/>
    <cellStyle name="20% - Accent2 12 2 4 3" xfId="10691"/>
    <cellStyle name="20% - Accent2 12 2 5" xfId="4539"/>
    <cellStyle name="20% - Accent2 12 2 5 2" xfId="12780"/>
    <cellStyle name="20% - Accent2 12 2 6" xfId="8654"/>
    <cellStyle name="20% - Accent2 12 3" xfId="659"/>
    <cellStyle name="20% - Accent2 12 3 2" xfId="1586"/>
    <cellStyle name="20% - Accent2 12 3 2 2" xfId="3623"/>
    <cellStyle name="20% - Accent2 12 3 2 2 2" xfId="7749"/>
    <cellStyle name="20% - Accent2 12 3 2 2 2 2" xfId="15989"/>
    <cellStyle name="20% - Accent2 12 3 2 2 3" xfId="11864"/>
    <cellStyle name="20% - Accent2 12 3 2 3" xfId="5713"/>
    <cellStyle name="20% - Accent2 12 3 2 3 2" xfId="13953"/>
    <cellStyle name="20% - Accent2 12 3 2 4" xfId="9828"/>
    <cellStyle name="20% - Accent2 12 3 3" xfId="2698"/>
    <cellStyle name="20% - Accent2 12 3 3 2" xfId="6824"/>
    <cellStyle name="20% - Accent2 12 3 3 2 2" xfId="15064"/>
    <cellStyle name="20% - Accent2 12 3 3 3" xfId="10939"/>
    <cellStyle name="20% - Accent2 12 3 4" xfId="4788"/>
    <cellStyle name="20% - Accent2 12 3 4 2" xfId="13028"/>
    <cellStyle name="20% - Accent2 12 3 5" xfId="8903"/>
    <cellStyle name="20% - Accent2 12 4" xfId="1129"/>
    <cellStyle name="20% - Accent2 12 4 2" xfId="3167"/>
    <cellStyle name="20% - Accent2 12 4 2 2" xfId="7293"/>
    <cellStyle name="20% - Accent2 12 4 2 2 2" xfId="15533"/>
    <cellStyle name="20% - Accent2 12 4 2 3" xfId="11408"/>
    <cellStyle name="20% - Accent2 12 4 3" xfId="5257"/>
    <cellStyle name="20% - Accent2 12 4 3 2" xfId="13497"/>
    <cellStyle name="20% - Accent2 12 4 4" xfId="9372"/>
    <cellStyle name="20% - Accent2 12 5" xfId="2241"/>
    <cellStyle name="20% - Accent2 12 5 2" xfId="6368"/>
    <cellStyle name="20% - Accent2 12 5 2 2" xfId="14608"/>
    <cellStyle name="20% - Accent2 12 5 3" xfId="10483"/>
    <cellStyle name="20% - Accent2 12 6" xfId="4331"/>
    <cellStyle name="20% - Accent2 12 6 2" xfId="12572"/>
    <cellStyle name="20% - Accent2 12 7" xfId="8446"/>
    <cellStyle name="20% - Accent2 13" xfId="215"/>
    <cellStyle name="20% - Accent2 13 2" xfId="423"/>
    <cellStyle name="20% - Accent2 13 2 2" xfId="880"/>
    <cellStyle name="20% - Accent2 13 2 2 2" xfId="1807"/>
    <cellStyle name="20% - Accent2 13 2 2 2 2" xfId="3844"/>
    <cellStyle name="20% - Accent2 13 2 2 2 2 2" xfId="7970"/>
    <cellStyle name="20% - Accent2 13 2 2 2 2 2 2" xfId="16210"/>
    <cellStyle name="20% - Accent2 13 2 2 2 2 3" xfId="12085"/>
    <cellStyle name="20% - Accent2 13 2 2 2 3" xfId="5934"/>
    <cellStyle name="20% - Accent2 13 2 2 2 3 2" xfId="14174"/>
    <cellStyle name="20% - Accent2 13 2 2 2 4" xfId="10049"/>
    <cellStyle name="20% - Accent2 13 2 2 3" xfId="2919"/>
    <cellStyle name="20% - Accent2 13 2 2 3 2" xfId="7045"/>
    <cellStyle name="20% - Accent2 13 2 2 3 2 2" xfId="15285"/>
    <cellStyle name="20% - Accent2 13 2 2 3 3" xfId="11160"/>
    <cellStyle name="20% - Accent2 13 2 2 4" xfId="5009"/>
    <cellStyle name="20% - Accent2 13 2 2 4 2" xfId="13249"/>
    <cellStyle name="20% - Accent2 13 2 2 5" xfId="9124"/>
    <cellStyle name="20% - Accent2 13 2 3" xfId="1350"/>
    <cellStyle name="20% - Accent2 13 2 3 2" xfId="3388"/>
    <cellStyle name="20% - Accent2 13 2 3 2 2" xfId="7514"/>
    <cellStyle name="20% - Accent2 13 2 3 2 2 2" xfId="15754"/>
    <cellStyle name="20% - Accent2 13 2 3 2 3" xfId="11629"/>
    <cellStyle name="20% - Accent2 13 2 3 3" xfId="5478"/>
    <cellStyle name="20% - Accent2 13 2 3 3 2" xfId="13718"/>
    <cellStyle name="20% - Accent2 13 2 3 4" xfId="9593"/>
    <cellStyle name="20% - Accent2 13 2 4" xfId="2462"/>
    <cellStyle name="20% - Accent2 13 2 4 2" xfId="6589"/>
    <cellStyle name="20% - Accent2 13 2 4 2 2" xfId="14829"/>
    <cellStyle name="20% - Accent2 13 2 4 3" xfId="10704"/>
    <cellStyle name="20% - Accent2 13 2 5" xfId="4552"/>
    <cellStyle name="20% - Accent2 13 2 5 2" xfId="12793"/>
    <cellStyle name="20% - Accent2 13 2 6" xfId="8667"/>
    <cellStyle name="20% - Accent2 13 3" xfId="672"/>
    <cellStyle name="20% - Accent2 13 3 2" xfId="1599"/>
    <cellStyle name="20% - Accent2 13 3 2 2" xfId="3636"/>
    <cellStyle name="20% - Accent2 13 3 2 2 2" xfId="7762"/>
    <cellStyle name="20% - Accent2 13 3 2 2 2 2" xfId="16002"/>
    <cellStyle name="20% - Accent2 13 3 2 2 3" xfId="11877"/>
    <cellStyle name="20% - Accent2 13 3 2 3" xfId="5726"/>
    <cellStyle name="20% - Accent2 13 3 2 3 2" xfId="13966"/>
    <cellStyle name="20% - Accent2 13 3 2 4" xfId="9841"/>
    <cellStyle name="20% - Accent2 13 3 3" xfId="2711"/>
    <cellStyle name="20% - Accent2 13 3 3 2" xfId="6837"/>
    <cellStyle name="20% - Accent2 13 3 3 2 2" xfId="15077"/>
    <cellStyle name="20% - Accent2 13 3 3 3" xfId="10952"/>
    <cellStyle name="20% - Accent2 13 3 4" xfId="4801"/>
    <cellStyle name="20% - Accent2 13 3 4 2" xfId="13041"/>
    <cellStyle name="20% - Accent2 13 3 5" xfId="8916"/>
    <cellStyle name="20% - Accent2 13 4" xfId="1142"/>
    <cellStyle name="20% - Accent2 13 4 2" xfId="3180"/>
    <cellStyle name="20% - Accent2 13 4 2 2" xfId="7306"/>
    <cellStyle name="20% - Accent2 13 4 2 2 2" xfId="15546"/>
    <cellStyle name="20% - Accent2 13 4 2 3" xfId="11421"/>
    <cellStyle name="20% - Accent2 13 4 3" xfId="5270"/>
    <cellStyle name="20% - Accent2 13 4 3 2" xfId="13510"/>
    <cellStyle name="20% - Accent2 13 4 4" xfId="9385"/>
    <cellStyle name="20% - Accent2 13 5" xfId="2254"/>
    <cellStyle name="20% - Accent2 13 5 2" xfId="6381"/>
    <cellStyle name="20% - Accent2 13 5 2 2" xfId="14621"/>
    <cellStyle name="20% - Accent2 13 5 3" xfId="10496"/>
    <cellStyle name="20% - Accent2 13 6" xfId="4344"/>
    <cellStyle name="20% - Accent2 13 6 2" xfId="12585"/>
    <cellStyle name="20% - Accent2 13 7" xfId="8459"/>
    <cellStyle name="20% - Accent2 14" xfId="228"/>
    <cellStyle name="20% - Accent2 14 2" xfId="436"/>
    <cellStyle name="20% - Accent2 14 2 2" xfId="893"/>
    <cellStyle name="20% - Accent2 14 2 2 2" xfId="1820"/>
    <cellStyle name="20% - Accent2 14 2 2 2 2" xfId="3857"/>
    <cellStyle name="20% - Accent2 14 2 2 2 2 2" xfId="7983"/>
    <cellStyle name="20% - Accent2 14 2 2 2 2 2 2" xfId="16223"/>
    <cellStyle name="20% - Accent2 14 2 2 2 2 3" xfId="12098"/>
    <cellStyle name="20% - Accent2 14 2 2 2 3" xfId="5947"/>
    <cellStyle name="20% - Accent2 14 2 2 2 3 2" xfId="14187"/>
    <cellStyle name="20% - Accent2 14 2 2 2 4" xfId="10062"/>
    <cellStyle name="20% - Accent2 14 2 2 3" xfId="2932"/>
    <cellStyle name="20% - Accent2 14 2 2 3 2" xfId="7058"/>
    <cellStyle name="20% - Accent2 14 2 2 3 2 2" xfId="15298"/>
    <cellStyle name="20% - Accent2 14 2 2 3 3" xfId="11173"/>
    <cellStyle name="20% - Accent2 14 2 2 4" xfId="5022"/>
    <cellStyle name="20% - Accent2 14 2 2 4 2" xfId="13262"/>
    <cellStyle name="20% - Accent2 14 2 2 5" xfId="9137"/>
    <cellStyle name="20% - Accent2 14 2 3" xfId="1363"/>
    <cellStyle name="20% - Accent2 14 2 3 2" xfId="3401"/>
    <cellStyle name="20% - Accent2 14 2 3 2 2" xfId="7527"/>
    <cellStyle name="20% - Accent2 14 2 3 2 2 2" xfId="15767"/>
    <cellStyle name="20% - Accent2 14 2 3 2 3" xfId="11642"/>
    <cellStyle name="20% - Accent2 14 2 3 3" xfId="5491"/>
    <cellStyle name="20% - Accent2 14 2 3 3 2" xfId="13731"/>
    <cellStyle name="20% - Accent2 14 2 3 4" xfId="9606"/>
    <cellStyle name="20% - Accent2 14 2 4" xfId="2475"/>
    <cellStyle name="20% - Accent2 14 2 4 2" xfId="6602"/>
    <cellStyle name="20% - Accent2 14 2 4 2 2" xfId="14842"/>
    <cellStyle name="20% - Accent2 14 2 4 3" xfId="10717"/>
    <cellStyle name="20% - Accent2 14 2 5" xfId="4565"/>
    <cellStyle name="20% - Accent2 14 2 5 2" xfId="12806"/>
    <cellStyle name="20% - Accent2 14 2 6" xfId="8680"/>
    <cellStyle name="20% - Accent2 14 3" xfId="685"/>
    <cellStyle name="20% - Accent2 14 3 2" xfId="1612"/>
    <cellStyle name="20% - Accent2 14 3 2 2" xfId="3649"/>
    <cellStyle name="20% - Accent2 14 3 2 2 2" xfId="7775"/>
    <cellStyle name="20% - Accent2 14 3 2 2 2 2" xfId="16015"/>
    <cellStyle name="20% - Accent2 14 3 2 2 3" xfId="11890"/>
    <cellStyle name="20% - Accent2 14 3 2 3" xfId="5739"/>
    <cellStyle name="20% - Accent2 14 3 2 3 2" xfId="13979"/>
    <cellStyle name="20% - Accent2 14 3 2 4" xfId="9854"/>
    <cellStyle name="20% - Accent2 14 3 3" xfId="2724"/>
    <cellStyle name="20% - Accent2 14 3 3 2" xfId="6850"/>
    <cellStyle name="20% - Accent2 14 3 3 2 2" xfId="15090"/>
    <cellStyle name="20% - Accent2 14 3 3 3" xfId="10965"/>
    <cellStyle name="20% - Accent2 14 3 4" xfId="4814"/>
    <cellStyle name="20% - Accent2 14 3 4 2" xfId="13054"/>
    <cellStyle name="20% - Accent2 14 3 5" xfId="8929"/>
    <cellStyle name="20% - Accent2 14 4" xfId="1155"/>
    <cellStyle name="20% - Accent2 14 4 2" xfId="3193"/>
    <cellStyle name="20% - Accent2 14 4 2 2" xfId="7319"/>
    <cellStyle name="20% - Accent2 14 4 2 2 2" xfId="15559"/>
    <cellStyle name="20% - Accent2 14 4 2 3" xfId="11434"/>
    <cellStyle name="20% - Accent2 14 4 3" xfId="5283"/>
    <cellStyle name="20% - Accent2 14 4 3 2" xfId="13523"/>
    <cellStyle name="20% - Accent2 14 4 4" xfId="9398"/>
    <cellStyle name="20% - Accent2 14 5" xfId="2267"/>
    <cellStyle name="20% - Accent2 14 5 2" xfId="6394"/>
    <cellStyle name="20% - Accent2 14 5 2 2" xfId="14634"/>
    <cellStyle name="20% - Accent2 14 5 3" xfId="10509"/>
    <cellStyle name="20% - Accent2 14 6" xfId="4357"/>
    <cellStyle name="20% - Accent2 14 6 2" xfId="12598"/>
    <cellStyle name="20% - Accent2 14 7" xfId="8472"/>
    <cellStyle name="20% - Accent2 15" xfId="241"/>
    <cellStyle name="20% - Accent2 15 2" xfId="698"/>
    <cellStyle name="20% - Accent2 15 2 2" xfId="1625"/>
    <cellStyle name="20% - Accent2 15 2 2 2" xfId="3662"/>
    <cellStyle name="20% - Accent2 15 2 2 2 2" xfId="7788"/>
    <cellStyle name="20% - Accent2 15 2 2 2 2 2" xfId="16028"/>
    <cellStyle name="20% - Accent2 15 2 2 2 3" xfId="11903"/>
    <cellStyle name="20% - Accent2 15 2 2 3" xfId="5752"/>
    <cellStyle name="20% - Accent2 15 2 2 3 2" xfId="13992"/>
    <cellStyle name="20% - Accent2 15 2 2 4" xfId="9867"/>
    <cellStyle name="20% - Accent2 15 2 3" xfId="2737"/>
    <cellStyle name="20% - Accent2 15 2 3 2" xfId="6863"/>
    <cellStyle name="20% - Accent2 15 2 3 2 2" xfId="15103"/>
    <cellStyle name="20% - Accent2 15 2 3 3" xfId="10978"/>
    <cellStyle name="20% - Accent2 15 2 4" xfId="4827"/>
    <cellStyle name="20% - Accent2 15 2 4 2" xfId="13067"/>
    <cellStyle name="20% - Accent2 15 2 5" xfId="8942"/>
    <cellStyle name="20% - Accent2 15 3" xfId="1168"/>
    <cellStyle name="20% - Accent2 15 3 2" xfId="3206"/>
    <cellStyle name="20% - Accent2 15 3 2 2" xfId="7332"/>
    <cellStyle name="20% - Accent2 15 3 2 2 2" xfId="15572"/>
    <cellStyle name="20% - Accent2 15 3 2 3" xfId="11447"/>
    <cellStyle name="20% - Accent2 15 3 3" xfId="5296"/>
    <cellStyle name="20% - Accent2 15 3 3 2" xfId="13536"/>
    <cellStyle name="20% - Accent2 15 3 4" xfId="9411"/>
    <cellStyle name="20% - Accent2 15 4" xfId="2280"/>
    <cellStyle name="20% - Accent2 15 4 2" xfId="6407"/>
    <cellStyle name="20% - Accent2 15 4 2 2" xfId="14647"/>
    <cellStyle name="20% - Accent2 15 4 3" xfId="10522"/>
    <cellStyle name="20% - Accent2 15 5" xfId="4370"/>
    <cellStyle name="20% - Accent2 15 5 2" xfId="12611"/>
    <cellStyle name="20% - Accent2 15 6" xfId="8485"/>
    <cellStyle name="20% - Accent2 16" xfId="449"/>
    <cellStyle name="20% - Accent2 16 2" xfId="906"/>
    <cellStyle name="20% - Accent2 16 2 2" xfId="1833"/>
    <cellStyle name="20% - Accent2 16 2 2 2" xfId="3870"/>
    <cellStyle name="20% - Accent2 16 2 2 2 2" xfId="7996"/>
    <cellStyle name="20% - Accent2 16 2 2 2 2 2" xfId="16236"/>
    <cellStyle name="20% - Accent2 16 2 2 2 3" xfId="12111"/>
    <cellStyle name="20% - Accent2 16 2 2 3" xfId="5960"/>
    <cellStyle name="20% - Accent2 16 2 2 3 2" xfId="14200"/>
    <cellStyle name="20% - Accent2 16 2 2 4" xfId="10075"/>
    <cellStyle name="20% - Accent2 16 2 3" xfId="2945"/>
    <cellStyle name="20% - Accent2 16 2 3 2" xfId="7071"/>
    <cellStyle name="20% - Accent2 16 2 3 2 2" xfId="15311"/>
    <cellStyle name="20% - Accent2 16 2 3 3" xfId="11186"/>
    <cellStyle name="20% - Accent2 16 2 4" xfId="5035"/>
    <cellStyle name="20% - Accent2 16 2 4 2" xfId="13275"/>
    <cellStyle name="20% - Accent2 16 2 5" xfId="9150"/>
    <cellStyle name="20% - Accent2 16 3" xfId="1376"/>
    <cellStyle name="20% - Accent2 16 3 2" xfId="3414"/>
    <cellStyle name="20% - Accent2 16 3 2 2" xfId="7540"/>
    <cellStyle name="20% - Accent2 16 3 2 2 2" xfId="15780"/>
    <cellStyle name="20% - Accent2 16 3 2 3" xfId="11655"/>
    <cellStyle name="20% - Accent2 16 3 3" xfId="5504"/>
    <cellStyle name="20% - Accent2 16 3 3 2" xfId="13744"/>
    <cellStyle name="20% - Accent2 16 3 4" xfId="9619"/>
    <cellStyle name="20% - Accent2 16 4" xfId="2488"/>
    <cellStyle name="20% - Accent2 16 4 2" xfId="6615"/>
    <cellStyle name="20% - Accent2 16 4 2 2" xfId="14855"/>
    <cellStyle name="20% - Accent2 16 4 3" xfId="10730"/>
    <cellStyle name="20% - Accent2 16 5" xfId="4578"/>
    <cellStyle name="20% - Accent2 16 5 2" xfId="12819"/>
    <cellStyle name="20% - Accent2 16 6" xfId="8693"/>
    <cellStyle name="20% - Accent2 17" xfId="464"/>
    <cellStyle name="20% - Accent2 17 2" xfId="921"/>
    <cellStyle name="20% - Accent2 17 2 2" xfId="1847"/>
    <cellStyle name="20% - Accent2 17 2 2 2" xfId="3884"/>
    <cellStyle name="20% - Accent2 17 2 2 2 2" xfId="8010"/>
    <cellStyle name="20% - Accent2 17 2 2 2 2 2" xfId="16250"/>
    <cellStyle name="20% - Accent2 17 2 2 2 3" xfId="12125"/>
    <cellStyle name="20% - Accent2 17 2 2 3" xfId="5974"/>
    <cellStyle name="20% - Accent2 17 2 2 3 2" xfId="14214"/>
    <cellStyle name="20% - Accent2 17 2 2 4" xfId="10089"/>
    <cellStyle name="20% - Accent2 17 2 3" xfId="2959"/>
    <cellStyle name="20% - Accent2 17 2 3 2" xfId="7085"/>
    <cellStyle name="20% - Accent2 17 2 3 2 2" xfId="15325"/>
    <cellStyle name="20% - Accent2 17 2 3 3" xfId="11200"/>
    <cellStyle name="20% - Accent2 17 2 4" xfId="5049"/>
    <cellStyle name="20% - Accent2 17 2 4 2" xfId="13289"/>
    <cellStyle name="20% - Accent2 17 2 5" xfId="9164"/>
    <cellStyle name="20% - Accent2 17 3" xfId="1391"/>
    <cellStyle name="20% - Accent2 17 3 2" xfId="3428"/>
    <cellStyle name="20% - Accent2 17 3 2 2" xfId="7554"/>
    <cellStyle name="20% - Accent2 17 3 2 2 2" xfId="15794"/>
    <cellStyle name="20% - Accent2 17 3 2 3" xfId="11669"/>
    <cellStyle name="20% - Accent2 17 3 3" xfId="5518"/>
    <cellStyle name="20% - Accent2 17 3 3 2" xfId="13758"/>
    <cellStyle name="20% - Accent2 17 3 4" xfId="9633"/>
    <cellStyle name="20% - Accent2 17 4" xfId="2503"/>
    <cellStyle name="20% - Accent2 17 4 2" xfId="6629"/>
    <cellStyle name="20% - Accent2 17 4 2 2" xfId="14869"/>
    <cellStyle name="20% - Accent2 17 4 3" xfId="10744"/>
    <cellStyle name="20% - Accent2 17 5" xfId="4593"/>
    <cellStyle name="20% - Accent2 17 5 2" xfId="12833"/>
    <cellStyle name="20% - Accent2 17 6" xfId="8708"/>
    <cellStyle name="20% - Accent2 18" xfId="477"/>
    <cellStyle name="20% - Accent2 18 2" xfId="1404"/>
    <cellStyle name="20% - Accent2 18 2 2" xfId="3441"/>
    <cellStyle name="20% - Accent2 18 2 2 2" xfId="7567"/>
    <cellStyle name="20% - Accent2 18 2 2 2 2" xfId="15807"/>
    <cellStyle name="20% - Accent2 18 2 2 3" xfId="11682"/>
    <cellStyle name="20% - Accent2 18 2 3" xfId="5531"/>
    <cellStyle name="20% - Accent2 18 2 3 2" xfId="13771"/>
    <cellStyle name="20% - Accent2 18 2 4" xfId="9646"/>
    <cellStyle name="20% - Accent2 18 3" xfId="2516"/>
    <cellStyle name="20% - Accent2 18 3 2" xfId="6642"/>
    <cellStyle name="20% - Accent2 18 3 2 2" xfId="14882"/>
    <cellStyle name="20% - Accent2 18 3 3" xfId="10757"/>
    <cellStyle name="20% - Accent2 18 4" xfId="4606"/>
    <cellStyle name="20% - Accent2 18 4 2" xfId="12846"/>
    <cellStyle name="20% - Accent2 18 5" xfId="8721"/>
    <cellStyle name="20% - Accent2 19" xfId="490"/>
    <cellStyle name="20% - Accent2 19 2" xfId="1417"/>
    <cellStyle name="20% - Accent2 19 2 2" xfId="3454"/>
    <cellStyle name="20% - Accent2 19 2 2 2" xfId="7580"/>
    <cellStyle name="20% - Accent2 19 2 2 2 2" xfId="15820"/>
    <cellStyle name="20% - Accent2 19 2 2 3" xfId="11695"/>
    <cellStyle name="20% - Accent2 19 2 3" xfId="5544"/>
    <cellStyle name="20% - Accent2 19 2 3 2" xfId="13784"/>
    <cellStyle name="20% - Accent2 19 2 4" xfId="9659"/>
    <cellStyle name="20% - Accent2 19 3" xfId="2529"/>
    <cellStyle name="20% - Accent2 19 3 2" xfId="6655"/>
    <cellStyle name="20% - Accent2 19 3 2 2" xfId="14895"/>
    <cellStyle name="20% - Accent2 19 3 3" xfId="10770"/>
    <cellStyle name="20% - Accent2 19 4" xfId="4619"/>
    <cellStyle name="20% - Accent2 19 4 2" xfId="12859"/>
    <cellStyle name="20% - Accent2 19 5" xfId="8734"/>
    <cellStyle name="20% - Accent2 2" xfId="45"/>
    <cellStyle name="20% - Accent2 2 2" xfId="85"/>
    <cellStyle name="20% - Accent2 2 2 2" xfId="293"/>
    <cellStyle name="20% - Accent2 2 2 2 2" xfId="750"/>
    <cellStyle name="20% - Accent2 2 2 2 2 2" xfId="1677"/>
    <cellStyle name="20% - Accent2 2 2 2 2 2 2" xfId="3714"/>
    <cellStyle name="20% - Accent2 2 2 2 2 2 2 2" xfId="7840"/>
    <cellStyle name="20% - Accent2 2 2 2 2 2 2 2 2" xfId="16080"/>
    <cellStyle name="20% - Accent2 2 2 2 2 2 2 3" xfId="11955"/>
    <cellStyle name="20% - Accent2 2 2 2 2 2 3" xfId="5804"/>
    <cellStyle name="20% - Accent2 2 2 2 2 2 3 2" xfId="14044"/>
    <cellStyle name="20% - Accent2 2 2 2 2 2 4" xfId="9919"/>
    <cellStyle name="20% - Accent2 2 2 2 2 3" xfId="2789"/>
    <cellStyle name="20% - Accent2 2 2 2 2 3 2" xfId="6915"/>
    <cellStyle name="20% - Accent2 2 2 2 2 3 2 2" xfId="15155"/>
    <cellStyle name="20% - Accent2 2 2 2 2 3 3" xfId="11030"/>
    <cellStyle name="20% - Accent2 2 2 2 2 4" xfId="4879"/>
    <cellStyle name="20% - Accent2 2 2 2 2 4 2" xfId="13119"/>
    <cellStyle name="20% - Accent2 2 2 2 2 5" xfId="8994"/>
    <cellStyle name="20% - Accent2 2 2 2 3" xfId="1220"/>
    <cellStyle name="20% - Accent2 2 2 2 3 2" xfId="3258"/>
    <cellStyle name="20% - Accent2 2 2 2 3 2 2" xfId="7384"/>
    <cellStyle name="20% - Accent2 2 2 2 3 2 2 2" xfId="15624"/>
    <cellStyle name="20% - Accent2 2 2 2 3 2 3" xfId="11499"/>
    <cellStyle name="20% - Accent2 2 2 2 3 3" xfId="5348"/>
    <cellStyle name="20% - Accent2 2 2 2 3 3 2" xfId="13588"/>
    <cellStyle name="20% - Accent2 2 2 2 3 4" xfId="9463"/>
    <cellStyle name="20% - Accent2 2 2 2 4" xfId="2332"/>
    <cellStyle name="20% - Accent2 2 2 2 4 2" xfId="6459"/>
    <cellStyle name="20% - Accent2 2 2 2 4 2 2" xfId="14699"/>
    <cellStyle name="20% - Accent2 2 2 2 4 3" xfId="10574"/>
    <cellStyle name="20% - Accent2 2 2 2 5" xfId="4422"/>
    <cellStyle name="20% - Accent2 2 2 2 5 2" xfId="12663"/>
    <cellStyle name="20% - Accent2 2 2 2 6" xfId="8537"/>
    <cellStyle name="20% - Accent2 2 2 3" xfId="542"/>
    <cellStyle name="20% - Accent2 2 2 3 2" xfId="1469"/>
    <cellStyle name="20% - Accent2 2 2 3 2 2" xfId="3506"/>
    <cellStyle name="20% - Accent2 2 2 3 2 2 2" xfId="7632"/>
    <cellStyle name="20% - Accent2 2 2 3 2 2 2 2" xfId="15872"/>
    <cellStyle name="20% - Accent2 2 2 3 2 2 3" xfId="11747"/>
    <cellStyle name="20% - Accent2 2 2 3 2 3" xfId="5596"/>
    <cellStyle name="20% - Accent2 2 2 3 2 3 2" xfId="13836"/>
    <cellStyle name="20% - Accent2 2 2 3 2 4" xfId="9711"/>
    <cellStyle name="20% - Accent2 2 2 3 3" xfId="2581"/>
    <cellStyle name="20% - Accent2 2 2 3 3 2" xfId="6707"/>
    <cellStyle name="20% - Accent2 2 2 3 3 2 2" xfId="14947"/>
    <cellStyle name="20% - Accent2 2 2 3 3 3" xfId="10822"/>
    <cellStyle name="20% - Accent2 2 2 3 4" xfId="4671"/>
    <cellStyle name="20% - Accent2 2 2 3 4 2" xfId="12911"/>
    <cellStyle name="20% - Accent2 2 2 3 5" xfId="8786"/>
    <cellStyle name="20% - Accent2 2 2 4" xfId="1012"/>
    <cellStyle name="20% - Accent2 2 2 4 2" xfId="3050"/>
    <cellStyle name="20% - Accent2 2 2 4 2 2" xfId="7176"/>
    <cellStyle name="20% - Accent2 2 2 4 2 2 2" xfId="15416"/>
    <cellStyle name="20% - Accent2 2 2 4 2 3" xfId="11291"/>
    <cellStyle name="20% - Accent2 2 2 4 3" xfId="5140"/>
    <cellStyle name="20% - Accent2 2 2 4 3 2" xfId="13380"/>
    <cellStyle name="20% - Accent2 2 2 4 4" xfId="9255"/>
    <cellStyle name="20% - Accent2 2 2 5" xfId="2124"/>
    <cellStyle name="20% - Accent2 2 2 5 2" xfId="6251"/>
    <cellStyle name="20% - Accent2 2 2 5 2 2" xfId="14491"/>
    <cellStyle name="20% - Accent2 2 2 5 3" xfId="10366"/>
    <cellStyle name="20% - Accent2 2 2 6" xfId="4214"/>
    <cellStyle name="20% - Accent2 2 2 6 2" xfId="12455"/>
    <cellStyle name="20% - Accent2 2 2 7" xfId="8329"/>
    <cellStyle name="20% - Accent2 2 3" xfId="124"/>
    <cellStyle name="20% - Accent2 2 3 2" xfId="332"/>
    <cellStyle name="20% - Accent2 2 3 2 2" xfId="789"/>
    <cellStyle name="20% - Accent2 2 3 2 2 2" xfId="1716"/>
    <cellStyle name="20% - Accent2 2 3 2 2 2 2" xfId="3753"/>
    <cellStyle name="20% - Accent2 2 3 2 2 2 2 2" xfId="7879"/>
    <cellStyle name="20% - Accent2 2 3 2 2 2 2 2 2" xfId="16119"/>
    <cellStyle name="20% - Accent2 2 3 2 2 2 2 3" xfId="11994"/>
    <cellStyle name="20% - Accent2 2 3 2 2 2 3" xfId="5843"/>
    <cellStyle name="20% - Accent2 2 3 2 2 2 3 2" xfId="14083"/>
    <cellStyle name="20% - Accent2 2 3 2 2 2 4" xfId="9958"/>
    <cellStyle name="20% - Accent2 2 3 2 2 3" xfId="2828"/>
    <cellStyle name="20% - Accent2 2 3 2 2 3 2" xfId="6954"/>
    <cellStyle name="20% - Accent2 2 3 2 2 3 2 2" xfId="15194"/>
    <cellStyle name="20% - Accent2 2 3 2 2 3 3" xfId="11069"/>
    <cellStyle name="20% - Accent2 2 3 2 2 4" xfId="4918"/>
    <cellStyle name="20% - Accent2 2 3 2 2 4 2" xfId="13158"/>
    <cellStyle name="20% - Accent2 2 3 2 2 5" xfId="9033"/>
    <cellStyle name="20% - Accent2 2 3 2 3" xfId="1259"/>
    <cellStyle name="20% - Accent2 2 3 2 3 2" xfId="3297"/>
    <cellStyle name="20% - Accent2 2 3 2 3 2 2" xfId="7423"/>
    <cellStyle name="20% - Accent2 2 3 2 3 2 2 2" xfId="15663"/>
    <cellStyle name="20% - Accent2 2 3 2 3 2 3" xfId="11538"/>
    <cellStyle name="20% - Accent2 2 3 2 3 3" xfId="5387"/>
    <cellStyle name="20% - Accent2 2 3 2 3 3 2" xfId="13627"/>
    <cellStyle name="20% - Accent2 2 3 2 3 4" xfId="9502"/>
    <cellStyle name="20% - Accent2 2 3 2 4" xfId="2371"/>
    <cellStyle name="20% - Accent2 2 3 2 4 2" xfId="6498"/>
    <cellStyle name="20% - Accent2 2 3 2 4 2 2" xfId="14738"/>
    <cellStyle name="20% - Accent2 2 3 2 4 3" xfId="10613"/>
    <cellStyle name="20% - Accent2 2 3 2 5" xfId="4461"/>
    <cellStyle name="20% - Accent2 2 3 2 5 2" xfId="12702"/>
    <cellStyle name="20% - Accent2 2 3 2 6" xfId="8576"/>
    <cellStyle name="20% - Accent2 2 3 3" xfId="581"/>
    <cellStyle name="20% - Accent2 2 3 3 2" xfId="1508"/>
    <cellStyle name="20% - Accent2 2 3 3 2 2" xfId="3545"/>
    <cellStyle name="20% - Accent2 2 3 3 2 2 2" xfId="7671"/>
    <cellStyle name="20% - Accent2 2 3 3 2 2 2 2" xfId="15911"/>
    <cellStyle name="20% - Accent2 2 3 3 2 2 3" xfId="11786"/>
    <cellStyle name="20% - Accent2 2 3 3 2 3" xfId="5635"/>
    <cellStyle name="20% - Accent2 2 3 3 2 3 2" xfId="13875"/>
    <cellStyle name="20% - Accent2 2 3 3 2 4" xfId="9750"/>
    <cellStyle name="20% - Accent2 2 3 3 3" xfId="2620"/>
    <cellStyle name="20% - Accent2 2 3 3 3 2" xfId="6746"/>
    <cellStyle name="20% - Accent2 2 3 3 3 2 2" xfId="14986"/>
    <cellStyle name="20% - Accent2 2 3 3 3 3" xfId="10861"/>
    <cellStyle name="20% - Accent2 2 3 3 4" xfId="4710"/>
    <cellStyle name="20% - Accent2 2 3 3 4 2" xfId="12950"/>
    <cellStyle name="20% - Accent2 2 3 3 5" xfId="8825"/>
    <cellStyle name="20% - Accent2 2 3 4" xfId="1051"/>
    <cellStyle name="20% - Accent2 2 3 4 2" xfId="3089"/>
    <cellStyle name="20% - Accent2 2 3 4 2 2" xfId="7215"/>
    <cellStyle name="20% - Accent2 2 3 4 2 2 2" xfId="15455"/>
    <cellStyle name="20% - Accent2 2 3 4 2 3" xfId="11330"/>
    <cellStyle name="20% - Accent2 2 3 4 3" xfId="5179"/>
    <cellStyle name="20% - Accent2 2 3 4 3 2" xfId="13419"/>
    <cellStyle name="20% - Accent2 2 3 4 4" xfId="9294"/>
    <cellStyle name="20% - Accent2 2 3 5" xfId="2163"/>
    <cellStyle name="20% - Accent2 2 3 5 2" xfId="6290"/>
    <cellStyle name="20% - Accent2 2 3 5 2 2" xfId="14530"/>
    <cellStyle name="20% - Accent2 2 3 5 3" xfId="10405"/>
    <cellStyle name="20% - Accent2 2 3 6" xfId="4253"/>
    <cellStyle name="20% - Accent2 2 3 6 2" xfId="12494"/>
    <cellStyle name="20% - Accent2 2 3 7" xfId="8368"/>
    <cellStyle name="20% - Accent2 2 4" xfId="254"/>
    <cellStyle name="20% - Accent2 2 4 2" xfId="711"/>
    <cellStyle name="20% - Accent2 2 4 2 2" xfId="1638"/>
    <cellStyle name="20% - Accent2 2 4 2 2 2" xfId="3675"/>
    <cellStyle name="20% - Accent2 2 4 2 2 2 2" xfId="7801"/>
    <cellStyle name="20% - Accent2 2 4 2 2 2 2 2" xfId="16041"/>
    <cellStyle name="20% - Accent2 2 4 2 2 2 3" xfId="11916"/>
    <cellStyle name="20% - Accent2 2 4 2 2 3" xfId="5765"/>
    <cellStyle name="20% - Accent2 2 4 2 2 3 2" xfId="14005"/>
    <cellStyle name="20% - Accent2 2 4 2 2 4" xfId="9880"/>
    <cellStyle name="20% - Accent2 2 4 2 3" xfId="2750"/>
    <cellStyle name="20% - Accent2 2 4 2 3 2" xfId="6876"/>
    <cellStyle name="20% - Accent2 2 4 2 3 2 2" xfId="15116"/>
    <cellStyle name="20% - Accent2 2 4 2 3 3" xfId="10991"/>
    <cellStyle name="20% - Accent2 2 4 2 4" xfId="4840"/>
    <cellStyle name="20% - Accent2 2 4 2 4 2" xfId="13080"/>
    <cellStyle name="20% - Accent2 2 4 2 5" xfId="8955"/>
    <cellStyle name="20% - Accent2 2 4 3" xfId="1181"/>
    <cellStyle name="20% - Accent2 2 4 3 2" xfId="3219"/>
    <cellStyle name="20% - Accent2 2 4 3 2 2" xfId="7345"/>
    <cellStyle name="20% - Accent2 2 4 3 2 2 2" xfId="15585"/>
    <cellStyle name="20% - Accent2 2 4 3 2 3" xfId="11460"/>
    <cellStyle name="20% - Accent2 2 4 3 3" xfId="5309"/>
    <cellStyle name="20% - Accent2 2 4 3 3 2" xfId="13549"/>
    <cellStyle name="20% - Accent2 2 4 3 4" xfId="9424"/>
    <cellStyle name="20% - Accent2 2 4 4" xfId="2293"/>
    <cellStyle name="20% - Accent2 2 4 4 2" xfId="6420"/>
    <cellStyle name="20% - Accent2 2 4 4 2 2" xfId="14660"/>
    <cellStyle name="20% - Accent2 2 4 4 3" xfId="10535"/>
    <cellStyle name="20% - Accent2 2 4 5" xfId="4383"/>
    <cellStyle name="20% - Accent2 2 4 5 2" xfId="12624"/>
    <cellStyle name="20% - Accent2 2 4 6" xfId="8498"/>
    <cellStyle name="20% - Accent2 2 5" xfId="503"/>
    <cellStyle name="20% - Accent2 2 5 2" xfId="1430"/>
    <cellStyle name="20% - Accent2 2 5 2 2" xfId="3467"/>
    <cellStyle name="20% - Accent2 2 5 2 2 2" xfId="7593"/>
    <cellStyle name="20% - Accent2 2 5 2 2 2 2" xfId="15833"/>
    <cellStyle name="20% - Accent2 2 5 2 2 3" xfId="11708"/>
    <cellStyle name="20% - Accent2 2 5 2 3" xfId="5557"/>
    <cellStyle name="20% - Accent2 2 5 2 3 2" xfId="13797"/>
    <cellStyle name="20% - Accent2 2 5 2 4" xfId="9672"/>
    <cellStyle name="20% - Accent2 2 5 3" xfId="2542"/>
    <cellStyle name="20% - Accent2 2 5 3 2" xfId="6668"/>
    <cellStyle name="20% - Accent2 2 5 3 2 2" xfId="14908"/>
    <cellStyle name="20% - Accent2 2 5 3 3" xfId="10783"/>
    <cellStyle name="20% - Accent2 2 5 4" xfId="4632"/>
    <cellStyle name="20% - Accent2 2 5 4 2" xfId="12872"/>
    <cellStyle name="20% - Accent2 2 5 5" xfId="8747"/>
    <cellStyle name="20% - Accent2 2 6" xfId="973"/>
    <cellStyle name="20% - Accent2 2 6 2" xfId="3011"/>
    <cellStyle name="20% - Accent2 2 6 2 2" xfId="7137"/>
    <cellStyle name="20% - Accent2 2 6 2 2 2" xfId="15377"/>
    <cellStyle name="20% - Accent2 2 6 2 3" xfId="11252"/>
    <cellStyle name="20% - Accent2 2 6 3" xfId="5101"/>
    <cellStyle name="20% - Accent2 2 6 3 2" xfId="13341"/>
    <cellStyle name="20% - Accent2 2 6 4" xfId="9216"/>
    <cellStyle name="20% - Accent2 2 7" xfId="2085"/>
    <cellStyle name="20% - Accent2 2 7 2" xfId="6212"/>
    <cellStyle name="20% - Accent2 2 7 2 2" xfId="14452"/>
    <cellStyle name="20% - Accent2 2 7 3" xfId="10327"/>
    <cellStyle name="20% - Accent2 2 8" xfId="4175"/>
    <cellStyle name="20% - Accent2 2 8 2" xfId="12416"/>
    <cellStyle name="20% - Accent2 2 9" xfId="8290"/>
    <cellStyle name="20% - Accent2 20" xfId="934"/>
    <cellStyle name="20% - Accent2 20 2" xfId="1860"/>
    <cellStyle name="20% - Accent2 20 2 2" xfId="3897"/>
    <cellStyle name="20% - Accent2 20 2 2 2" xfId="8023"/>
    <cellStyle name="20% - Accent2 20 2 2 2 2" xfId="16263"/>
    <cellStyle name="20% - Accent2 20 2 2 3" xfId="12138"/>
    <cellStyle name="20% - Accent2 20 2 3" xfId="5987"/>
    <cellStyle name="20% - Accent2 20 2 3 2" xfId="14227"/>
    <cellStyle name="20% - Accent2 20 2 4" xfId="10102"/>
    <cellStyle name="20% - Accent2 20 3" xfId="2972"/>
    <cellStyle name="20% - Accent2 20 3 2" xfId="7098"/>
    <cellStyle name="20% - Accent2 20 3 2 2" xfId="15338"/>
    <cellStyle name="20% - Accent2 20 3 3" xfId="11213"/>
    <cellStyle name="20% - Accent2 20 4" xfId="5062"/>
    <cellStyle name="20% - Accent2 20 4 2" xfId="13302"/>
    <cellStyle name="20% - Accent2 20 5" xfId="9177"/>
    <cellStyle name="20% - Accent2 21" xfId="947"/>
    <cellStyle name="20% - Accent2 21 2" xfId="2985"/>
    <cellStyle name="20% - Accent2 21 2 2" xfId="7111"/>
    <cellStyle name="20% - Accent2 21 2 2 2" xfId="15351"/>
    <cellStyle name="20% - Accent2 21 2 3" xfId="11226"/>
    <cellStyle name="20% - Accent2 21 3" xfId="5075"/>
    <cellStyle name="20% - Accent2 21 3 2" xfId="13315"/>
    <cellStyle name="20% - Accent2 21 4" xfId="9190"/>
    <cellStyle name="20% - Accent2 22" xfId="960"/>
    <cellStyle name="20% - Accent2 22 2" xfId="2998"/>
    <cellStyle name="20% - Accent2 22 2 2" xfId="7124"/>
    <cellStyle name="20% - Accent2 22 2 2 2" xfId="15364"/>
    <cellStyle name="20% - Accent2 22 2 3" xfId="11239"/>
    <cellStyle name="20% - Accent2 22 3" xfId="5088"/>
    <cellStyle name="20% - Accent2 22 3 2" xfId="13328"/>
    <cellStyle name="20% - Accent2 22 4" xfId="9203"/>
    <cellStyle name="20% - Accent2 23" xfId="1873"/>
    <cellStyle name="20% - Accent2 23 2" xfId="3910"/>
    <cellStyle name="20% - Accent2 23 2 2" xfId="8036"/>
    <cellStyle name="20% - Accent2 23 2 2 2" xfId="16276"/>
    <cellStyle name="20% - Accent2 23 2 3" xfId="12151"/>
    <cellStyle name="20% - Accent2 23 3" xfId="6000"/>
    <cellStyle name="20% - Accent2 23 3 2" xfId="14240"/>
    <cellStyle name="20% - Accent2 23 4" xfId="10115"/>
    <cellStyle name="20% - Accent2 24" xfId="1886"/>
    <cellStyle name="20% - Accent2 24 2" xfId="3923"/>
    <cellStyle name="20% - Accent2 24 2 2" xfId="8049"/>
    <cellStyle name="20% - Accent2 24 2 2 2" xfId="16289"/>
    <cellStyle name="20% - Accent2 24 2 3" xfId="12164"/>
    <cellStyle name="20% - Accent2 24 3" xfId="6013"/>
    <cellStyle name="20% - Accent2 24 3 2" xfId="14253"/>
    <cellStyle name="20% - Accent2 24 4" xfId="10128"/>
    <cellStyle name="20% - Accent2 25" xfId="1899"/>
    <cellStyle name="20% - Accent2 25 2" xfId="3936"/>
    <cellStyle name="20% - Accent2 25 2 2" xfId="8062"/>
    <cellStyle name="20% - Accent2 25 2 2 2" xfId="16302"/>
    <cellStyle name="20% - Accent2 25 2 3" xfId="12177"/>
    <cellStyle name="20% - Accent2 25 3" xfId="6026"/>
    <cellStyle name="20% - Accent2 25 3 2" xfId="14266"/>
    <cellStyle name="20% - Accent2 25 4" xfId="10141"/>
    <cellStyle name="20% - Accent2 26" xfId="1913"/>
    <cellStyle name="20% - Accent2 26 2" xfId="3950"/>
    <cellStyle name="20% - Accent2 26 2 2" xfId="8076"/>
    <cellStyle name="20% - Accent2 26 2 2 2" xfId="16316"/>
    <cellStyle name="20% - Accent2 26 2 3" xfId="12191"/>
    <cellStyle name="20% - Accent2 26 3" xfId="6040"/>
    <cellStyle name="20% - Accent2 26 3 2" xfId="14280"/>
    <cellStyle name="20% - Accent2 26 4" xfId="10155"/>
    <cellStyle name="20% - Accent2 27" xfId="1926"/>
    <cellStyle name="20% - Accent2 27 2" xfId="3963"/>
    <cellStyle name="20% - Accent2 27 2 2" xfId="8089"/>
    <cellStyle name="20% - Accent2 27 2 2 2" xfId="16329"/>
    <cellStyle name="20% - Accent2 27 2 3" xfId="12204"/>
    <cellStyle name="20% - Accent2 27 3" xfId="6053"/>
    <cellStyle name="20% - Accent2 27 3 2" xfId="14293"/>
    <cellStyle name="20% - Accent2 27 4" xfId="10168"/>
    <cellStyle name="20% - Accent2 28" xfId="1940"/>
    <cellStyle name="20% - Accent2 28 2" xfId="3977"/>
    <cellStyle name="20% - Accent2 28 2 2" xfId="8103"/>
    <cellStyle name="20% - Accent2 28 2 2 2" xfId="16343"/>
    <cellStyle name="20% - Accent2 28 2 3" xfId="12218"/>
    <cellStyle name="20% - Accent2 28 3" xfId="6067"/>
    <cellStyle name="20% - Accent2 28 3 2" xfId="14307"/>
    <cellStyle name="20% - Accent2 28 4" xfId="10182"/>
    <cellStyle name="20% - Accent2 29" xfId="1954"/>
    <cellStyle name="20% - Accent2 29 2" xfId="3991"/>
    <cellStyle name="20% - Accent2 29 2 2" xfId="8117"/>
    <cellStyle name="20% - Accent2 29 2 2 2" xfId="16357"/>
    <cellStyle name="20% - Accent2 29 2 3" xfId="12232"/>
    <cellStyle name="20% - Accent2 29 3" xfId="6081"/>
    <cellStyle name="20% - Accent2 29 3 2" xfId="14321"/>
    <cellStyle name="20% - Accent2 29 4" xfId="10196"/>
    <cellStyle name="20% - Accent2 3" xfId="59"/>
    <cellStyle name="20% - Accent2 3 2" xfId="267"/>
    <cellStyle name="20% - Accent2 3 2 2" xfId="724"/>
    <cellStyle name="20% - Accent2 3 2 2 2" xfId="1651"/>
    <cellStyle name="20% - Accent2 3 2 2 2 2" xfId="3688"/>
    <cellStyle name="20% - Accent2 3 2 2 2 2 2" xfId="7814"/>
    <cellStyle name="20% - Accent2 3 2 2 2 2 2 2" xfId="16054"/>
    <cellStyle name="20% - Accent2 3 2 2 2 2 3" xfId="11929"/>
    <cellStyle name="20% - Accent2 3 2 2 2 3" xfId="5778"/>
    <cellStyle name="20% - Accent2 3 2 2 2 3 2" xfId="14018"/>
    <cellStyle name="20% - Accent2 3 2 2 2 4" xfId="9893"/>
    <cellStyle name="20% - Accent2 3 2 2 3" xfId="2763"/>
    <cellStyle name="20% - Accent2 3 2 2 3 2" xfId="6889"/>
    <cellStyle name="20% - Accent2 3 2 2 3 2 2" xfId="15129"/>
    <cellStyle name="20% - Accent2 3 2 2 3 3" xfId="11004"/>
    <cellStyle name="20% - Accent2 3 2 2 4" xfId="4853"/>
    <cellStyle name="20% - Accent2 3 2 2 4 2" xfId="13093"/>
    <cellStyle name="20% - Accent2 3 2 2 5" xfId="8968"/>
    <cellStyle name="20% - Accent2 3 2 3" xfId="1194"/>
    <cellStyle name="20% - Accent2 3 2 3 2" xfId="3232"/>
    <cellStyle name="20% - Accent2 3 2 3 2 2" xfId="7358"/>
    <cellStyle name="20% - Accent2 3 2 3 2 2 2" xfId="15598"/>
    <cellStyle name="20% - Accent2 3 2 3 2 3" xfId="11473"/>
    <cellStyle name="20% - Accent2 3 2 3 3" xfId="5322"/>
    <cellStyle name="20% - Accent2 3 2 3 3 2" xfId="13562"/>
    <cellStyle name="20% - Accent2 3 2 3 4" xfId="9437"/>
    <cellStyle name="20% - Accent2 3 2 4" xfId="2306"/>
    <cellStyle name="20% - Accent2 3 2 4 2" xfId="6433"/>
    <cellStyle name="20% - Accent2 3 2 4 2 2" xfId="14673"/>
    <cellStyle name="20% - Accent2 3 2 4 3" xfId="10548"/>
    <cellStyle name="20% - Accent2 3 2 5" xfId="4396"/>
    <cellStyle name="20% - Accent2 3 2 5 2" xfId="12637"/>
    <cellStyle name="20% - Accent2 3 2 6" xfId="8511"/>
    <cellStyle name="20% - Accent2 3 3" xfId="516"/>
    <cellStyle name="20% - Accent2 3 3 2" xfId="1443"/>
    <cellStyle name="20% - Accent2 3 3 2 2" xfId="3480"/>
    <cellStyle name="20% - Accent2 3 3 2 2 2" xfId="7606"/>
    <cellStyle name="20% - Accent2 3 3 2 2 2 2" xfId="15846"/>
    <cellStyle name="20% - Accent2 3 3 2 2 3" xfId="11721"/>
    <cellStyle name="20% - Accent2 3 3 2 3" xfId="5570"/>
    <cellStyle name="20% - Accent2 3 3 2 3 2" xfId="13810"/>
    <cellStyle name="20% - Accent2 3 3 2 4" xfId="9685"/>
    <cellStyle name="20% - Accent2 3 3 3" xfId="2555"/>
    <cellStyle name="20% - Accent2 3 3 3 2" xfId="6681"/>
    <cellStyle name="20% - Accent2 3 3 3 2 2" xfId="14921"/>
    <cellStyle name="20% - Accent2 3 3 3 3" xfId="10796"/>
    <cellStyle name="20% - Accent2 3 3 4" xfId="4645"/>
    <cellStyle name="20% - Accent2 3 3 4 2" xfId="12885"/>
    <cellStyle name="20% - Accent2 3 3 5" xfId="8760"/>
    <cellStyle name="20% - Accent2 3 4" xfId="986"/>
    <cellStyle name="20% - Accent2 3 4 2" xfId="3024"/>
    <cellStyle name="20% - Accent2 3 4 2 2" xfId="7150"/>
    <cellStyle name="20% - Accent2 3 4 2 2 2" xfId="15390"/>
    <cellStyle name="20% - Accent2 3 4 2 3" xfId="11265"/>
    <cellStyle name="20% - Accent2 3 4 3" xfId="5114"/>
    <cellStyle name="20% - Accent2 3 4 3 2" xfId="13354"/>
    <cellStyle name="20% - Accent2 3 4 4" xfId="9229"/>
    <cellStyle name="20% - Accent2 3 5" xfId="2098"/>
    <cellStyle name="20% - Accent2 3 5 2" xfId="6225"/>
    <cellStyle name="20% - Accent2 3 5 2 2" xfId="14465"/>
    <cellStyle name="20% - Accent2 3 5 3" xfId="10340"/>
    <cellStyle name="20% - Accent2 3 6" xfId="4188"/>
    <cellStyle name="20% - Accent2 3 6 2" xfId="12429"/>
    <cellStyle name="20% - Accent2 3 7" xfId="8303"/>
    <cellStyle name="20% - Accent2 30" xfId="1968"/>
    <cellStyle name="20% - Accent2 30 2" xfId="4005"/>
    <cellStyle name="20% - Accent2 30 2 2" xfId="8131"/>
    <cellStyle name="20% - Accent2 30 2 2 2" xfId="16371"/>
    <cellStyle name="20% - Accent2 30 2 3" xfId="12246"/>
    <cellStyle name="20% - Accent2 30 3" xfId="6095"/>
    <cellStyle name="20% - Accent2 30 3 2" xfId="14335"/>
    <cellStyle name="20% - Accent2 30 4" xfId="10210"/>
    <cellStyle name="20% - Accent2 31" xfId="1981"/>
    <cellStyle name="20% - Accent2 31 2" xfId="4018"/>
    <cellStyle name="20% - Accent2 31 2 2" xfId="8144"/>
    <cellStyle name="20% - Accent2 31 2 2 2" xfId="16384"/>
    <cellStyle name="20% - Accent2 31 2 3" xfId="12259"/>
    <cellStyle name="20% - Accent2 31 3" xfId="6108"/>
    <cellStyle name="20% - Accent2 31 3 2" xfId="14348"/>
    <cellStyle name="20% - Accent2 31 4" xfId="10223"/>
    <cellStyle name="20% - Accent2 32" xfId="1994"/>
    <cellStyle name="20% - Accent2 32 2" xfId="4031"/>
    <cellStyle name="20% - Accent2 32 2 2" xfId="8157"/>
    <cellStyle name="20% - Accent2 32 2 2 2" xfId="16397"/>
    <cellStyle name="20% - Accent2 32 2 3" xfId="12272"/>
    <cellStyle name="20% - Accent2 32 3" xfId="6121"/>
    <cellStyle name="20% - Accent2 32 3 2" xfId="14361"/>
    <cellStyle name="20% - Accent2 32 4" xfId="10236"/>
    <cellStyle name="20% - Accent2 33" xfId="2007"/>
    <cellStyle name="20% - Accent2 33 2" xfId="4044"/>
    <cellStyle name="20% - Accent2 33 2 2" xfId="8170"/>
    <cellStyle name="20% - Accent2 33 2 2 2" xfId="16410"/>
    <cellStyle name="20% - Accent2 33 2 3" xfId="12285"/>
    <cellStyle name="20% - Accent2 33 3" xfId="6134"/>
    <cellStyle name="20% - Accent2 33 3 2" xfId="14374"/>
    <cellStyle name="20% - Accent2 33 4" xfId="10249"/>
    <cellStyle name="20% - Accent2 34" xfId="2020"/>
    <cellStyle name="20% - Accent2 34 2" xfId="4057"/>
    <cellStyle name="20% - Accent2 34 2 2" xfId="8183"/>
    <cellStyle name="20% - Accent2 34 2 2 2" xfId="16423"/>
    <cellStyle name="20% - Accent2 34 2 3" xfId="12298"/>
    <cellStyle name="20% - Accent2 34 3" xfId="6147"/>
    <cellStyle name="20% - Accent2 34 3 2" xfId="14387"/>
    <cellStyle name="20% - Accent2 34 4" xfId="10262"/>
    <cellStyle name="20% - Accent2 35" xfId="2033"/>
    <cellStyle name="20% - Accent2 35 2" xfId="4070"/>
    <cellStyle name="20% - Accent2 35 2 2" xfId="8196"/>
    <cellStyle name="20% - Accent2 35 2 2 2" xfId="16436"/>
    <cellStyle name="20% - Accent2 35 2 3" xfId="12311"/>
    <cellStyle name="20% - Accent2 35 3" xfId="6160"/>
    <cellStyle name="20% - Accent2 35 3 2" xfId="14400"/>
    <cellStyle name="20% - Accent2 35 4" xfId="10275"/>
    <cellStyle name="20% - Accent2 36" xfId="2046"/>
    <cellStyle name="20% - Accent2 36 2" xfId="4083"/>
    <cellStyle name="20% - Accent2 36 2 2" xfId="8209"/>
    <cellStyle name="20% - Accent2 36 2 2 2" xfId="16449"/>
    <cellStyle name="20% - Accent2 36 2 3" xfId="12324"/>
    <cellStyle name="20% - Accent2 36 3" xfId="6173"/>
    <cellStyle name="20% - Accent2 36 3 2" xfId="14413"/>
    <cellStyle name="20% - Accent2 36 4" xfId="10288"/>
    <cellStyle name="20% - Accent2 37" xfId="2072"/>
    <cellStyle name="20% - Accent2 37 2" xfId="6199"/>
    <cellStyle name="20% - Accent2 37 2 2" xfId="14439"/>
    <cellStyle name="20% - Accent2 37 3" xfId="10314"/>
    <cellStyle name="20% - Accent2 38" xfId="2059"/>
    <cellStyle name="20% - Accent2 38 2" xfId="6186"/>
    <cellStyle name="20% - Accent2 38 2 2" xfId="14426"/>
    <cellStyle name="20% - Accent2 38 3" xfId="10301"/>
    <cellStyle name="20% - Accent2 39" xfId="4096"/>
    <cellStyle name="20% - Accent2 39 2" xfId="8222"/>
    <cellStyle name="20% - Accent2 39 2 2" xfId="16462"/>
    <cellStyle name="20% - Accent2 39 3" xfId="12337"/>
    <cellStyle name="20% - Accent2 4" xfId="72"/>
    <cellStyle name="20% - Accent2 4 2" xfId="280"/>
    <cellStyle name="20% - Accent2 4 2 2" xfId="737"/>
    <cellStyle name="20% - Accent2 4 2 2 2" xfId="1664"/>
    <cellStyle name="20% - Accent2 4 2 2 2 2" xfId="3701"/>
    <cellStyle name="20% - Accent2 4 2 2 2 2 2" xfId="7827"/>
    <cellStyle name="20% - Accent2 4 2 2 2 2 2 2" xfId="16067"/>
    <cellStyle name="20% - Accent2 4 2 2 2 2 3" xfId="11942"/>
    <cellStyle name="20% - Accent2 4 2 2 2 3" xfId="5791"/>
    <cellStyle name="20% - Accent2 4 2 2 2 3 2" xfId="14031"/>
    <cellStyle name="20% - Accent2 4 2 2 2 4" xfId="9906"/>
    <cellStyle name="20% - Accent2 4 2 2 3" xfId="2776"/>
    <cellStyle name="20% - Accent2 4 2 2 3 2" xfId="6902"/>
    <cellStyle name="20% - Accent2 4 2 2 3 2 2" xfId="15142"/>
    <cellStyle name="20% - Accent2 4 2 2 3 3" xfId="11017"/>
    <cellStyle name="20% - Accent2 4 2 2 4" xfId="4866"/>
    <cellStyle name="20% - Accent2 4 2 2 4 2" xfId="13106"/>
    <cellStyle name="20% - Accent2 4 2 2 5" xfId="8981"/>
    <cellStyle name="20% - Accent2 4 2 3" xfId="1207"/>
    <cellStyle name="20% - Accent2 4 2 3 2" xfId="3245"/>
    <cellStyle name="20% - Accent2 4 2 3 2 2" xfId="7371"/>
    <cellStyle name="20% - Accent2 4 2 3 2 2 2" xfId="15611"/>
    <cellStyle name="20% - Accent2 4 2 3 2 3" xfId="11486"/>
    <cellStyle name="20% - Accent2 4 2 3 3" xfId="5335"/>
    <cellStyle name="20% - Accent2 4 2 3 3 2" xfId="13575"/>
    <cellStyle name="20% - Accent2 4 2 3 4" xfId="9450"/>
    <cellStyle name="20% - Accent2 4 2 4" xfId="2319"/>
    <cellStyle name="20% - Accent2 4 2 4 2" xfId="6446"/>
    <cellStyle name="20% - Accent2 4 2 4 2 2" xfId="14686"/>
    <cellStyle name="20% - Accent2 4 2 4 3" xfId="10561"/>
    <cellStyle name="20% - Accent2 4 2 5" xfId="4409"/>
    <cellStyle name="20% - Accent2 4 2 5 2" xfId="12650"/>
    <cellStyle name="20% - Accent2 4 2 6" xfId="8524"/>
    <cellStyle name="20% - Accent2 4 3" xfId="529"/>
    <cellStyle name="20% - Accent2 4 3 2" xfId="1456"/>
    <cellStyle name="20% - Accent2 4 3 2 2" xfId="3493"/>
    <cellStyle name="20% - Accent2 4 3 2 2 2" xfId="7619"/>
    <cellStyle name="20% - Accent2 4 3 2 2 2 2" xfId="15859"/>
    <cellStyle name="20% - Accent2 4 3 2 2 3" xfId="11734"/>
    <cellStyle name="20% - Accent2 4 3 2 3" xfId="5583"/>
    <cellStyle name="20% - Accent2 4 3 2 3 2" xfId="13823"/>
    <cellStyle name="20% - Accent2 4 3 2 4" xfId="9698"/>
    <cellStyle name="20% - Accent2 4 3 3" xfId="2568"/>
    <cellStyle name="20% - Accent2 4 3 3 2" xfId="6694"/>
    <cellStyle name="20% - Accent2 4 3 3 2 2" xfId="14934"/>
    <cellStyle name="20% - Accent2 4 3 3 3" xfId="10809"/>
    <cellStyle name="20% - Accent2 4 3 4" xfId="4658"/>
    <cellStyle name="20% - Accent2 4 3 4 2" xfId="12898"/>
    <cellStyle name="20% - Accent2 4 3 5" xfId="8773"/>
    <cellStyle name="20% - Accent2 4 4" xfId="999"/>
    <cellStyle name="20% - Accent2 4 4 2" xfId="3037"/>
    <cellStyle name="20% - Accent2 4 4 2 2" xfId="7163"/>
    <cellStyle name="20% - Accent2 4 4 2 2 2" xfId="15403"/>
    <cellStyle name="20% - Accent2 4 4 2 3" xfId="11278"/>
    <cellStyle name="20% - Accent2 4 4 3" xfId="5127"/>
    <cellStyle name="20% - Accent2 4 4 3 2" xfId="13367"/>
    <cellStyle name="20% - Accent2 4 4 4" xfId="9242"/>
    <cellStyle name="20% - Accent2 4 5" xfId="2111"/>
    <cellStyle name="20% - Accent2 4 5 2" xfId="6238"/>
    <cellStyle name="20% - Accent2 4 5 2 2" xfId="14478"/>
    <cellStyle name="20% - Accent2 4 5 3" xfId="10353"/>
    <cellStyle name="20% - Accent2 4 6" xfId="4201"/>
    <cellStyle name="20% - Accent2 4 6 2" xfId="12442"/>
    <cellStyle name="20% - Accent2 4 7" xfId="8316"/>
    <cellStyle name="20% - Accent2 40" xfId="4109"/>
    <cellStyle name="20% - Accent2 40 2" xfId="8235"/>
    <cellStyle name="20% - Accent2 40 2 2" xfId="16475"/>
    <cellStyle name="20% - Accent2 40 3" xfId="12350"/>
    <cellStyle name="20% - Accent2 41" xfId="4122"/>
    <cellStyle name="20% - Accent2 41 2" xfId="8248"/>
    <cellStyle name="20% - Accent2 41 2 2" xfId="16488"/>
    <cellStyle name="20% - Accent2 41 3" xfId="12363"/>
    <cellStyle name="20% - Accent2 42" xfId="4135"/>
    <cellStyle name="20% - Accent2 42 2" xfId="8261"/>
    <cellStyle name="20% - Accent2 42 2 2" xfId="16501"/>
    <cellStyle name="20% - Accent2 42 3" xfId="12376"/>
    <cellStyle name="20% - Accent2 43" xfId="4149"/>
    <cellStyle name="20% - Accent2 43 2" xfId="12390"/>
    <cellStyle name="20% - Accent2 44" xfId="4162"/>
    <cellStyle name="20% - Accent2 44 2" xfId="12403"/>
    <cellStyle name="20% - Accent2 45" xfId="8276"/>
    <cellStyle name="20% - Accent2 46" xfId="16515"/>
    <cellStyle name="20% - Accent2 5" xfId="98"/>
    <cellStyle name="20% - Accent2 5 2" xfId="306"/>
    <cellStyle name="20% - Accent2 5 2 2" xfId="763"/>
    <cellStyle name="20% - Accent2 5 2 2 2" xfId="1690"/>
    <cellStyle name="20% - Accent2 5 2 2 2 2" xfId="3727"/>
    <cellStyle name="20% - Accent2 5 2 2 2 2 2" xfId="7853"/>
    <cellStyle name="20% - Accent2 5 2 2 2 2 2 2" xfId="16093"/>
    <cellStyle name="20% - Accent2 5 2 2 2 2 3" xfId="11968"/>
    <cellStyle name="20% - Accent2 5 2 2 2 3" xfId="5817"/>
    <cellStyle name="20% - Accent2 5 2 2 2 3 2" xfId="14057"/>
    <cellStyle name="20% - Accent2 5 2 2 2 4" xfId="9932"/>
    <cellStyle name="20% - Accent2 5 2 2 3" xfId="2802"/>
    <cellStyle name="20% - Accent2 5 2 2 3 2" xfId="6928"/>
    <cellStyle name="20% - Accent2 5 2 2 3 2 2" xfId="15168"/>
    <cellStyle name="20% - Accent2 5 2 2 3 3" xfId="11043"/>
    <cellStyle name="20% - Accent2 5 2 2 4" xfId="4892"/>
    <cellStyle name="20% - Accent2 5 2 2 4 2" xfId="13132"/>
    <cellStyle name="20% - Accent2 5 2 2 5" xfId="9007"/>
    <cellStyle name="20% - Accent2 5 2 3" xfId="1233"/>
    <cellStyle name="20% - Accent2 5 2 3 2" xfId="3271"/>
    <cellStyle name="20% - Accent2 5 2 3 2 2" xfId="7397"/>
    <cellStyle name="20% - Accent2 5 2 3 2 2 2" xfId="15637"/>
    <cellStyle name="20% - Accent2 5 2 3 2 3" xfId="11512"/>
    <cellStyle name="20% - Accent2 5 2 3 3" xfId="5361"/>
    <cellStyle name="20% - Accent2 5 2 3 3 2" xfId="13601"/>
    <cellStyle name="20% - Accent2 5 2 3 4" xfId="9476"/>
    <cellStyle name="20% - Accent2 5 2 4" xfId="2345"/>
    <cellStyle name="20% - Accent2 5 2 4 2" xfId="6472"/>
    <cellStyle name="20% - Accent2 5 2 4 2 2" xfId="14712"/>
    <cellStyle name="20% - Accent2 5 2 4 3" xfId="10587"/>
    <cellStyle name="20% - Accent2 5 2 5" xfId="4435"/>
    <cellStyle name="20% - Accent2 5 2 5 2" xfId="12676"/>
    <cellStyle name="20% - Accent2 5 2 6" xfId="8550"/>
    <cellStyle name="20% - Accent2 5 3" xfId="555"/>
    <cellStyle name="20% - Accent2 5 3 2" xfId="1482"/>
    <cellStyle name="20% - Accent2 5 3 2 2" xfId="3519"/>
    <cellStyle name="20% - Accent2 5 3 2 2 2" xfId="7645"/>
    <cellStyle name="20% - Accent2 5 3 2 2 2 2" xfId="15885"/>
    <cellStyle name="20% - Accent2 5 3 2 2 3" xfId="11760"/>
    <cellStyle name="20% - Accent2 5 3 2 3" xfId="5609"/>
    <cellStyle name="20% - Accent2 5 3 2 3 2" xfId="13849"/>
    <cellStyle name="20% - Accent2 5 3 2 4" xfId="9724"/>
    <cellStyle name="20% - Accent2 5 3 3" xfId="2594"/>
    <cellStyle name="20% - Accent2 5 3 3 2" xfId="6720"/>
    <cellStyle name="20% - Accent2 5 3 3 2 2" xfId="14960"/>
    <cellStyle name="20% - Accent2 5 3 3 3" xfId="10835"/>
    <cellStyle name="20% - Accent2 5 3 4" xfId="4684"/>
    <cellStyle name="20% - Accent2 5 3 4 2" xfId="12924"/>
    <cellStyle name="20% - Accent2 5 3 5" xfId="8799"/>
    <cellStyle name="20% - Accent2 5 4" xfId="1025"/>
    <cellStyle name="20% - Accent2 5 4 2" xfId="3063"/>
    <cellStyle name="20% - Accent2 5 4 2 2" xfId="7189"/>
    <cellStyle name="20% - Accent2 5 4 2 2 2" xfId="15429"/>
    <cellStyle name="20% - Accent2 5 4 2 3" xfId="11304"/>
    <cellStyle name="20% - Accent2 5 4 3" xfId="5153"/>
    <cellStyle name="20% - Accent2 5 4 3 2" xfId="13393"/>
    <cellStyle name="20% - Accent2 5 4 4" xfId="9268"/>
    <cellStyle name="20% - Accent2 5 5" xfId="2137"/>
    <cellStyle name="20% - Accent2 5 5 2" xfId="6264"/>
    <cellStyle name="20% - Accent2 5 5 2 2" xfId="14504"/>
    <cellStyle name="20% - Accent2 5 5 3" xfId="10379"/>
    <cellStyle name="20% - Accent2 5 6" xfId="4227"/>
    <cellStyle name="20% - Accent2 5 6 2" xfId="12468"/>
    <cellStyle name="20% - Accent2 5 7" xfId="8342"/>
    <cellStyle name="20% - Accent2 6" xfId="111"/>
    <cellStyle name="20% - Accent2 6 2" xfId="319"/>
    <cellStyle name="20% - Accent2 6 2 2" xfId="776"/>
    <cellStyle name="20% - Accent2 6 2 2 2" xfId="1703"/>
    <cellStyle name="20% - Accent2 6 2 2 2 2" xfId="3740"/>
    <cellStyle name="20% - Accent2 6 2 2 2 2 2" xfId="7866"/>
    <cellStyle name="20% - Accent2 6 2 2 2 2 2 2" xfId="16106"/>
    <cellStyle name="20% - Accent2 6 2 2 2 2 3" xfId="11981"/>
    <cellStyle name="20% - Accent2 6 2 2 2 3" xfId="5830"/>
    <cellStyle name="20% - Accent2 6 2 2 2 3 2" xfId="14070"/>
    <cellStyle name="20% - Accent2 6 2 2 2 4" xfId="9945"/>
    <cellStyle name="20% - Accent2 6 2 2 3" xfId="2815"/>
    <cellStyle name="20% - Accent2 6 2 2 3 2" xfId="6941"/>
    <cellStyle name="20% - Accent2 6 2 2 3 2 2" xfId="15181"/>
    <cellStyle name="20% - Accent2 6 2 2 3 3" xfId="11056"/>
    <cellStyle name="20% - Accent2 6 2 2 4" xfId="4905"/>
    <cellStyle name="20% - Accent2 6 2 2 4 2" xfId="13145"/>
    <cellStyle name="20% - Accent2 6 2 2 5" xfId="9020"/>
    <cellStyle name="20% - Accent2 6 2 3" xfId="1246"/>
    <cellStyle name="20% - Accent2 6 2 3 2" xfId="3284"/>
    <cellStyle name="20% - Accent2 6 2 3 2 2" xfId="7410"/>
    <cellStyle name="20% - Accent2 6 2 3 2 2 2" xfId="15650"/>
    <cellStyle name="20% - Accent2 6 2 3 2 3" xfId="11525"/>
    <cellStyle name="20% - Accent2 6 2 3 3" xfId="5374"/>
    <cellStyle name="20% - Accent2 6 2 3 3 2" xfId="13614"/>
    <cellStyle name="20% - Accent2 6 2 3 4" xfId="9489"/>
    <cellStyle name="20% - Accent2 6 2 4" xfId="2358"/>
    <cellStyle name="20% - Accent2 6 2 4 2" xfId="6485"/>
    <cellStyle name="20% - Accent2 6 2 4 2 2" xfId="14725"/>
    <cellStyle name="20% - Accent2 6 2 4 3" xfId="10600"/>
    <cellStyle name="20% - Accent2 6 2 5" xfId="4448"/>
    <cellStyle name="20% - Accent2 6 2 5 2" xfId="12689"/>
    <cellStyle name="20% - Accent2 6 2 6" xfId="8563"/>
    <cellStyle name="20% - Accent2 6 3" xfId="568"/>
    <cellStyle name="20% - Accent2 6 3 2" xfId="1495"/>
    <cellStyle name="20% - Accent2 6 3 2 2" xfId="3532"/>
    <cellStyle name="20% - Accent2 6 3 2 2 2" xfId="7658"/>
    <cellStyle name="20% - Accent2 6 3 2 2 2 2" xfId="15898"/>
    <cellStyle name="20% - Accent2 6 3 2 2 3" xfId="11773"/>
    <cellStyle name="20% - Accent2 6 3 2 3" xfId="5622"/>
    <cellStyle name="20% - Accent2 6 3 2 3 2" xfId="13862"/>
    <cellStyle name="20% - Accent2 6 3 2 4" xfId="9737"/>
    <cellStyle name="20% - Accent2 6 3 3" xfId="2607"/>
    <cellStyle name="20% - Accent2 6 3 3 2" xfId="6733"/>
    <cellStyle name="20% - Accent2 6 3 3 2 2" xfId="14973"/>
    <cellStyle name="20% - Accent2 6 3 3 3" xfId="10848"/>
    <cellStyle name="20% - Accent2 6 3 4" xfId="4697"/>
    <cellStyle name="20% - Accent2 6 3 4 2" xfId="12937"/>
    <cellStyle name="20% - Accent2 6 3 5" xfId="8812"/>
    <cellStyle name="20% - Accent2 6 4" xfId="1038"/>
    <cellStyle name="20% - Accent2 6 4 2" xfId="3076"/>
    <cellStyle name="20% - Accent2 6 4 2 2" xfId="7202"/>
    <cellStyle name="20% - Accent2 6 4 2 2 2" xfId="15442"/>
    <cellStyle name="20% - Accent2 6 4 2 3" xfId="11317"/>
    <cellStyle name="20% - Accent2 6 4 3" xfId="5166"/>
    <cellStyle name="20% - Accent2 6 4 3 2" xfId="13406"/>
    <cellStyle name="20% - Accent2 6 4 4" xfId="9281"/>
    <cellStyle name="20% - Accent2 6 5" xfId="2150"/>
    <cellStyle name="20% - Accent2 6 5 2" xfId="6277"/>
    <cellStyle name="20% - Accent2 6 5 2 2" xfId="14517"/>
    <cellStyle name="20% - Accent2 6 5 3" xfId="10392"/>
    <cellStyle name="20% - Accent2 6 6" xfId="4240"/>
    <cellStyle name="20% - Accent2 6 6 2" xfId="12481"/>
    <cellStyle name="20% - Accent2 6 7" xfId="8355"/>
    <cellStyle name="20% - Accent2 7" xfId="137"/>
    <cellStyle name="20% - Accent2 7 2" xfId="345"/>
    <cellStyle name="20% - Accent2 7 2 2" xfId="802"/>
    <cellStyle name="20% - Accent2 7 2 2 2" xfId="1729"/>
    <cellStyle name="20% - Accent2 7 2 2 2 2" xfId="3766"/>
    <cellStyle name="20% - Accent2 7 2 2 2 2 2" xfId="7892"/>
    <cellStyle name="20% - Accent2 7 2 2 2 2 2 2" xfId="16132"/>
    <cellStyle name="20% - Accent2 7 2 2 2 2 3" xfId="12007"/>
    <cellStyle name="20% - Accent2 7 2 2 2 3" xfId="5856"/>
    <cellStyle name="20% - Accent2 7 2 2 2 3 2" xfId="14096"/>
    <cellStyle name="20% - Accent2 7 2 2 2 4" xfId="9971"/>
    <cellStyle name="20% - Accent2 7 2 2 3" xfId="2841"/>
    <cellStyle name="20% - Accent2 7 2 2 3 2" xfId="6967"/>
    <cellStyle name="20% - Accent2 7 2 2 3 2 2" xfId="15207"/>
    <cellStyle name="20% - Accent2 7 2 2 3 3" xfId="11082"/>
    <cellStyle name="20% - Accent2 7 2 2 4" xfId="4931"/>
    <cellStyle name="20% - Accent2 7 2 2 4 2" xfId="13171"/>
    <cellStyle name="20% - Accent2 7 2 2 5" xfId="9046"/>
    <cellStyle name="20% - Accent2 7 2 3" xfId="1272"/>
    <cellStyle name="20% - Accent2 7 2 3 2" xfId="3310"/>
    <cellStyle name="20% - Accent2 7 2 3 2 2" xfId="7436"/>
    <cellStyle name="20% - Accent2 7 2 3 2 2 2" xfId="15676"/>
    <cellStyle name="20% - Accent2 7 2 3 2 3" xfId="11551"/>
    <cellStyle name="20% - Accent2 7 2 3 3" xfId="5400"/>
    <cellStyle name="20% - Accent2 7 2 3 3 2" xfId="13640"/>
    <cellStyle name="20% - Accent2 7 2 3 4" xfId="9515"/>
    <cellStyle name="20% - Accent2 7 2 4" xfId="2384"/>
    <cellStyle name="20% - Accent2 7 2 4 2" xfId="6511"/>
    <cellStyle name="20% - Accent2 7 2 4 2 2" xfId="14751"/>
    <cellStyle name="20% - Accent2 7 2 4 3" xfId="10626"/>
    <cellStyle name="20% - Accent2 7 2 5" xfId="4474"/>
    <cellStyle name="20% - Accent2 7 2 5 2" xfId="12715"/>
    <cellStyle name="20% - Accent2 7 2 6" xfId="8589"/>
    <cellStyle name="20% - Accent2 7 3" xfId="594"/>
    <cellStyle name="20% - Accent2 7 3 2" xfId="1521"/>
    <cellStyle name="20% - Accent2 7 3 2 2" xfId="3558"/>
    <cellStyle name="20% - Accent2 7 3 2 2 2" xfId="7684"/>
    <cellStyle name="20% - Accent2 7 3 2 2 2 2" xfId="15924"/>
    <cellStyle name="20% - Accent2 7 3 2 2 3" xfId="11799"/>
    <cellStyle name="20% - Accent2 7 3 2 3" xfId="5648"/>
    <cellStyle name="20% - Accent2 7 3 2 3 2" xfId="13888"/>
    <cellStyle name="20% - Accent2 7 3 2 4" xfId="9763"/>
    <cellStyle name="20% - Accent2 7 3 3" xfId="2633"/>
    <cellStyle name="20% - Accent2 7 3 3 2" xfId="6759"/>
    <cellStyle name="20% - Accent2 7 3 3 2 2" xfId="14999"/>
    <cellStyle name="20% - Accent2 7 3 3 3" xfId="10874"/>
    <cellStyle name="20% - Accent2 7 3 4" xfId="4723"/>
    <cellStyle name="20% - Accent2 7 3 4 2" xfId="12963"/>
    <cellStyle name="20% - Accent2 7 3 5" xfId="8838"/>
    <cellStyle name="20% - Accent2 7 4" xfId="1064"/>
    <cellStyle name="20% - Accent2 7 4 2" xfId="3102"/>
    <cellStyle name="20% - Accent2 7 4 2 2" xfId="7228"/>
    <cellStyle name="20% - Accent2 7 4 2 2 2" xfId="15468"/>
    <cellStyle name="20% - Accent2 7 4 2 3" xfId="11343"/>
    <cellStyle name="20% - Accent2 7 4 3" xfId="5192"/>
    <cellStyle name="20% - Accent2 7 4 3 2" xfId="13432"/>
    <cellStyle name="20% - Accent2 7 4 4" xfId="9307"/>
    <cellStyle name="20% - Accent2 7 5" xfId="2176"/>
    <cellStyle name="20% - Accent2 7 5 2" xfId="6303"/>
    <cellStyle name="20% - Accent2 7 5 2 2" xfId="14543"/>
    <cellStyle name="20% - Accent2 7 5 3" xfId="10418"/>
    <cellStyle name="20% - Accent2 7 6" xfId="4266"/>
    <cellStyle name="20% - Accent2 7 6 2" xfId="12507"/>
    <cellStyle name="20% - Accent2 7 7" xfId="8381"/>
    <cellStyle name="20% - Accent2 8" xfId="150"/>
    <cellStyle name="20% - Accent2 8 2" xfId="358"/>
    <cellStyle name="20% - Accent2 8 2 2" xfId="815"/>
    <cellStyle name="20% - Accent2 8 2 2 2" xfId="1742"/>
    <cellStyle name="20% - Accent2 8 2 2 2 2" xfId="3779"/>
    <cellStyle name="20% - Accent2 8 2 2 2 2 2" xfId="7905"/>
    <cellStyle name="20% - Accent2 8 2 2 2 2 2 2" xfId="16145"/>
    <cellStyle name="20% - Accent2 8 2 2 2 2 3" xfId="12020"/>
    <cellStyle name="20% - Accent2 8 2 2 2 3" xfId="5869"/>
    <cellStyle name="20% - Accent2 8 2 2 2 3 2" xfId="14109"/>
    <cellStyle name="20% - Accent2 8 2 2 2 4" xfId="9984"/>
    <cellStyle name="20% - Accent2 8 2 2 3" xfId="2854"/>
    <cellStyle name="20% - Accent2 8 2 2 3 2" xfId="6980"/>
    <cellStyle name="20% - Accent2 8 2 2 3 2 2" xfId="15220"/>
    <cellStyle name="20% - Accent2 8 2 2 3 3" xfId="11095"/>
    <cellStyle name="20% - Accent2 8 2 2 4" xfId="4944"/>
    <cellStyle name="20% - Accent2 8 2 2 4 2" xfId="13184"/>
    <cellStyle name="20% - Accent2 8 2 2 5" xfId="9059"/>
    <cellStyle name="20% - Accent2 8 2 3" xfId="1285"/>
    <cellStyle name="20% - Accent2 8 2 3 2" xfId="3323"/>
    <cellStyle name="20% - Accent2 8 2 3 2 2" xfId="7449"/>
    <cellStyle name="20% - Accent2 8 2 3 2 2 2" xfId="15689"/>
    <cellStyle name="20% - Accent2 8 2 3 2 3" xfId="11564"/>
    <cellStyle name="20% - Accent2 8 2 3 3" xfId="5413"/>
    <cellStyle name="20% - Accent2 8 2 3 3 2" xfId="13653"/>
    <cellStyle name="20% - Accent2 8 2 3 4" xfId="9528"/>
    <cellStyle name="20% - Accent2 8 2 4" xfId="2397"/>
    <cellStyle name="20% - Accent2 8 2 4 2" xfId="6524"/>
    <cellStyle name="20% - Accent2 8 2 4 2 2" xfId="14764"/>
    <cellStyle name="20% - Accent2 8 2 4 3" xfId="10639"/>
    <cellStyle name="20% - Accent2 8 2 5" xfId="4487"/>
    <cellStyle name="20% - Accent2 8 2 5 2" xfId="12728"/>
    <cellStyle name="20% - Accent2 8 2 6" xfId="8602"/>
    <cellStyle name="20% - Accent2 8 3" xfId="607"/>
    <cellStyle name="20% - Accent2 8 3 2" xfId="1534"/>
    <cellStyle name="20% - Accent2 8 3 2 2" xfId="3571"/>
    <cellStyle name="20% - Accent2 8 3 2 2 2" xfId="7697"/>
    <cellStyle name="20% - Accent2 8 3 2 2 2 2" xfId="15937"/>
    <cellStyle name="20% - Accent2 8 3 2 2 3" xfId="11812"/>
    <cellStyle name="20% - Accent2 8 3 2 3" xfId="5661"/>
    <cellStyle name="20% - Accent2 8 3 2 3 2" xfId="13901"/>
    <cellStyle name="20% - Accent2 8 3 2 4" xfId="9776"/>
    <cellStyle name="20% - Accent2 8 3 3" xfId="2646"/>
    <cellStyle name="20% - Accent2 8 3 3 2" xfId="6772"/>
    <cellStyle name="20% - Accent2 8 3 3 2 2" xfId="15012"/>
    <cellStyle name="20% - Accent2 8 3 3 3" xfId="10887"/>
    <cellStyle name="20% - Accent2 8 3 4" xfId="4736"/>
    <cellStyle name="20% - Accent2 8 3 4 2" xfId="12976"/>
    <cellStyle name="20% - Accent2 8 3 5" xfId="8851"/>
    <cellStyle name="20% - Accent2 8 4" xfId="1077"/>
    <cellStyle name="20% - Accent2 8 4 2" xfId="3115"/>
    <cellStyle name="20% - Accent2 8 4 2 2" xfId="7241"/>
    <cellStyle name="20% - Accent2 8 4 2 2 2" xfId="15481"/>
    <cellStyle name="20% - Accent2 8 4 2 3" xfId="11356"/>
    <cellStyle name="20% - Accent2 8 4 3" xfId="5205"/>
    <cellStyle name="20% - Accent2 8 4 3 2" xfId="13445"/>
    <cellStyle name="20% - Accent2 8 4 4" xfId="9320"/>
    <cellStyle name="20% - Accent2 8 5" xfId="2189"/>
    <cellStyle name="20% - Accent2 8 5 2" xfId="6316"/>
    <cellStyle name="20% - Accent2 8 5 2 2" xfId="14556"/>
    <cellStyle name="20% - Accent2 8 5 3" xfId="10431"/>
    <cellStyle name="20% - Accent2 8 6" xfId="4279"/>
    <cellStyle name="20% - Accent2 8 6 2" xfId="12520"/>
    <cellStyle name="20% - Accent2 8 7" xfId="8394"/>
    <cellStyle name="20% - Accent2 9" xfId="163"/>
    <cellStyle name="20% - Accent2 9 2" xfId="371"/>
    <cellStyle name="20% - Accent2 9 2 2" xfId="828"/>
    <cellStyle name="20% - Accent2 9 2 2 2" xfId="1755"/>
    <cellStyle name="20% - Accent2 9 2 2 2 2" xfId="3792"/>
    <cellStyle name="20% - Accent2 9 2 2 2 2 2" xfId="7918"/>
    <cellStyle name="20% - Accent2 9 2 2 2 2 2 2" xfId="16158"/>
    <cellStyle name="20% - Accent2 9 2 2 2 2 3" xfId="12033"/>
    <cellStyle name="20% - Accent2 9 2 2 2 3" xfId="5882"/>
    <cellStyle name="20% - Accent2 9 2 2 2 3 2" xfId="14122"/>
    <cellStyle name="20% - Accent2 9 2 2 2 4" xfId="9997"/>
    <cellStyle name="20% - Accent2 9 2 2 3" xfId="2867"/>
    <cellStyle name="20% - Accent2 9 2 2 3 2" xfId="6993"/>
    <cellStyle name="20% - Accent2 9 2 2 3 2 2" xfId="15233"/>
    <cellStyle name="20% - Accent2 9 2 2 3 3" xfId="11108"/>
    <cellStyle name="20% - Accent2 9 2 2 4" xfId="4957"/>
    <cellStyle name="20% - Accent2 9 2 2 4 2" xfId="13197"/>
    <cellStyle name="20% - Accent2 9 2 2 5" xfId="9072"/>
    <cellStyle name="20% - Accent2 9 2 3" xfId="1298"/>
    <cellStyle name="20% - Accent2 9 2 3 2" xfId="3336"/>
    <cellStyle name="20% - Accent2 9 2 3 2 2" xfId="7462"/>
    <cellStyle name="20% - Accent2 9 2 3 2 2 2" xfId="15702"/>
    <cellStyle name="20% - Accent2 9 2 3 2 3" xfId="11577"/>
    <cellStyle name="20% - Accent2 9 2 3 3" xfId="5426"/>
    <cellStyle name="20% - Accent2 9 2 3 3 2" xfId="13666"/>
    <cellStyle name="20% - Accent2 9 2 3 4" xfId="9541"/>
    <cellStyle name="20% - Accent2 9 2 4" xfId="2410"/>
    <cellStyle name="20% - Accent2 9 2 4 2" xfId="6537"/>
    <cellStyle name="20% - Accent2 9 2 4 2 2" xfId="14777"/>
    <cellStyle name="20% - Accent2 9 2 4 3" xfId="10652"/>
    <cellStyle name="20% - Accent2 9 2 5" xfId="4500"/>
    <cellStyle name="20% - Accent2 9 2 5 2" xfId="12741"/>
    <cellStyle name="20% - Accent2 9 2 6" xfId="8615"/>
    <cellStyle name="20% - Accent2 9 3" xfId="620"/>
    <cellStyle name="20% - Accent2 9 3 2" xfId="1547"/>
    <cellStyle name="20% - Accent2 9 3 2 2" xfId="3584"/>
    <cellStyle name="20% - Accent2 9 3 2 2 2" xfId="7710"/>
    <cellStyle name="20% - Accent2 9 3 2 2 2 2" xfId="15950"/>
    <cellStyle name="20% - Accent2 9 3 2 2 3" xfId="11825"/>
    <cellStyle name="20% - Accent2 9 3 2 3" xfId="5674"/>
    <cellStyle name="20% - Accent2 9 3 2 3 2" xfId="13914"/>
    <cellStyle name="20% - Accent2 9 3 2 4" xfId="9789"/>
    <cellStyle name="20% - Accent2 9 3 3" xfId="2659"/>
    <cellStyle name="20% - Accent2 9 3 3 2" xfId="6785"/>
    <cellStyle name="20% - Accent2 9 3 3 2 2" xfId="15025"/>
    <cellStyle name="20% - Accent2 9 3 3 3" xfId="10900"/>
    <cellStyle name="20% - Accent2 9 3 4" xfId="4749"/>
    <cellStyle name="20% - Accent2 9 3 4 2" xfId="12989"/>
    <cellStyle name="20% - Accent2 9 3 5" xfId="8864"/>
    <cellStyle name="20% - Accent2 9 4" xfId="1090"/>
    <cellStyle name="20% - Accent2 9 4 2" xfId="3128"/>
    <cellStyle name="20% - Accent2 9 4 2 2" xfId="7254"/>
    <cellStyle name="20% - Accent2 9 4 2 2 2" xfId="15494"/>
    <cellStyle name="20% - Accent2 9 4 2 3" xfId="11369"/>
    <cellStyle name="20% - Accent2 9 4 3" xfId="5218"/>
    <cellStyle name="20% - Accent2 9 4 3 2" xfId="13458"/>
    <cellStyle name="20% - Accent2 9 4 4" xfId="9333"/>
    <cellStyle name="20% - Accent2 9 5" xfId="2202"/>
    <cellStyle name="20% - Accent2 9 5 2" xfId="6329"/>
    <cellStyle name="20% - Accent2 9 5 2 2" xfId="14569"/>
    <cellStyle name="20% - Accent2 9 5 3" xfId="10444"/>
    <cellStyle name="20% - Accent2 9 6" xfId="4292"/>
    <cellStyle name="20% - Accent2 9 6 2" xfId="12533"/>
    <cellStyle name="20% - Accent2 9 7" xfId="8407"/>
    <cellStyle name="20% - Accent3" xfId="27" builtinId="38" customBuiltin="1"/>
    <cellStyle name="20% - Accent3 10" xfId="178"/>
    <cellStyle name="20% - Accent3 10 2" xfId="386"/>
    <cellStyle name="20% - Accent3 10 2 2" xfId="843"/>
    <cellStyle name="20% - Accent3 10 2 2 2" xfId="1770"/>
    <cellStyle name="20% - Accent3 10 2 2 2 2" xfId="3807"/>
    <cellStyle name="20% - Accent3 10 2 2 2 2 2" xfId="7933"/>
    <cellStyle name="20% - Accent3 10 2 2 2 2 2 2" xfId="16173"/>
    <cellStyle name="20% - Accent3 10 2 2 2 2 3" xfId="12048"/>
    <cellStyle name="20% - Accent3 10 2 2 2 3" xfId="5897"/>
    <cellStyle name="20% - Accent3 10 2 2 2 3 2" xfId="14137"/>
    <cellStyle name="20% - Accent3 10 2 2 2 4" xfId="10012"/>
    <cellStyle name="20% - Accent3 10 2 2 3" xfId="2882"/>
    <cellStyle name="20% - Accent3 10 2 2 3 2" xfId="7008"/>
    <cellStyle name="20% - Accent3 10 2 2 3 2 2" xfId="15248"/>
    <cellStyle name="20% - Accent3 10 2 2 3 3" xfId="11123"/>
    <cellStyle name="20% - Accent3 10 2 2 4" xfId="4972"/>
    <cellStyle name="20% - Accent3 10 2 2 4 2" xfId="13212"/>
    <cellStyle name="20% - Accent3 10 2 2 5" xfId="9087"/>
    <cellStyle name="20% - Accent3 10 2 3" xfId="1313"/>
    <cellStyle name="20% - Accent3 10 2 3 2" xfId="3351"/>
    <cellStyle name="20% - Accent3 10 2 3 2 2" xfId="7477"/>
    <cellStyle name="20% - Accent3 10 2 3 2 2 2" xfId="15717"/>
    <cellStyle name="20% - Accent3 10 2 3 2 3" xfId="11592"/>
    <cellStyle name="20% - Accent3 10 2 3 3" xfId="5441"/>
    <cellStyle name="20% - Accent3 10 2 3 3 2" xfId="13681"/>
    <cellStyle name="20% - Accent3 10 2 3 4" xfId="9556"/>
    <cellStyle name="20% - Accent3 10 2 4" xfId="2425"/>
    <cellStyle name="20% - Accent3 10 2 4 2" xfId="6552"/>
    <cellStyle name="20% - Accent3 10 2 4 2 2" xfId="14792"/>
    <cellStyle name="20% - Accent3 10 2 4 3" xfId="10667"/>
    <cellStyle name="20% - Accent3 10 2 5" xfId="4515"/>
    <cellStyle name="20% - Accent3 10 2 5 2" xfId="12756"/>
    <cellStyle name="20% - Accent3 10 2 6" xfId="8630"/>
    <cellStyle name="20% - Accent3 10 3" xfId="635"/>
    <cellStyle name="20% - Accent3 10 3 2" xfId="1562"/>
    <cellStyle name="20% - Accent3 10 3 2 2" xfId="3599"/>
    <cellStyle name="20% - Accent3 10 3 2 2 2" xfId="7725"/>
    <cellStyle name="20% - Accent3 10 3 2 2 2 2" xfId="15965"/>
    <cellStyle name="20% - Accent3 10 3 2 2 3" xfId="11840"/>
    <cellStyle name="20% - Accent3 10 3 2 3" xfId="5689"/>
    <cellStyle name="20% - Accent3 10 3 2 3 2" xfId="13929"/>
    <cellStyle name="20% - Accent3 10 3 2 4" xfId="9804"/>
    <cellStyle name="20% - Accent3 10 3 3" xfId="2674"/>
    <cellStyle name="20% - Accent3 10 3 3 2" xfId="6800"/>
    <cellStyle name="20% - Accent3 10 3 3 2 2" xfId="15040"/>
    <cellStyle name="20% - Accent3 10 3 3 3" xfId="10915"/>
    <cellStyle name="20% - Accent3 10 3 4" xfId="4764"/>
    <cellStyle name="20% - Accent3 10 3 4 2" xfId="13004"/>
    <cellStyle name="20% - Accent3 10 3 5" xfId="8879"/>
    <cellStyle name="20% - Accent3 10 4" xfId="1105"/>
    <cellStyle name="20% - Accent3 10 4 2" xfId="3143"/>
    <cellStyle name="20% - Accent3 10 4 2 2" xfId="7269"/>
    <cellStyle name="20% - Accent3 10 4 2 2 2" xfId="15509"/>
    <cellStyle name="20% - Accent3 10 4 2 3" xfId="11384"/>
    <cellStyle name="20% - Accent3 10 4 3" xfId="5233"/>
    <cellStyle name="20% - Accent3 10 4 3 2" xfId="13473"/>
    <cellStyle name="20% - Accent3 10 4 4" xfId="9348"/>
    <cellStyle name="20% - Accent3 10 5" xfId="2217"/>
    <cellStyle name="20% - Accent3 10 5 2" xfId="6344"/>
    <cellStyle name="20% - Accent3 10 5 2 2" xfId="14584"/>
    <cellStyle name="20% - Accent3 10 5 3" xfId="10459"/>
    <cellStyle name="20% - Accent3 10 6" xfId="4307"/>
    <cellStyle name="20% - Accent3 10 6 2" xfId="12548"/>
    <cellStyle name="20% - Accent3 10 7" xfId="8422"/>
    <cellStyle name="20% - Accent3 11" xfId="191"/>
    <cellStyle name="20% - Accent3 11 2" xfId="399"/>
    <cellStyle name="20% - Accent3 11 2 2" xfId="856"/>
    <cellStyle name="20% - Accent3 11 2 2 2" xfId="1783"/>
    <cellStyle name="20% - Accent3 11 2 2 2 2" xfId="3820"/>
    <cellStyle name="20% - Accent3 11 2 2 2 2 2" xfId="7946"/>
    <cellStyle name="20% - Accent3 11 2 2 2 2 2 2" xfId="16186"/>
    <cellStyle name="20% - Accent3 11 2 2 2 2 3" xfId="12061"/>
    <cellStyle name="20% - Accent3 11 2 2 2 3" xfId="5910"/>
    <cellStyle name="20% - Accent3 11 2 2 2 3 2" xfId="14150"/>
    <cellStyle name="20% - Accent3 11 2 2 2 4" xfId="10025"/>
    <cellStyle name="20% - Accent3 11 2 2 3" xfId="2895"/>
    <cellStyle name="20% - Accent3 11 2 2 3 2" xfId="7021"/>
    <cellStyle name="20% - Accent3 11 2 2 3 2 2" xfId="15261"/>
    <cellStyle name="20% - Accent3 11 2 2 3 3" xfId="11136"/>
    <cellStyle name="20% - Accent3 11 2 2 4" xfId="4985"/>
    <cellStyle name="20% - Accent3 11 2 2 4 2" xfId="13225"/>
    <cellStyle name="20% - Accent3 11 2 2 5" xfId="9100"/>
    <cellStyle name="20% - Accent3 11 2 3" xfId="1326"/>
    <cellStyle name="20% - Accent3 11 2 3 2" xfId="3364"/>
    <cellStyle name="20% - Accent3 11 2 3 2 2" xfId="7490"/>
    <cellStyle name="20% - Accent3 11 2 3 2 2 2" xfId="15730"/>
    <cellStyle name="20% - Accent3 11 2 3 2 3" xfId="11605"/>
    <cellStyle name="20% - Accent3 11 2 3 3" xfId="5454"/>
    <cellStyle name="20% - Accent3 11 2 3 3 2" xfId="13694"/>
    <cellStyle name="20% - Accent3 11 2 3 4" xfId="9569"/>
    <cellStyle name="20% - Accent3 11 2 4" xfId="2438"/>
    <cellStyle name="20% - Accent3 11 2 4 2" xfId="6565"/>
    <cellStyle name="20% - Accent3 11 2 4 2 2" xfId="14805"/>
    <cellStyle name="20% - Accent3 11 2 4 3" xfId="10680"/>
    <cellStyle name="20% - Accent3 11 2 5" xfId="4528"/>
    <cellStyle name="20% - Accent3 11 2 5 2" xfId="12769"/>
    <cellStyle name="20% - Accent3 11 2 6" xfId="8643"/>
    <cellStyle name="20% - Accent3 11 3" xfId="648"/>
    <cellStyle name="20% - Accent3 11 3 2" xfId="1575"/>
    <cellStyle name="20% - Accent3 11 3 2 2" xfId="3612"/>
    <cellStyle name="20% - Accent3 11 3 2 2 2" xfId="7738"/>
    <cellStyle name="20% - Accent3 11 3 2 2 2 2" xfId="15978"/>
    <cellStyle name="20% - Accent3 11 3 2 2 3" xfId="11853"/>
    <cellStyle name="20% - Accent3 11 3 2 3" xfId="5702"/>
    <cellStyle name="20% - Accent3 11 3 2 3 2" xfId="13942"/>
    <cellStyle name="20% - Accent3 11 3 2 4" xfId="9817"/>
    <cellStyle name="20% - Accent3 11 3 3" xfId="2687"/>
    <cellStyle name="20% - Accent3 11 3 3 2" xfId="6813"/>
    <cellStyle name="20% - Accent3 11 3 3 2 2" xfId="15053"/>
    <cellStyle name="20% - Accent3 11 3 3 3" xfId="10928"/>
    <cellStyle name="20% - Accent3 11 3 4" xfId="4777"/>
    <cellStyle name="20% - Accent3 11 3 4 2" xfId="13017"/>
    <cellStyle name="20% - Accent3 11 3 5" xfId="8892"/>
    <cellStyle name="20% - Accent3 11 4" xfId="1118"/>
    <cellStyle name="20% - Accent3 11 4 2" xfId="3156"/>
    <cellStyle name="20% - Accent3 11 4 2 2" xfId="7282"/>
    <cellStyle name="20% - Accent3 11 4 2 2 2" xfId="15522"/>
    <cellStyle name="20% - Accent3 11 4 2 3" xfId="11397"/>
    <cellStyle name="20% - Accent3 11 4 3" xfId="5246"/>
    <cellStyle name="20% - Accent3 11 4 3 2" xfId="13486"/>
    <cellStyle name="20% - Accent3 11 4 4" xfId="9361"/>
    <cellStyle name="20% - Accent3 11 5" xfId="2230"/>
    <cellStyle name="20% - Accent3 11 5 2" xfId="6357"/>
    <cellStyle name="20% - Accent3 11 5 2 2" xfId="14597"/>
    <cellStyle name="20% - Accent3 11 5 3" xfId="10472"/>
    <cellStyle name="20% - Accent3 11 6" xfId="4320"/>
    <cellStyle name="20% - Accent3 11 6 2" xfId="12561"/>
    <cellStyle name="20% - Accent3 11 7" xfId="8435"/>
    <cellStyle name="20% - Accent3 12" xfId="204"/>
    <cellStyle name="20% - Accent3 12 2" xfId="412"/>
    <cellStyle name="20% - Accent3 12 2 2" xfId="869"/>
    <cellStyle name="20% - Accent3 12 2 2 2" xfId="1796"/>
    <cellStyle name="20% - Accent3 12 2 2 2 2" xfId="3833"/>
    <cellStyle name="20% - Accent3 12 2 2 2 2 2" xfId="7959"/>
    <cellStyle name="20% - Accent3 12 2 2 2 2 2 2" xfId="16199"/>
    <cellStyle name="20% - Accent3 12 2 2 2 2 3" xfId="12074"/>
    <cellStyle name="20% - Accent3 12 2 2 2 3" xfId="5923"/>
    <cellStyle name="20% - Accent3 12 2 2 2 3 2" xfId="14163"/>
    <cellStyle name="20% - Accent3 12 2 2 2 4" xfId="10038"/>
    <cellStyle name="20% - Accent3 12 2 2 3" xfId="2908"/>
    <cellStyle name="20% - Accent3 12 2 2 3 2" xfId="7034"/>
    <cellStyle name="20% - Accent3 12 2 2 3 2 2" xfId="15274"/>
    <cellStyle name="20% - Accent3 12 2 2 3 3" xfId="11149"/>
    <cellStyle name="20% - Accent3 12 2 2 4" xfId="4998"/>
    <cellStyle name="20% - Accent3 12 2 2 4 2" xfId="13238"/>
    <cellStyle name="20% - Accent3 12 2 2 5" xfId="9113"/>
    <cellStyle name="20% - Accent3 12 2 3" xfId="1339"/>
    <cellStyle name="20% - Accent3 12 2 3 2" xfId="3377"/>
    <cellStyle name="20% - Accent3 12 2 3 2 2" xfId="7503"/>
    <cellStyle name="20% - Accent3 12 2 3 2 2 2" xfId="15743"/>
    <cellStyle name="20% - Accent3 12 2 3 2 3" xfId="11618"/>
    <cellStyle name="20% - Accent3 12 2 3 3" xfId="5467"/>
    <cellStyle name="20% - Accent3 12 2 3 3 2" xfId="13707"/>
    <cellStyle name="20% - Accent3 12 2 3 4" xfId="9582"/>
    <cellStyle name="20% - Accent3 12 2 4" xfId="2451"/>
    <cellStyle name="20% - Accent3 12 2 4 2" xfId="6578"/>
    <cellStyle name="20% - Accent3 12 2 4 2 2" xfId="14818"/>
    <cellStyle name="20% - Accent3 12 2 4 3" xfId="10693"/>
    <cellStyle name="20% - Accent3 12 2 5" xfId="4541"/>
    <cellStyle name="20% - Accent3 12 2 5 2" xfId="12782"/>
    <cellStyle name="20% - Accent3 12 2 6" xfId="8656"/>
    <cellStyle name="20% - Accent3 12 3" xfId="661"/>
    <cellStyle name="20% - Accent3 12 3 2" xfId="1588"/>
    <cellStyle name="20% - Accent3 12 3 2 2" xfId="3625"/>
    <cellStyle name="20% - Accent3 12 3 2 2 2" xfId="7751"/>
    <cellStyle name="20% - Accent3 12 3 2 2 2 2" xfId="15991"/>
    <cellStyle name="20% - Accent3 12 3 2 2 3" xfId="11866"/>
    <cellStyle name="20% - Accent3 12 3 2 3" xfId="5715"/>
    <cellStyle name="20% - Accent3 12 3 2 3 2" xfId="13955"/>
    <cellStyle name="20% - Accent3 12 3 2 4" xfId="9830"/>
    <cellStyle name="20% - Accent3 12 3 3" xfId="2700"/>
    <cellStyle name="20% - Accent3 12 3 3 2" xfId="6826"/>
    <cellStyle name="20% - Accent3 12 3 3 2 2" xfId="15066"/>
    <cellStyle name="20% - Accent3 12 3 3 3" xfId="10941"/>
    <cellStyle name="20% - Accent3 12 3 4" xfId="4790"/>
    <cellStyle name="20% - Accent3 12 3 4 2" xfId="13030"/>
    <cellStyle name="20% - Accent3 12 3 5" xfId="8905"/>
    <cellStyle name="20% - Accent3 12 4" xfId="1131"/>
    <cellStyle name="20% - Accent3 12 4 2" xfId="3169"/>
    <cellStyle name="20% - Accent3 12 4 2 2" xfId="7295"/>
    <cellStyle name="20% - Accent3 12 4 2 2 2" xfId="15535"/>
    <cellStyle name="20% - Accent3 12 4 2 3" xfId="11410"/>
    <cellStyle name="20% - Accent3 12 4 3" xfId="5259"/>
    <cellStyle name="20% - Accent3 12 4 3 2" xfId="13499"/>
    <cellStyle name="20% - Accent3 12 4 4" xfId="9374"/>
    <cellStyle name="20% - Accent3 12 5" xfId="2243"/>
    <cellStyle name="20% - Accent3 12 5 2" xfId="6370"/>
    <cellStyle name="20% - Accent3 12 5 2 2" xfId="14610"/>
    <cellStyle name="20% - Accent3 12 5 3" xfId="10485"/>
    <cellStyle name="20% - Accent3 12 6" xfId="4333"/>
    <cellStyle name="20% - Accent3 12 6 2" xfId="12574"/>
    <cellStyle name="20% - Accent3 12 7" xfId="8448"/>
    <cellStyle name="20% - Accent3 13" xfId="217"/>
    <cellStyle name="20% - Accent3 13 2" xfId="425"/>
    <cellStyle name="20% - Accent3 13 2 2" xfId="882"/>
    <cellStyle name="20% - Accent3 13 2 2 2" xfId="1809"/>
    <cellStyle name="20% - Accent3 13 2 2 2 2" xfId="3846"/>
    <cellStyle name="20% - Accent3 13 2 2 2 2 2" xfId="7972"/>
    <cellStyle name="20% - Accent3 13 2 2 2 2 2 2" xfId="16212"/>
    <cellStyle name="20% - Accent3 13 2 2 2 2 3" xfId="12087"/>
    <cellStyle name="20% - Accent3 13 2 2 2 3" xfId="5936"/>
    <cellStyle name="20% - Accent3 13 2 2 2 3 2" xfId="14176"/>
    <cellStyle name="20% - Accent3 13 2 2 2 4" xfId="10051"/>
    <cellStyle name="20% - Accent3 13 2 2 3" xfId="2921"/>
    <cellStyle name="20% - Accent3 13 2 2 3 2" xfId="7047"/>
    <cellStyle name="20% - Accent3 13 2 2 3 2 2" xfId="15287"/>
    <cellStyle name="20% - Accent3 13 2 2 3 3" xfId="11162"/>
    <cellStyle name="20% - Accent3 13 2 2 4" xfId="5011"/>
    <cellStyle name="20% - Accent3 13 2 2 4 2" xfId="13251"/>
    <cellStyle name="20% - Accent3 13 2 2 5" xfId="9126"/>
    <cellStyle name="20% - Accent3 13 2 3" xfId="1352"/>
    <cellStyle name="20% - Accent3 13 2 3 2" xfId="3390"/>
    <cellStyle name="20% - Accent3 13 2 3 2 2" xfId="7516"/>
    <cellStyle name="20% - Accent3 13 2 3 2 2 2" xfId="15756"/>
    <cellStyle name="20% - Accent3 13 2 3 2 3" xfId="11631"/>
    <cellStyle name="20% - Accent3 13 2 3 3" xfId="5480"/>
    <cellStyle name="20% - Accent3 13 2 3 3 2" xfId="13720"/>
    <cellStyle name="20% - Accent3 13 2 3 4" xfId="9595"/>
    <cellStyle name="20% - Accent3 13 2 4" xfId="2464"/>
    <cellStyle name="20% - Accent3 13 2 4 2" xfId="6591"/>
    <cellStyle name="20% - Accent3 13 2 4 2 2" xfId="14831"/>
    <cellStyle name="20% - Accent3 13 2 4 3" xfId="10706"/>
    <cellStyle name="20% - Accent3 13 2 5" xfId="4554"/>
    <cellStyle name="20% - Accent3 13 2 5 2" xfId="12795"/>
    <cellStyle name="20% - Accent3 13 2 6" xfId="8669"/>
    <cellStyle name="20% - Accent3 13 3" xfId="674"/>
    <cellStyle name="20% - Accent3 13 3 2" xfId="1601"/>
    <cellStyle name="20% - Accent3 13 3 2 2" xfId="3638"/>
    <cellStyle name="20% - Accent3 13 3 2 2 2" xfId="7764"/>
    <cellStyle name="20% - Accent3 13 3 2 2 2 2" xfId="16004"/>
    <cellStyle name="20% - Accent3 13 3 2 2 3" xfId="11879"/>
    <cellStyle name="20% - Accent3 13 3 2 3" xfId="5728"/>
    <cellStyle name="20% - Accent3 13 3 2 3 2" xfId="13968"/>
    <cellStyle name="20% - Accent3 13 3 2 4" xfId="9843"/>
    <cellStyle name="20% - Accent3 13 3 3" xfId="2713"/>
    <cellStyle name="20% - Accent3 13 3 3 2" xfId="6839"/>
    <cellStyle name="20% - Accent3 13 3 3 2 2" xfId="15079"/>
    <cellStyle name="20% - Accent3 13 3 3 3" xfId="10954"/>
    <cellStyle name="20% - Accent3 13 3 4" xfId="4803"/>
    <cellStyle name="20% - Accent3 13 3 4 2" xfId="13043"/>
    <cellStyle name="20% - Accent3 13 3 5" xfId="8918"/>
    <cellStyle name="20% - Accent3 13 4" xfId="1144"/>
    <cellStyle name="20% - Accent3 13 4 2" xfId="3182"/>
    <cellStyle name="20% - Accent3 13 4 2 2" xfId="7308"/>
    <cellStyle name="20% - Accent3 13 4 2 2 2" xfId="15548"/>
    <cellStyle name="20% - Accent3 13 4 2 3" xfId="11423"/>
    <cellStyle name="20% - Accent3 13 4 3" xfId="5272"/>
    <cellStyle name="20% - Accent3 13 4 3 2" xfId="13512"/>
    <cellStyle name="20% - Accent3 13 4 4" xfId="9387"/>
    <cellStyle name="20% - Accent3 13 5" xfId="2256"/>
    <cellStyle name="20% - Accent3 13 5 2" xfId="6383"/>
    <cellStyle name="20% - Accent3 13 5 2 2" xfId="14623"/>
    <cellStyle name="20% - Accent3 13 5 3" xfId="10498"/>
    <cellStyle name="20% - Accent3 13 6" xfId="4346"/>
    <cellStyle name="20% - Accent3 13 6 2" xfId="12587"/>
    <cellStyle name="20% - Accent3 13 7" xfId="8461"/>
    <cellStyle name="20% - Accent3 14" xfId="230"/>
    <cellStyle name="20% - Accent3 14 2" xfId="438"/>
    <cellStyle name="20% - Accent3 14 2 2" xfId="895"/>
    <cellStyle name="20% - Accent3 14 2 2 2" xfId="1822"/>
    <cellStyle name="20% - Accent3 14 2 2 2 2" xfId="3859"/>
    <cellStyle name="20% - Accent3 14 2 2 2 2 2" xfId="7985"/>
    <cellStyle name="20% - Accent3 14 2 2 2 2 2 2" xfId="16225"/>
    <cellStyle name="20% - Accent3 14 2 2 2 2 3" xfId="12100"/>
    <cellStyle name="20% - Accent3 14 2 2 2 3" xfId="5949"/>
    <cellStyle name="20% - Accent3 14 2 2 2 3 2" xfId="14189"/>
    <cellStyle name="20% - Accent3 14 2 2 2 4" xfId="10064"/>
    <cellStyle name="20% - Accent3 14 2 2 3" xfId="2934"/>
    <cellStyle name="20% - Accent3 14 2 2 3 2" xfId="7060"/>
    <cellStyle name="20% - Accent3 14 2 2 3 2 2" xfId="15300"/>
    <cellStyle name="20% - Accent3 14 2 2 3 3" xfId="11175"/>
    <cellStyle name="20% - Accent3 14 2 2 4" xfId="5024"/>
    <cellStyle name="20% - Accent3 14 2 2 4 2" xfId="13264"/>
    <cellStyle name="20% - Accent3 14 2 2 5" xfId="9139"/>
    <cellStyle name="20% - Accent3 14 2 3" xfId="1365"/>
    <cellStyle name="20% - Accent3 14 2 3 2" xfId="3403"/>
    <cellStyle name="20% - Accent3 14 2 3 2 2" xfId="7529"/>
    <cellStyle name="20% - Accent3 14 2 3 2 2 2" xfId="15769"/>
    <cellStyle name="20% - Accent3 14 2 3 2 3" xfId="11644"/>
    <cellStyle name="20% - Accent3 14 2 3 3" xfId="5493"/>
    <cellStyle name="20% - Accent3 14 2 3 3 2" xfId="13733"/>
    <cellStyle name="20% - Accent3 14 2 3 4" xfId="9608"/>
    <cellStyle name="20% - Accent3 14 2 4" xfId="2477"/>
    <cellStyle name="20% - Accent3 14 2 4 2" xfId="6604"/>
    <cellStyle name="20% - Accent3 14 2 4 2 2" xfId="14844"/>
    <cellStyle name="20% - Accent3 14 2 4 3" xfId="10719"/>
    <cellStyle name="20% - Accent3 14 2 5" xfId="4567"/>
    <cellStyle name="20% - Accent3 14 2 5 2" xfId="12808"/>
    <cellStyle name="20% - Accent3 14 2 6" xfId="8682"/>
    <cellStyle name="20% - Accent3 14 3" xfId="687"/>
    <cellStyle name="20% - Accent3 14 3 2" xfId="1614"/>
    <cellStyle name="20% - Accent3 14 3 2 2" xfId="3651"/>
    <cellStyle name="20% - Accent3 14 3 2 2 2" xfId="7777"/>
    <cellStyle name="20% - Accent3 14 3 2 2 2 2" xfId="16017"/>
    <cellStyle name="20% - Accent3 14 3 2 2 3" xfId="11892"/>
    <cellStyle name="20% - Accent3 14 3 2 3" xfId="5741"/>
    <cellStyle name="20% - Accent3 14 3 2 3 2" xfId="13981"/>
    <cellStyle name="20% - Accent3 14 3 2 4" xfId="9856"/>
    <cellStyle name="20% - Accent3 14 3 3" xfId="2726"/>
    <cellStyle name="20% - Accent3 14 3 3 2" xfId="6852"/>
    <cellStyle name="20% - Accent3 14 3 3 2 2" xfId="15092"/>
    <cellStyle name="20% - Accent3 14 3 3 3" xfId="10967"/>
    <cellStyle name="20% - Accent3 14 3 4" xfId="4816"/>
    <cellStyle name="20% - Accent3 14 3 4 2" xfId="13056"/>
    <cellStyle name="20% - Accent3 14 3 5" xfId="8931"/>
    <cellStyle name="20% - Accent3 14 4" xfId="1157"/>
    <cellStyle name="20% - Accent3 14 4 2" xfId="3195"/>
    <cellStyle name="20% - Accent3 14 4 2 2" xfId="7321"/>
    <cellStyle name="20% - Accent3 14 4 2 2 2" xfId="15561"/>
    <cellStyle name="20% - Accent3 14 4 2 3" xfId="11436"/>
    <cellStyle name="20% - Accent3 14 4 3" xfId="5285"/>
    <cellStyle name="20% - Accent3 14 4 3 2" xfId="13525"/>
    <cellStyle name="20% - Accent3 14 4 4" xfId="9400"/>
    <cellStyle name="20% - Accent3 14 5" xfId="2269"/>
    <cellStyle name="20% - Accent3 14 5 2" xfId="6396"/>
    <cellStyle name="20% - Accent3 14 5 2 2" xfId="14636"/>
    <cellStyle name="20% - Accent3 14 5 3" xfId="10511"/>
    <cellStyle name="20% - Accent3 14 6" xfId="4359"/>
    <cellStyle name="20% - Accent3 14 6 2" xfId="12600"/>
    <cellStyle name="20% - Accent3 14 7" xfId="8474"/>
    <cellStyle name="20% - Accent3 15" xfId="243"/>
    <cellStyle name="20% - Accent3 15 2" xfId="700"/>
    <cellStyle name="20% - Accent3 15 2 2" xfId="1627"/>
    <cellStyle name="20% - Accent3 15 2 2 2" xfId="3664"/>
    <cellStyle name="20% - Accent3 15 2 2 2 2" xfId="7790"/>
    <cellStyle name="20% - Accent3 15 2 2 2 2 2" xfId="16030"/>
    <cellStyle name="20% - Accent3 15 2 2 2 3" xfId="11905"/>
    <cellStyle name="20% - Accent3 15 2 2 3" xfId="5754"/>
    <cellStyle name="20% - Accent3 15 2 2 3 2" xfId="13994"/>
    <cellStyle name="20% - Accent3 15 2 2 4" xfId="9869"/>
    <cellStyle name="20% - Accent3 15 2 3" xfId="2739"/>
    <cellStyle name="20% - Accent3 15 2 3 2" xfId="6865"/>
    <cellStyle name="20% - Accent3 15 2 3 2 2" xfId="15105"/>
    <cellStyle name="20% - Accent3 15 2 3 3" xfId="10980"/>
    <cellStyle name="20% - Accent3 15 2 4" xfId="4829"/>
    <cellStyle name="20% - Accent3 15 2 4 2" xfId="13069"/>
    <cellStyle name="20% - Accent3 15 2 5" xfId="8944"/>
    <cellStyle name="20% - Accent3 15 3" xfId="1170"/>
    <cellStyle name="20% - Accent3 15 3 2" xfId="3208"/>
    <cellStyle name="20% - Accent3 15 3 2 2" xfId="7334"/>
    <cellStyle name="20% - Accent3 15 3 2 2 2" xfId="15574"/>
    <cellStyle name="20% - Accent3 15 3 2 3" xfId="11449"/>
    <cellStyle name="20% - Accent3 15 3 3" xfId="5298"/>
    <cellStyle name="20% - Accent3 15 3 3 2" xfId="13538"/>
    <cellStyle name="20% - Accent3 15 3 4" xfId="9413"/>
    <cellStyle name="20% - Accent3 15 4" xfId="2282"/>
    <cellStyle name="20% - Accent3 15 4 2" xfId="6409"/>
    <cellStyle name="20% - Accent3 15 4 2 2" xfId="14649"/>
    <cellStyle name="20% - Accent3 15 4 3" xfId="10524"/>
    <cellStyle name="20% - Accent3 15 5" xfId="4372"/>
    <cellStyle name="20% - Accent3 15 5 2" xfId="12613"/>
    <cellStyle name="20% - Accent3 15 6" xfId="8487"/>
    <cellStyle name="20% - Accent3 16" xfId="451"/>
    <cellStyle name="20% - Accent3 16 2" xfId="908"/>
    <cellStyle name="20% - Accent3 16 2 2" xfId="1835"/>
    <cellStyle name="20% - Accent3 16 2 2 2" xfId="3872"/>
    <cellStyle name="20% - Accent3 16 2 2 2 2" xfId="7998"/>
    <cellStyle name="20% - Accent3 16 2 2 2 2 2" xfId="16238"/>
    <cellStyle name="20% - Accent3 16 2 2 2 3" xfId="12113"/>
    <cellStyle name="20% - Accent3 16 2 2 3" xfId="5962"/>
    <cellStyle name="20% - Accent3 16 2 2 3 2" xfId="14202"/>
    <cellStyle name="20% - Accent3 16 2 2 4" xfId="10077"/>
    <cellStyle name="20% - Accent3 16 2 3" xfId="2947"/>
    <cellStyle name="20% - Accent3 16 2 3 2" xfId="7073"/>
    <cellStyle name="20% - Accent3 16 2 3 2 2" xfId="15313"/>
    <cellStyle name="20% - Accent3 16 2 3 3" xfId="11188"/>
    <cellStyle name="20% - Accent3 16 2 4" xfId="5037"/>
    <cellStyle name="20% - Accent3 16 2 4 2" xfId="13277"/>
    <cellStyle name="20% - Accent3 16 2 5" xfId="9152"/>
    <cellStyle name="20% - Accent3 16 3" xfId="1378"/>
    <cellStyle name="20% - Accent3 16 3 2" xfId="3416"/>
    <cellStyle name="20% - Accent3 16 3 2 2" xfId="7542"/>
    <cellStyle name="20% - Accent3 16 3 2 2 2" xfId="15782"/>
    <cellStyle name="20% - Accent3 16 3 2 3" xfId="11657"/>
    <cellStyle name="20% - Accent3 16 3 3" xfId="5506"/>
    <cellStyle name="20% - Accent3 16 3 3 2" xfId="13746"/>
    <cellStyle name="20% - Accent3 16 3 4" xfId="9621"/>
    <cellStyle name="20% - Accent3 16 4" xfId="2490"/>
    <cellStyle name="20% - Accent3 16 4 2" xfId="6617"/>
    <cellStyle name="20% - Accent3 16 4 2 2" xfId="14857"/>
    <cellStyle name="20% - Accent3 16 4 3" xfId="10732"/>
    <cellStyle name="20% - Accent3 16 5" xfId="4580"/>
    <cellStyle name="20% - Accent3 16 5 2" xfId="12821"/>
    <cellStyle name="20% - Accent3 16 6" xfId="8695"/>
    <cellStyle name="20% - Accent3 17" xfId="466"/>
    <cellStyle name="20% - Accent3 17 2" xfId="923"/>
    <cellStyle name="20% - Accent3 17 2 2" xfId="1849"/>
    <cellStyle name="20% - Accent3 17 2 2 2" xfId="3886"/>
    <cellStyle name="20% - Accent3 17 2 2 2 2" xfId="8012"/>
    <cellStyle name="20% - Accent3 17 2 2 2 2 2" xfId="16252"/>
    <cellStyle name="20% - Accent3 17 2 2 2 3" xfId="12127"/>
    <cellStyle name="20% - Accent3 17 2 2 3" xfId="5976"/>
    <cellStyle name="20% - Accent3 17 2 2 3 2" xfId="14216"/>
    <cellStyle name="20% - Accent3 17 2 2 4" xfId="10091"/>
    <cellStyle name="20% - Accent3 17 2 3" xfId="2961"/>
    <cellStyle name="20% - Accent3 17 2 3 2" xfId="7087"/>
    <cellStyle name="20% - Accent3 17 2 3 2 2" xfId="15327"/>
    <cellStyle name="20% - Accent3 17 2 3 3" xfId="11202"/>
    <cellStyle name="20% - Accent3 17 2 4" xfId="5051"/>
    <cellStyle name="20% - Accent3 17 2 4 2" xfId="13291"/>
    <cellStyle name="20% - Accent3 17 2 5" xfId="9166"/>
    <cellStyle name="20% - Accent3 17 3" xfId="1393"/>
    <cellStyle name="20% - Accent3 17 3 2" xfId="3430"/>
    <cellStyle name="20% - Accent3 17 3 2 2" xfId="7556"/>
    <cellStyle name="20% - Accent3 17 3 2 2 2" xfId="15796"/>
    <cellStyle name="20% - Accent3 17 3 2 3" xfId="11671"/>
    <cellStyle name="20% - Accent3 17 3 3" xfId="5520"/>
    <cellStyle name="20% - Accent3 17 3 3 2" xfId="13760"/>
    <cellStyle name="20% - Accent3 17 3 4" xfId="9635"/>
    <cellStyle name="20% - Accent3 17 4" xfId="2505"/>
    <cellStyle name="20% - Accent3 17 4 2" xfId="6631"/>
    <cellStyle name="20% - Accent3 17 4 2 2" xfId="14871"/>
    <cellStyle name="20% - Accent3 17 4 3" xfId="10746"/>
    <cellStyle name="20% - Accent3 17 5" xfId="4595"/>
    <cellStyle name="20% - Accent3 17 5 2" xfId="12835"/>
    <cellStyle name="20% - Accent3 17 6" xfId="8710"/>
    <cellStyle name="20% - Accent3 18" xfId="479"/>
    <cellStyle name="20% - Accent3 18 2" xfId="1406"/>
    <cellStyle name="20% - Accent3 18 2 2" xfId="3443"/>
    <cellStyle name="20% - Accent3 18 2 2 2" xfId="7569"/>
    <cellStyle name="20% - Accent3 18 2 2 2 2" xfId="15809"/>
    <cellStyle name="20% - Accent3 18 2 2 3" xfId="11684"/>
    <cellStyle name="20% - Accent3 18 2 3" xfId="5533"/>
    <cellStyle name="20% - Accent3 18 2 3 2" xfId="13773"/>
    <cellStyle name="20% - Accent3 18 2 4" xfId="9648"/>
    <cellStyle name="20% - Accent3 18 3" xfId="2518"/>
    <cellStyle name="20% - Accent3 18 3 2" xfId="6644"/>
    <cellStyle name="20% - Accent3 18 3 2 2" xfId="14884"/>
    <cellStyle name="20% - Accent3 18 3 3" xfId="10759"/>
    <cellStyle name="20% - Accent3 18 4" xfId="4608"/>
    <cellStyle name="20% - Accent3 18 4 2" xfId="12848"/>
    <cellStyle name="20% - Accent3 18 5" xfId="8723"/>
    <cellStyle name="20% - Accent3 19" xfId="492"/>
    <cellStyle name="20% - Accent3 19 2" xfId="1419"/>
    <cellStyle name="20% - Accent3 19 2 2" xfId="3456"/>
    <cellStyle name="20% - Accent3 19 2 2 2" xfId="7582"/>
    <cellStyle name="20% - Accent3 19 2 2 2 2" xfId="15822"/>
    <cellStyle name="20% - Accent3 19 2 2 3" xfId="11697"/>
    <cellStyle name="20% - Accent3 19 2 3" xfId="5546"/>
    <cellStyle name="20% - Accent3 19 2 3 2" xfId="13786"/>
    <cellStyle name="20% - Accent3 19 2 4" xfId="9661"/>
    <cellStyle name="20% - Accent3 19 3" xfId="2531"/>
    <cellStyle name="20% - Accent3 19 3 2" xfId="6657"/>
    <cellStyle name="20% - Accent3 19 3 2 2" xfId="14897"/>
    <cellStyle name="20% - Accent3 19 3 3" xfId="10772"/>
    <cellStyle name="20% - Accent3 19 4" xfId="4621"/>
    <cellStyle name="20% - Accent3 19 4 2" xfId="12861"/>
    <cellStyle name="20% - Accent3 19 5" xfId="8736"/>
    <cellStyle name="20% - Accent3 2" xfId="47"/>
    <cellStyle name="20% - Accent3 2 2" xfId="87"/>
    <cellStyle name="20% - Accent3 2 2 2" xfId="295"/>
    <cellStyle name="20% - Accent3 2 2 2 2" xfId="752"/>
    <cellStyle name="20% - Accent3 2 2 2 2 2" xfId="1679"/>
    <cellStyle name="20% - Accent3 2 2 2 2 2 2" xfId="3716"/>
    <cellStyle name="20% - Accent3 2 2 2 2 2 2 2" xfId="7842"/>
    <cellStyle name="20% - Accent3 2 2 2 2 2 2 2 2" xfId="16082"/>
    <cellStyle name="20% - Accent3 2 2 2 2 2 2 3" xfId="11957"/>
    <cellStyle name="20% - Accent3 2 2 2 2 2 3" xfId="5806"/>
    <cellStyle name="20% - Accent3 2 2 2 2 2 3 2" xfId="14046"/>
    <cellStyle name="20% - Accent3 2 2 2 2 2 4" xfId="9921"/>
    <cellStyle name="20% - Accent3 2 2 2 2 3" xfId="2791"/>
    <cellStyle name="20% - Accent3 2 2 2 2 3 2" xfId="6917"/>
    <cellStyle name="20% - Accent3 2 2 2 2 3 2 2" xfId="15157"/>
    <cellStyle name="20% - Accent3 2 2 2 2 3 3" xfId="11032"/>
    <cellStyle name="20% - Accent3 2 2 2 2 4" xfId="4881"/>
    <cellStyle name="20% - Accent3 2 2 2 2 4 2" xfId="13121"/>
    <cellStyle name="20% - Accent3 2 2 2 2 5" xfId="8996"/>
    <cellStyle name="20% - Accent3 2 2 2 3" xfId="1222"/>
    <cellStyle name="20% - Accent3 2 2 2 3 2" xfId="3260"/>
    <cellStyle name="20% - Accent3 2 2 2 3 2 2" xfId="7386"/>
    <cellStyle name="20% - Accent3 2 2 2 3 2 2 2" xfId="15626"/>
    <cellStyle name="20% - Accent3 2 2 2 3 2 3" xfId="11501"/>
    <cellStyle name="20% - Accent3 2 2 2 3 3" xfId="5350"/>
    <cellStyle name="20% - Accent3 2 2 2 3 3 2" xfId="13590"/>
    <cellStyle name="20% - Accent3 2 2 2 3 4" xfId="9465"/>
    <cellStyle name="20% - Accent3 2 2 2 4" xfId="2334"/>
    <cellStyle name="20% - Accent3 2 2 2 4 2" xfId="6461"/>
    <cellStyle name="20% - Accent3 2 2 2 4 2 2" xfId="14701"/>
    <cellStyle name="20% - Accent3 2 2 2 4 3" xfId="10576"/>
    <cellStyle name="20% - Accent3 2 2 2 5" xfId="4424"/>
    <cellStyle name="20% - Accent3 2 2 2 5 2" xfId="12665"/>
    <cellStyle name="20% - Accent3 2 2 2 6" xfId="8539"/>
    <cellStyle name="20% - Accent3 2 2 3" xfId="544"/>
    <cellStyle name="20% - Accent3 2 2 3 2" xfId="1471"/>
    <cellStyle name="20% - Accent3 2 2 3 2 2" xfId="3508"/>
    <cellStyle name="20% - Accent3 2 2 3 2 2 2" xfId="7634"/>
    <cellStyle name="20% - Accent3 2 2 3 2 2 2 2" xfId="15874"/>
    <cellStyle name="20% - Accent3 2 2 3 2 2 3" xfId="11749"/>
    <cellStyle name="20% - Accent3 2 2 3 2 3" xfId="5598"/>
    <cellStyle name="20% - Accent3 2 2 3 2 3 2" xfId="13838"/>
    <cellStyle name="20% - Accent3 2 2 3 2 4" xfId="9713"/>
    <cellStyle name="20% - Accent3 2 2 3 3" xfId="2583"/>
    <cellStyle name="20% - Accent3 2 2 3 3 2" xfId="6709"/>
    <cellStyle name="20% - Accent3 2 2 3 3 2 2" xfId="14949"/>
    <cellStyle name="20% - Accent3 2 2 3 3 3" xfId="10824"/>
    <cellStyle name="20% - Accent3 2 2 3 4" xfId="4673"/>
    <cellStyle name="20% - Accent3 2 2 3 4 2" xfId="12913"/>
    <cellStyle name="20% - Accent3 2 2 3 5" xfId="8788"/>
    <cellStyle name="20% - Accent3 2 2 4" xfId="1014"/>
    <cellStyle name="20% - Accent3 2 2 4 2" xfId="3052"/>
    <cellStyle name="20% - Accent3 2 2 4 2 2" xfId="7178"/>
    <cellStyle name="20% - Accent3 2 2 4 2 2 2" xfId="15418"/>
    <cellStyle name="20% - Accent3 2 2 4 2 3" xfId="11293"/>
    <cellStyle name="20% - Accent3 2 2 4 3" xfId="5142"/>
    <cellStyle name="20% - Accent3 2 2 4 3 2" xfId="13382"/>
    <cellStyle name="20% - Accent3 2 2 4 4" xfId="9257"/>
    <cellStyle name="20% - Accent3 2 2 5" xfId="2126"/>
    <cellStyle name="20% - Accent3 2 2 5 2" xfId="6253"/>
    <cellStyle name="20% - Accent3 2 2 5 2 2" xfId="14493"/>
    <cellStyle name="20% - Accent3 2 2 5 3" xfId="10368"/>
    <cellStyle name="20% - Accent3 2 2 6" xfId="4216"/>
    <cellStyle name="20% - Accent3 2 2 6 2" xfId="12457"/>
    <cellStyle name="20% - Accent3 2 2 7" xfId="8331"/>
    <cellStyle name="20% - Accent3 2 3" xfId="126"/>
    <cellStyle name="20% - Accent3 2 3 2" xfId="334"/>
    <cellStyle name="20% - Accent3 2 3 2 2" xfId="791"/>
    <cellStyle name="20% - Accent3 2 3 2 2 2" xfId="1718"/>
    <cellStyle name="20% - Accent3 2 3 2 2 2 2" xfId="3755"/>
    <cellStyle name="20% - Accent3 2 3 2 2 2 2 2" xfId="7881"/>
    <cellStyle name="20% - Accent3 2 3 2 2 2 2 2 2" xfId="16121"/>
    <cellStyle name="20% - Accent3 2 3 2 2 2 2 3" xfId="11996"/>
    <cellStyle name="20% - Accent3 2 3 2 2 2 3" xfId="5845"/>
    <cellStyle name="20% - Accent3 2 3 2 2 2 3 2" xfId="14085"/>
    <cellStyle name="20% - Accent3 2 3 2 2 2 4" xfId="9960"/>
    <cellStyle name="20% - Accent3 2 3 2 2 3" xfId="2830"/>
    <cellStyle name="20% - Accent3 2 3 2 2 3 2" xfId="6956"/>
    <cellStyle name="20% - Accent3 2 3 2 2 3 2 2" xfId="15196"/>
    <cellStyle name="20% - Accent3 2 3 2 2 3 3" xfId="11071"/>
    <cellStyle name="20% - Accent3 2 3 2 2 4" xfId="4920"/>
    <cellStyle name="20% - Accent3 2 3 2 2 4 2" xfId="13160"/>
    <cellStyle name="20% - Accent3 2 3 2 2 5" xfId="9035"/>
    <cellStyle name="20% - Accent3 2 3 2 3" xfId="1261"/>
    <cellStyle name="20% - Accent3 2 3 2 3 2" xfId="3299"/>
    <cellStyle name="20% - Accent3 2 3 2 3 2 2" xfId="7425"/>
    <cellStyle name="20% - Accent3 2 3 2 3 2 2 2" xfId="15665"/>
    <cellStyle name="20% - Accent3 2 3 2 3 2 3" xfId="11540"/>
    <cellStyle name="20% - Accent3 2 3 2 3 3" xfId="5389"/>
    <cellStyle name="20% - Accent3 2 3 2 3 3 2" xfId="13629"/>
    <cellStyle name="20% - Accent3 2 3 2 3 4" xfId="9504"/>
    <cellStyle name="20% - Accent3 2 3 2 4" xfId="2373"/>
    <cellStyle name="20% - Accent3 2 3 2 4 2" xfId="6500"/>
    <cellStyle name="20% - Accent3 2 3 2 4 2 2" xfId="14740"/>
    <cellStyle name="20% - Accent3 2 3 2 4 3" xfId="10615"/>
    <cellStyle name="20% - Accent3 2 3 2 5" xfId="4463"/>
    <cellStyle name="20% - Accent3 2 3 2 5 2" xfId="12704"/>
    <cellStyle name="20% - Accent3 2 3 2 6" xfId="8578"/>
    <cellStyle name="20% - Accent3 2 3 3" xfId="583"/>
    <cellStyle name="20% - Accent3 2 3 3 2" xfId="1510"/>
    <cellStyle name="20% - Accent3 2 3 3 2 2" xfId="3547"/>
    <cellStyle name="20% - Accent3 2 3 3 2 2 2" xfId="7673"/>
    <cellStyle name="20% - Accent3 2 3 3 2 2 2 2" xfId="15913"/>
    <cellStyle name="20% - Accent3 2 3 3 2 2 3" xfId="11788"/>
    <cellStyle name="20% - Accent3 2 3 3 2 3" xfId="5637"/>
    <cellStyle name="20% - Accent3 2 3 3 2 3 2" xfId="13877"/>
    <cellStyle name="20% - Accent3 2 3 3 2 4" xfId="9752"/>
    <cellStyle name="20% - Accent3 2 3 3 3" xfId="2622"/>
    <cellStyle name="20% - Accent3 2 3 3 3 2" xfId="6748"/>
    <cellStyle name="20% - Accent3 2 3 3 3 2 2" xfId="14988"/>
    <cellStyle name="20% - Accent3 2 3 3 3 3" xfId="10863"/>
    <cellStyle name="20% - Accent3 2 3 3 4" xfId="4712"/>
    <cellStyle name="20% - Accent3 2 3 3 4 2" xfId="12952"/>
    <cellStyle name="20% - Accent3 2 3 3 5" xfId="8827"/>
    <cellStyle name="20% - Accent3 2 3 4" xfId="1053"/>
    <cellStyle name="20% - Accent3 2 3 4 2" xfId="3091"/>
    <cellStyle name="20% - Accent3 2 3 4 2 2" xfId="7217"/>
    <cellStyle name="20% - Accent3 2 3 4 2 2 2" xfId="15457"/>
    <cellStyle name="20% - Accent3 2 3 4 2 3" xfId="11332"/>
    <cellStyle name="20% - Accent3 2 3 4 3" xfId="5181"/>
    <cellStyle name="20% - Accent3 2 3 4 3 2" xfId="13421"/>
    <cellStyle name="20% - Accent3 2 3 4 4" xfId="9296"/>
    <cellStyle name="20% - Accent3 2 3 5" xfId="2165"/>
    <cellStyle name="20% - Accent3 2 3 5 2" xfId="6292"/>
    <cellStyle name="20% - Accent3 2 3 5 2 2" xfId="14532"/>
    <cellStyle name="20% - Accent3 2 3 5 3" xfId="10407"/>
    <cellStyle name="20% - Accent3 2 3 6" xfId="4255"/>
    <cellStyle name="20% - Accent3 2 3 6 2" xfId="12496"/>
    <cellStyle name="20% - Accent3 2 3 7" xfId="8370"/>
    <cellStyle name="20% - Accent3 2 4" xfId="256"/>
    <cellStyle name="20% - Accent3 2 4 2" xfId="713"/>
    <cellStyle name="20% - Accent3 2 4 2 2" xfId="1640"/>
    <cellStyle name="20% - Accent3 2 4 2 2 2" xfId="3677"/>
    <cellStyle name="20% - Accent3 2 4 2 2 2 2" xfId="7803"/>
    <cellStyle name="20% - Accent3 2 4 2 2 2 2 2" xfId="16043"/>
    <cellStyle name="20% - Accent3 2 4 2 2 2 3" xfId="11918"/>
    <cellStyle name="20% - Accent3 2 4 2 2 3" xfId="5767"/>
    <cellStyle name="20% - Accent3 2 4 2 2 3 2" xfId="14007"/>
    <cellStyle name="20% - Accent3 2 4 2 2 4" xfId="9882"/>
    <cellStyle name="20% - Accent3 2 4 2 3" xfId="2752"/>
    <cellStyle name="20% - Accent3 2 4 2 3 2" xfId="6878"/>
    <cellStyle name="20% - Accent3 2 4 2 3 2 2" xfId="15118"/>
    <cellStyle name="20% - Accent3 2 4 2 3 3" xfId="10993"/>
    <cellStyle name="20% - Accent3 2 4 2 4" xfId="4842"/>
    <cellStyle name="20% - Accent3 2 4 2 4 2" xfId="13082"/>
    <cellStyle name="20% - Accent3 2 4 2 5" xfId="8957"/>
    <cellStyle name="20% - Accent3 2 4 3" xfId="1183"/>
    <cellStyle name="20% - Accent3 2 4 3 2" xfId="3221"/>
    <cellStyle name="20% - Accent3 2 4 3 2 2" xfId="7347"/>
    <cellStyle name="20% - Accent3 2 4 3 2 2 2" xfId="15587"/>
    <cellStyle name="20% - Accent3 2 4 3 2 3" xfId="11462"/>
    <cellStyle name="20% - Accent3 2 4 3 3" xfId="5311"/>
    <cellStyle name="20% - Accent3 2 4 3 3 2" xfId="13551"/>
    <cellStyle name="20% - Accent3 2 4 3 4" xfId="9426"/>
    <cellStyle name="20% - Accent3 2 4 4" xfId="2295"/>
    <cellStyle name="20% - Accent3 2 4 4 2" xfId="6422"/>
    <cellStyle name="20% - Accent3 2 4 4 2 2" xfId="14662"/>
    <cellStyle name="20% - Accent3 2 4 4 3" xfId="10537"/>
    <cellStyle name="20% - Accent3 2 4 5" xfId="4385"/>
    <cellStyle name="20% - Accent3 2 4 5 2" xfId="12626"/>
    <cellStyle name="20% - Accent3 2 4 6" xfId="8500"/>
    <cellStyle name="20% - Accent3 2 5" xfId="505"/>
    <cellStyle name="20% - Accent3 2 5 2" xfId="1432"/>
    <cellStyle name="20% - Accent3 2 5 2 2" xfId="3469"/>
    <cellStyle name="20% - Accent3 2 5 2 2 2" xfId="7595"/>
    <cellStyle name="20% - Accent3 2 5 2 2 2 2" xfId="15835"/>
    <cellStyle name="20% - Accent3 2 5 2 2 3" xfId="11710"/>
    <cellStyle name="20% - Accent3 2 5 2 3" xfId="5559"/>
    <cellStyle name="20% - Accent3 2 5 2 3 2" xfId="13799"/>
    <cellStyle name="20% - Accent3 2 5 2 4" xfId="9674"/>
    <cellStyle name="20% - Accent3 2 5 3" xfId="2544"/>
    <cellStyle name="20% - Accent3 2 5 3 2" xfId="6670"/>
    <cellStyle name="20% - Accent3 2 5 3 2 2" xfId="14910"/>
    <cellStyle name="20% - Accent3 2 5 3 3" xfId="10785"/>
    <cellStyle name="20% - Accent3 2 5 4" xfId="4634"/>
    <cellStyle name="20% - Accent3 2 5 4 2" xfId="12874"/>
    <cellStyle name="20% - Accent3 2 5 5" xfId="8749"/>
    <cellStyle name="20% - Accent3 2 6" xfId="975"/>
    <cellStyle name="20% - Accent3 2 6 2" xfId="3013"/>
    <cellStyle name="20% - Accent3 2 6 2 2" xfId="7139"/>
    <cellStyle name="20% - Accent3 2 6 2 2 2" xfId="15379"/>
    <cellStyle name="20% - Accent3 2 6 2 3" xfId="11254"/>
    <cellStyle name="20% - Accent3 2 6 3" xfId="5103"/>
    <cellStyle name="20% - Accent3 2 6 3 2" xfId="13343"/>
    <cellStyle name="20% - Accent3 2 6 4" xfId="9218"/>
    <cellStyle name="20% - Accent3 2 7" xfId="2087"/>
    <cellStyle name="20% - Accent3 2 7 2" xfId="6214"/>
    <cellStyle name="20% - Accent3 2 7 2 2" xfId="14454"/>
    <cellStyle name="20% - Accent3 2 7 3" xfId="10329"/>
    <cellStyle name="20% - Accent3 2 8" xfId="4177"/>
    <cellStyle name="20% - Accent3 2 8 2" xfId="12418"/>
    <cellStyle name="20% - Accent3 2 9" xfId="8292"/>
    <cellStyle name="20% - Accent3 20" xfId="936"/>
    <cellStyle name="20% - Accent3 20 2" xfId="1862"/>
    <cellStyle name="20% - Accent3 20 2 2" xfId="3899"/>
    <cellStyle name="20% - Accent3 20 2 2 2" xfId="8025"/>
    <cellStyle name="20% - Accent3 20 2 2 2 2" xfId="16265"/>
    <cellStyle name="20% - Accent3 20 2 2 3" xfId="12140"/>
    <cellStyle name="20% - Accent3 20 2 3" xfId="5989"/>
    <cellStyle name="20% - Accent3 20 2 3 2" xfId="14229"/>
    <cellStyle name="20% - Accent3 20 2 4" xfId="10104"/>
    <cellStyle name="20% - Accent3 20 3" xfId="2974"/>
    <cellStyle name="20% - Accent3 20 3 2" xfId="7100"/>
    <cellStyle name="20% - Accent3 20 3 2 2" xfId="15340"/>
    <cellStyle name="20% - Accent3 20 3 3" xfId="11215"/>
    <cellStyle name="20% - Accent3 20 4" xfId="5064"/>
    <cellStyle name="20% - Accent3 20 4 2" xfId="13304"/>
    <cellStyle name="20% - Accent3 20 5" xfId="9179"/>
    <cellStyle name="20% - Accent3 21" xfId="949"/>
    <cellStyle name="20% - Accent3 21 2" xfId="2987"/>
    <cellStyle name="20% - Accent3 21 2 2" xfId="7113"/>
    <cellStyle name="20% - Accent3 21 2 2 2" xfId="15353"/>
    <cellStyle name="20% - Accent3 21 2 3" xfId="11228"/>
    <cellStyle name="20% - Accent3 21 3" xfId="5077"/>
    <cellStyle name="20% - Accent3 21 3 2" xfId="13317"/>
    <cellStyle name="20% - Accent3 21 4" xfId="9192"/>
    <cellStyle name="20% - Accent3 22" xfId="962"/>
    <cellStyle name="20% - Accent3 22 2" xfId="3000"/>
    <cellStyle name="20% - Accent3 22 2 2" xfId="7126"/>
    <cellStyle name="20% - Accent3 22 2 2 2" xfId="15366"/>
    <cellStyle name="20% - Accent3 22 2 3" xfId="11241"/>
    <cellStyle name="20% - Accent3 22 3" xfId="5090"/>
    <cellStyle name="20% - Accent3 22 3 2" xfId="13330"/>
    <cellStyle name="20% - Accent3 22 4" xfId="9205"/>
    <cellStyle name="20% - Accent3 23" xfId="1875"/>
    <cellStyle name="20% - Accent3 23 2" xfId="3912"/>
    <cellStyle name="20% - Accent3 23 2 2" xfId="8038"/>
    <cellStyle name="20% - Accent3 23 2 2 2" xfId="16278"/>
    <cellStyle name="20% - Accent3 23 2 3" xfId="12153"/>
    <cellStyle name="20% - Accent3 23 3" xfId="6002"/>
    <cellStyle name="20% - Accent3 23 3 2" xfId="14242"/>
    <cellStyle name="20% - Accent3 23 4" xfId="10117"/>
    <cellStyle name="20% - Accent3 24" xfId="1888"/>
    <cellStyle name="20% - Accent3 24 2" xfId="3925"/>
    <cellStyle name="20% - Accent3 24 2 2" xfId="8051"/>
    <cellStyle name="20% - Accent3 24 2 2 2" xfId="16291"/>
    <cellStyle name="20% - Accent3 24 2 3" xfId="12166"/>
    <cellStyle name="20% - Accent3 24 3" xfId="6015"/>
    <cellStyle name="20% - Accent3 24 3 2" xfId="14255"/>
    <cellStyle name="20% - Accent3 24 4" xfId="10130"/>
    <cellStyle name="20% - Accent3 25" xfId="1901"/>
    <cellStyle name="20% - Accent3 25 2" xfId="3938"/>
    <cellStyle name="20% - Accent3 25 2 2" xfId="8064"/>
    <cellStyle name="20% - Accent3 25 2 2 2" xfId="16304"/>
    <cellStyle name="20% - Accent3 25 2 3" xfId="12179"/>
    <cellStyle name="20% - Accent3 25 3" xfId="6028"/>
    <cellStyle name="20% - Accent3 25 3 2" xfId="14268"/>
    <cellStyle name="20% - Accent3 25 4" xfId="10143"/>
    <cellStyle name="20% - Accent3 26" xfId="1915"/>
    <cellStyle name="20% - Accent3 26 2" xfId="3952"/>
    <cellStyle name="20% - Accent3 26 2 2" xfId="8078"/>
    <cellStyle name="20% - Accent3 26 2 2 2" xfId="16318"/>
    <cellStyle name="20% - Accent3 26 2 3" xfId="12193"/>
    <cellStyle name="20% - Accent3 26 3" xfId="6042"/>
    <cellStyle name="20% - Accent3 26 3 2" xfId="14282"/>
    <cellStyle name="20% - Accent3 26 4" xfId="10157"/>
    <cellStyle name="20% - Accent3 27" xfId="1928"/>
    <cellStyle name="20% - Accent3 27 2" xfId="3965"/>
    <cellStyle name="20% - Accent3 27 2 2" xfId="8091"/>
    <cellStyle name="20% - Accent3 27 2 2 2" xfId="16331"/>
    <cellStyle name="20% - Accent3 27 2 3" xfId="12206"/>
    <cellStyle name="20% - Accent3 27 3" xfId="6055"/>
    <cellStyle name="20% - Accent3 27 3 2" xfId="14295"/>
    <cellStyle name="20% - Accent3 27 4" xfId="10170"/>
    <cellStyle name="20% - Accent3 28" xfId="1942"/>
    <cellStyle name="20% - Accent3 28 2" xfId="3979"/>
    <cellStyle name="20% - Accent3 28 2 2" xfId="8105"/>
    <cellStyle name="20% - Accent3 28 2 2 2" xfId="16345"/>
    <cellStyle name="20% - Accent3 28 2 3" xfId="12220"/>
    <cellStyle name="20% - Accent3 28 3" xfId="6069"/>
    <cellStyle name="20% - Accent3 28 3 2" xfId="14309"/>
    <cellStyle name="20% - Accent3 28 4" xfId="10184"/>
    <cellStyle name="20% - Accent3 29" xfId="1956"/>
    <cellStyle name="20% - Accent3 29 2" xfId="3993"/>
    <cellStyle name="20% - Accent3 29 2 2" xfId="8119"/>
    <cellStyle name="20% - Accent3 29 2 2 2" xfId="16359"/>
    <cellStyle name="20% - Accent3 29 2 3" xfId="12234"/>
    <cellStyle name="20% - Accent3 29 3" xfId="6083"/>
    <cellStyle name="20% - Accent3 29 3 2" xfId="14323"/>
    <cellStyle name="20% - Accent3 29 4" xfId="10198"/>
    <cellStyle name="20% - Accent3 3" xfId="61"/>
    <cellStyle name="20% - Accent3 3 2" xfId="269"/>
    <cellStyle name="20% - Accent3 3 2 2" xfId="726"/>
    <cellStyle name="20% - Accent3 3 2 2 2" xfId="1653"/>
    <cellStyle name="20% - Accent3 3 2 2 2 2" xfId="3690"/>
    <cellStyle name="20% - Accent3 3 2 2 2 2 2" xfId="7816"/>
    <cellStyle name="20% - Accent3 3 2 2 2 2 2 2" xfId="16056"/>
    <cellStyle name="20% - Accent3 3 2 2 2 2 3" xfId="11931"/>
    <cellStyle name="20% - Accent3 3 2 2 2 3" xfId="5780"/>
    <cellStyle name="20% - Accent3 3 2 2 2 3 2" xfId="14020"/>
    <cellStyle name="20% - Accent3 3 2 2 2 4" xfId="9895"/>
    <cellStyle name="20% - Accent3 3 2 2 3" xfId="2765"/>
    <cellStyle name="20% - Accent3 3 2 2 3 2" xfId="6891"/>
    <cellStyle name="20% - Accent3 3 2 2 3 2 2" xfId="15131"/>
    <cellStyle name="20% - Accent3 3 2 2 3 3" xfId="11006"/>
    <cellStyle name="20% - Accent3 3 2 2 4" xfId="4855"/>
    <cellStyle name="20% - Accent3 3 2 2 4 2" xfId="13095"/>
    <cellStyle name="20% - Accent3 3 2 2 5" xfId="8970"/>
    <cellStyle name="20% - Accent3 3 2 3" xfId="1196"/>
    <cellStyle name="20% - Accent3 3 2 3 2" xfId="3234"/>
    <cellStyle name="20% - Accent3 3 2 3 2 2" xfId="7360"/>
    <cellStyle name="20% - Accent3 3 2 3 2 2 2" xfId="15600"/>
    <cellStyle name="20% - Accent3 3 2 3 2 3" xfId="11475"/>
    <cellStyle name="20% - Accent3 3 2 3 3" xfId="5324"/>
    <cellStyle name="20% - Accent3 3 2 3 3 2" xfId="13564"/>
    <cellStyle name="20% - Accent3 3 2 3 4" xfId="9439"/>
    <cellStyle name="20% - Accent3 3 2 4" xfId="2308"/>
    <cellStyle name="20% - Accent3 3 2 4 2" xfId="6435"/>
    <cellStyle name="20% - Accent3 3 2 4 2 2" xfId="14675"/>
    <cellStyle name="20% - Accent3 3 2 4 3" xfId="10550"/>
    <cellStyle name="20% - Accent3 3 2 5" xfId="4398"/>
    <cellStyle name="20% - Accent3 3 2 5 2" xfId="12639"/>
    <cellStyle name="20% - Accent3 3 2 6" xfId="8513"/>
    <cellStyle name="20% - Accent3 3 3" xfId="518"/>
    <cellStyle name="20% - Accent3 3 3 2" xfId="1445"/>
    <cellStyle name="20% - Accent3 3 3 2 2" xfId="3482"/>
    <cellStyle name="20% - Accent3 3 3 2 2 2" xfId="7608"/>
    <cellStyle name="20% - Accent3 3 3 2 2 2 2" xfId="15848"/>
    <cellStyle name="20% - Accent3 3 3 2 2 3" xfId="11723"/>
    <cellStyle name="20% - Accent3 3 3 2 3" xfId="5572"/>
    <cellStyle name="20% - Accent3 3 3 2 3 2" xfId="13812"/>
    <cellStyle name="20% - Accent3 3 3 2 4" xfId="9687"/>
    <cellStyle name="20% - Accent3 3 3 3" xfId="2557"/>
    <cellStyle name="20% - Accent3 3 3 3 2" xfId="6683"/>
    <cellStyle name="20% - Accent3 3 3 3 2 2" xfId="14923"/>
    <cellStyle name="20% - Accent3 3 3 3 3" xfId="10798"/>
    <cellStyle name="20% - Accent3 3 3 4" xfId="4647"/>
    <cellStyle name="20% - Accent3 3 3 4 2" xfId="12887"/>
    <cellStyle name="20% - Accent3 3 3 5" xfId="8762"/>
    <cellStyle name="20% - Accent3 3 4" xfId="988"/>
    <cellStyle name="20% - Accent3 3 4 2" xfId="3026"/>
    <cellStyle name="20% - Accent3 3 4 2 2" xfId="7152"/>
    <cellStyle name="20% - Accent3 3 4 2 2 2" xfId="15392"/>
    <cellStyle name="20% - Accent3 3 4 2 3" xfId="11267"/>
    <cellStyle name="20% - Accent3 3 4 3" xfId="5116"/>
    <cellStyle name="20% - Accent3 3 4 3 2" xfId="13356"/>
    <cellStyle name="20% - Accent3 3 4 4" xfId="9231"/>
    <cellStyle name="20% - Accent3 3 5" xfId="2100"/>
    <cellStyle name="20% - Accent3 3 5 2" xfId="6227"/>
    <cellStyle name="20% - Accent3 3 5 2 2" xfId="14467"/>
    <cellStyle name="20% - Accent3 3 5 3" xfId="10342"/>
    <cellStyle name="20% - Accent3 3 6" xfId="4190"/>
    <cellStyle name="20% - Accent3 3 6 2" xfId="12431"/>
    <cellStyle name="20% - Accent3 3 7" xfId="8305"/>
    <cellStyle name="20% - Accent3 30" xfId="1970"/>
    <cellStyle name="20% - Accent3 30 2" xfId="4007"/>
    <cellStyle name="20% - Accent3 30 2 2" xfId="8133"/>
    <cellStyle name="20% - Accent3 30 2 2 2" xfId="16373"/>
    <cellStyle name="20% - Accent3 30 2 3" xfId="12248"/>
    <cellStyle name="20% - Accent3 30 3" xfId="6097"/>
    <cellStyle name="20% - Accent3 30 3 2" xfId="14337"/>
    <cellStyle name="20% - Accent3 30 4" xfId="10212"/>
    <cellStyle name="20% - Accent3 31" xfId="1983"/>
    <cellStyle name="20% - Accent3 31 2" xfId="4020"/>
    <cellStyle name="20% - Accent3 31 2 2" xfId="8146"/>
    <cellStyle name="20% - Accent3 31 2 2 2" xfId="16386"/>
    <cellStyle name="20% - Accent3 31 2 3" xfId="12261"/>
    <cellStyle name="20% - Accent3 31 3" xfId="6110"/>
    <cellStyle name="20% - Accent3 31 3 2" xfId="14350"/>
    <cellStyle name="20% - Accent3 31 4" xfId="10225"/>
    <cellStyle name="20% - Accent3 32" xfId="1996"/>
    <cellStyle name="20% - Accent3 32 2" xfId="4033"/>
    <cellStyle name="20% - Accent3 32 2 2" xfId="8159"/>
    <cellStyle name="20% - Accent3 32 2 2 2" xfId="16399"/>
    <cellStyle name="20% - Accent3 32 2 3" xfId="12274"/>
    <cellStyle name="20% - Accent3 32 3" xfId="6123"/>
    <cellStyle name="20% - Accent3 32 3 2" xfId="14363"/>
    <cellStyle name="20% - Accent3 32 4" xfId="10238"/>
    <cellStyle name="20% - Accent3 33" xfId="2009"/>
    <cellStyle name="20% - Accent3 33 2" xfId="4046"/>
    <cellStyle name="20% - Accent3 33 2 2" xfId="8172"/>
    <cellStyle name="20% - Accent3 33 2 2 2" xfId="16412"/>
    <cellStyle name="20% - Accent3 33 2 3" xfId="12287"/>
    <cellStyle name="20% - Accent3 33 3" xfId="6136"/>
    <cellStyle name="20% - Accent3 33 3 2" xfId="14376"/>
    <cellStyle name="20% - Accent3 33 4" xfId="10251"/>
    <cellStyle name="20% - Accent3 34" xfId="2022"/>
    <cellStyle name="20% - Accent3 34 2" xfId="4059"/>
    <cellStyle name="20% - Accent3 34 2 2" xfId="8185"/>
    <cellStyle name="20% - Accent3 34 2 2 2" xfId="16425"/>
    <cellStyle name="20% - Accent3 34 2 3" xfId="12300"/>
    <cellStyle name="20% - Accent3 34 3" xfId="6149"/>
    <cellStyle name="20% - Accent3 34 3 2" xfId="14389"/>
    <cellStyle name="20% - Accent3 34 4" xfId="10264"/>
    <cellStyle name="20% - Accent3 35" xfId="2035"/>
    <cellStyle name="20% - Accent3 35 2" xfId="4072"/>
    <cellStyle name="20% - Accent3 35 2 2" xfId="8198"/>
    <cellStyle name="20% - Accent3 35 2 2 2" xfId="16438"/>
    <cellStyle name="20% - Accent3 35 2 3" xfId="12313"/>
    <cellStyle name="20% - Accent3 35 3" xfId="6162"/>
    <cellStyle name="20% - Accent3 35 3 2" xfId="14402"/>
    <cellStyle name="20% - Accent3 35 4" xfId="10277"/>
    <cellStyle name="20% - Accent3 36" xfId="2048"/>
    <cellStyle name="20% - Accent3 36 2" xfId="4085"/>
    <cellStyle name="20% - Accent3 36 2 2" xfId="8211"/>
    <cellStyle name="20% - Accent3 36 2 2 2" xfId="16451"/>
    <cellStyle name="20% - Accent3 36 2 3" xfId="12326"/>
    <cellStyle name="20% - Accent3 36 3" xfId="6175"/>
    <cellStyle name="20% - Accent3 36 3 2" xfId="14415"/>
    <cellStyle name="20% - Accent3 36 4" xfId="10290"/>
    <cellStyle name="20% - Accent3 37" xfId="2074"/>
    <cellStyle name="20% - Accent3 37 2" xfId="6201"/>
    <cellStyle name="20% - Accent3 37 2 2" xfId="14441"/>
    <cellStyle name="20% - Accent3 37 3" xfId="10316"/>
    <cellStyle name="20% - Accent3 38" xfId="2061"/>
    <cellStyle name="20% - Accent3 38 2" xfId="6188"/>
    <cellStyle name="20% - Accent3 38 2 2" xfId="14428"/>
    <cellStyle name="20% - Accent3 38 3" xfId="10303"/>
    <cellStyle name="20% - Accent3 39" xfId="4098"/>
    <cellStyle name="20% - Accent3 39 2" xfId="8224"/>
    <cellStyle name="20% - Accent3 39 2 2" xfId="16464"/>
    <cellStyle name="20% - Accent3 39 3" xfId="12339"/>
    <cellStyle name="20% - Accent3 4" xfId="74"/>
    <cellStyle name="20% - Accent3 4 2" xfId="282"/>
    <cellStyle name="20% - Accent3 4 2 2" xfId="739"/>
    <cellStyle name="20% - Accent3 4 2 2 2" xfId="1666"/>
    <cellStyle name="20% - Accent3 4 2 2 2 2" xfId="3703"/>
    <cellStyle name="20% - Accent3 4 2 2 2 2 2" xfId="7829"/>
    <cellStyle name="20% - Accent3 4 2 2 2 2 2 2" xfId="16069"/>
    <cellStyle name="20% - Accent3 4 2 2 2 2 3" xfId="11944"/>
    <cellStyle name="20% - Accent3 4 2 2 2 3" xfId="5793"/>
    <cellStyle name="20% - Accent3 4 2 2 2 3 2" xfId="14033"/>
    <cellStyle name="20% - Accent3 4 2 2 2 4" xfId="9908"/>
    <cellStyle name="20% - Accent3 4 2 2 3" xfId="2778"/>
    <cellStyle name="20% - Accent3 4 2 2 3 2" xfId="6904"/>
    <cellStyle name="20% - Accent3 4 2 2 3 2 2" xfId="15144"/>
    <cellStyle name="20% - Accent3 4 2 2 3 3" xfId="11019"/>
    <cellStyle name="20% - Accent3 4 2 2 4" xfId="4868"/>
    <cellStyle name="20% - Accent3 4 2 2 4 2" xfId="13108"/>
    <cellStyle name="20% - Accent3 4 2 2 5" xfId="8983"/>
    <cellStyle name="20% - Accent3 4 2 3" xfId="1209"/>
    <cellStyle name="20% - Accent3 4 2 3 2" xfId="3247"/>
    <cellStyle name="20% - Accent3 4 2 3 2 2" xfId="7373"/>
    <cellStyle name="20% - Accent3 4 2 3 2 2 2" xfId="15613"/>
    <cellStyle name="20% - Accent3 4 2 3 2 3" xfId="11488"/>
    <cellStyle name="20% - Accent3 4 2 3 3" xfId="5337"/>
    <cellStyle name="20% - Accent3 4 2 3 3 2" xfId="13577"/>
    <cellStyle name="20% - Accent3 4 2 3 4" xfId="9452"/>
    <cellStyle name="20% - Accent3 4 2 4" xfId="2321"/>
    <cellStyle name="20% - Accent3 4 2 4 2" xfId="6448"/>
    <cellStyle name="20% - Accent3 4 2 4 2 2" xfId="14688"/>
    <cellStyle name="20% - Accent3 4 2 4 3" xfId="10563"/>
    <cellStyle name="20% - Accent3 4 2 5" xfId="4411"/>
    <cellStyle name="20% - Accent3 4 2 5 2" xfId="12652"/>
    <cellStyle name="20% - Accent3 4 2 6" xfId="8526"/>
    <cellStyle name="20% - Accent3 4 3" xfId="531"/>
    <cellStyle name="20% - Accent3 4 3 2" xfId="1458"/>
    <cellStyle name="20% - Accent3 4 3 2 2" xfId="3495"/>
    <cellStyle name="20% - Accent3 4 3 2 2 2" xfId="7621"/>
    <cellStyle name="20% - Accent3 4 3 2 2 2 2" xfId="15861"/>
    <cellStyle name="20% - Accent3 4 3 2 2 3" xfId="11736"/>
    <cellStyle name="20% - Accent3 4 3 2 3" xfId="5585"/>
    <cellStyle name="20% - Accent3 4 3 2 3 2" xfId="13825"/>
    <cellStyle name="20% - Accent3 4 3 2 4" xfId="9700"/>
    <cellStyle name="20% - Accent3 4 3 3" xfId="2570"/>
    <cellStyle name="20% - Accent3 4 3 3 2" xfId="6696"/>
    <cellStyle name="20% - Accent3 4 3 3 2 2" xfId="14936"/>
    <cellStyle name="20% - Accent3 4 3 3 3" xfId="10811"/>
    <cellStyle name="20% - Accent3 4 3 4" xfId="4660"/>
    <cellStyle name="20% - Accent3 4 3 4 2" xfId="12900"/>
    <cellStyle name="20% - Accent3 4 3 5" xfId="8775"/>
    <cellStyle name="20% - Accent3 4 4" xfId="1001"/>
    <cellStyle name="20% - Accent3 4 4 2" xfId="3039"/>
    <cellStyle name="20% - Accent3 4 4 2 2" xfId="7165"/>
    <cellStyle name="20% - Accent3 4 4 2 2 2" xfId="15405"/>
    <cellStyle name="20% - Accent3 4 4 2 3" xfId="11280"/>
    <cellStyle name="20% - Accent3 4 4 3" xfId="5129"/>
    <cellStyle name="20% - Accent3 4 4 3 2" xfId="13369"/>
    <cellStyle name="20% - Accent3 4 4 4" xfId="9244"/>
    <cellStyle name="20% - Accent3 4 5" xfId="2113"/>
    <cellStyle name="20% - Accent3 4 5 2" xfId="6240"/>
    <cellStyle name="20% - Accent3 4 5 2 2" xfId="14480"/>
    <cellStyle name="20% - Accent3 4 5 3" xfId="10355"/>
    <cellStyle name="20% - Accent3 4 6" xfId="4203"/>
    <cellStyle name="20% - Accent3 4 6 2" xfId="12444"/>
    <cellStyle name="20% - Accent3 4 7" xfId="8318"/>
    <cellStyle name="20% - Accent3 40" xfId="4111"/>
    <cellStyle name="20% - Accent3 40 2" xfId="8237"/>
    <cellStyle name="20% - Accent3 40 2 2" xfId="16477"/>
    <cellStyle name="20% - Accent3 40 3" xfId="12352"/>
    <cellStyle name="20% - Accent3 41" xfId="4124"/>
    <cellStyle name="20% - Accent3 41 2" xfId="8250"/>
    <cellStyle name="20% - Accent3 41 2 2" xfId="16490"/>
    <cellStyle name="20% - Accent3 41 3" xfId="12365"/>
    <cellStyle name="20% - Accent3 42" xfId="4138"/>
    <cellStyle name="20% - Accent3 42 2" xfId="8264"/>
    <cellStyle name="20% - Accent3 42 2 2" xfId="16504"/>
    <cellStyle name="20% - Accent3 42 3" xfId="12379"/>
    <cellStyle name="20% - Accent3 43" xfId="4151"/>
    <cellStyle name="20% - Accent3 43 2" xfId="12392"/>
    <cellStyle name="20% - Accent3 44" xfId="4164"/>
    <cellStyle name="20% - Accent3 44 2" xfId="12405"/>
    <cellStyle name="20% - Accent3 45" xfId="8278"/>
    <cellStyle name="20% - Accent3 46" xfId="16517"/>
    <cellStyle name="20% - Accent3 5" xfId="100"/>
    <cellStyle name="20% - Accent3 5 2" xfId="308"/>
    <cellStyle name="20% - Accent3 5 2 2" xfId="765"/>
    <cellStyle name="20% - Accent3 5 2 2 2" xfId="1692"/>
    <cellStyle name="20% - Accent3 5 2 2 2 2" xfId="3729"/>
    <cellStyle name="20% - Accent3 5 2 2 2 2 2" xfId="7855"/>
    <cellStyle name="20% - Accent3 5 2 2 2 2 2 2" xfId="16095"/>
    <cellStyle name="20% - Accent3 5 2 2 2 2 3" xfId="11970"/>
    <cellStyle name="20% - Accent3 5 2 2 2 3" xfId="5819"/>
    <cellStyle name="20% - Accent3 5 2 2 2 3 2" xfId="14059"/>
    <cellStyle name="20% - Accent3 5 2 2 2 4" xfId="9934"/>
    <cellStyle name="20% - Accent3 5 2 2 3" xfId="2804"/>
    <cellStyle name="20% - Accent3 5 2 2 3 2" xfId="6930"/>
    <cellStyle name="20% - Accent3 5 2 2 3 2 2" xfId="15170"/>
    <cellStyle name="20% - Accent3 5 2 2 3 3" xfId="11045"/>
    <cellStyle name="20% - Accent3 5 2 2 4" xfId="4894"/>
    <cellStyle name="20% - Accent3 5 2 2 4 2" xfId="13134"/>
    <cellStyle name="20% - Accent3 5 2 2 5" xfId="9009"/>
    <cellStyle name="20% - Accent3 5 2 3" xfId="1235"/>
    <cellStyle name="20% - Accent3 5 2 3 2" xfId="3273"/>
    <cellStyle name="20% - Accent3 5 2 3 2 2" xfId="7399"/>
    <cellStyle name="20% - Accent3 5 2 3 2 2 2" xfId="15639"/>
    <cellStyle name="20% - Accent3 5 2 3 2 3" xfId="11514"/>
    <cellStyle name="20% - Accent3 5 2 3 3" xfId="5363"/>
    <cellStyle name="20% - Accent3 5 2 3 3 2" xfId="13603"/>
    <cellStyle name="20% - Accent3 5 2 3 4" xfId="9478"/>
    <cellStyle name="20% - Accent3 5 2 4" xfId="2347"/>
    <cellStyle name="20% - Accent3 5 2 4 2" xfId="6474"/>
    <cellStyle name="20% - Accent3 5 2 4 2 2" xfId="14714"/>
    <cellStyle name="20% - Accent3 5 2 4 3" xfId="10589"/>
    <cellStyle name="20% - Accent3 5 2 5" xfId="4437"/>
    <cellStyle name="20% - Accent3 5 2 5 2" xfId="12678"/>
    <cellStyle name="20% - Accent3 5 2 6" xfId="8552"/>
    <cellStyle name="20% - Accent3 5 3" xfId="557"/>
    <cellStyle name="20% - Accent3 5 3 2" xfId="1484"/>
    <cellStyle name="20% - Accent3 5 3 2 2" xfId="3521"/>
    <cellStyle name="20% - Accent3 5 3 2 2 2" xfId="7647"/>
    <cellStyle name="20% - Accent3 5 3 2 2 2 2" xfId="15887"/>
    <cellStyle name="20% - Accent3 5 3 2 2 3" xfId="11762"/>
    <cellStyle name="20% - Accent3 5 3 2 3" xfId="5611"/>
    <cellStyle name="20% - Accent3 5 3 2 3 2" xfId="13851"/>
    <cellStyle name="20% - Accent3 5 3 2 4" xfId="9726"/>
    <cellStyle name="20% - Accent3 5 3 3" xfId="2596"/>
    <cellStyle name="20% - Accent3 5 3 3 2" xfId="6722"/>
    <cellStyle name="20% - Accent3 5 3 3 2 2" xfId="14962"/>
    <cellStyle name="20% - Accent3 5 3 3 3" xfId="10837"/>
    <cellStyle name="20% - Accent3 5 3 4" xfId="4686"/>
    <cellStyle name="20% - Accent3 5 3 4 2" xfId="12926"/>
    <cellStyle name="20% - Accent3 5 3 5" xfId="8801"/>
    <cellStyle name="20% - Accent3 5 4" xfId="1027"/>
    <cellStyle name="20% - Accent3 5 4 2" xfId="3065"/>
    <cellStyle name="20% - Accent3 5 4 2 2" xfId="7191"/>
    <cellStyle name="20% - Accent3 5 4 2 2 2" xfId="15431"/>
    <cellStyle name="20% - Accent3 5 4 2 3" xfId="11306"/>
    <cellStyle name="20% - Accent3 5 4 3" xfId="5155"/>
    <cellStyle name="20% - Accent3 5 4 3 2" xfId="13395"/>
    <cellStyle name="20% - Accent3 5 4 4" xfId="9270"/>
    <cellStyle name="20% - Accent3 5 5" xfId="2139"/>
    <cellStyle name="20% - Accent3 5 5 2" xfId="6266"/>
    <cellStyle name="20% - Accent3 5 5 2 2" xfId="14506"/>
    <cellStyle name="20% - Accent3 5 5 3" xfId="10381"/>
    <cellStyle name="20% - Accent3 5 6" xfId="4229"/>
    <cellStyle name="20% - Accent3 5 6 2" xfId="12470"/>
    <cellStyle name="20% - Accent3 5 7" xfId="8344"/>
    <cellStyle name="20% - Accent3 6" xfId="113"/>
    <cellStyle name="20% - Accent3 6 2" xfId="321"/>
    <cellStyle name="20% - Accent3 6 2 2" xfId="778"/>
    <cellStyle name="20% - Accent3 6 2 2 2" xfId="1705"/>
    <cellStyle name="20% - Accent3 6 2 2 2 2" xfId="3742"/>
    <cellStyle name="20% - Accent3 6 2 2 2 2 2" xfId="7868"/>
    <cellStyle name="20% - Accent3 6 2 2 2 2 2 2" xfId="16108"/>
    <cellStyle name="20% - Accent3 6 2 2 2 2 3" xfId="11983"/>
    <cellStyle name="20% - Accent3 6 2 2 2 3" xfId="5832"/>
    <cellStyle name="20% - Accent3 6 2 2 2 3 2" xfId="14072"/>
    <cellStyle name="20% - Accent3 6 2 2 2 4" xfId="9947"/>
    <cellStyle name="20% - Accent3 6 2 2 3" xfId="2817"/>
    <cellStyle name="20% - Accent3 6 2 2 3 2" xfId="6943"/>
    <cellStyle name="20% - Accent3 6 2 2 3 2 2" xfId="15183"/>
    <cellStyle name="20% - Accent3 6 2 2 3 3" xfId="11058"/>
    <cellStyle name="20% - Accent3 6 2 2 4" xfId="4907"/>
    <cellStyle name="20% - Accent3 6 2 2 4 2" xfId="13147"/>
    <cellStyle name="20% - Accent3 6 2 2 5" xfId="9022"/>
    <cellStyle name="20% - Accent3 6 2 3" xfId="1248"/>
    <cellStyle name="20% - Accent3 6 2 3 2" xfId="3286"/>
    <cellStyle name="20% - Accent3 6 2 3 2 2" xfId="7412"/>
    <cellStyle name="20% - Accent3 6 2 3 2 2 2" xfId="15652"/>
    <cellStyle name="20% - Accent3 6 2 3 2 3" xfId="11527"/>
    <cellStyle name="20% - Accent3 6 2 3 3" xfId="5376"/>
    <cellStyle name="20% - Accent3 6 2 3 3 2" xfId="13616"/>
    <cellStyle name="20% - Accent3 6 2 3 4" xfId="9491"/>
    <cellStyle name="20% - Accent3 6 2 4" xfId="2360"/>
    <cellStyle name="20% - Accent3 6 2 4 2" xfId="6487"/>
    <cellStyle name="20% - Accent3 6 2 4 2 2" xfId="14727"/>
    <cellStyle name="20% - Accent3 6 2 4 3" xfId="10602"/>
    <cellStyle name="20% - Accent3 6 2 5" xfId="4450"/>
    <cellStyle name="20% - Accent3 6 2 5 2" xfId="12691"/>
    <cellStyle name="20% - Accent3 6 2 6" xfId="8565"/>
    <cellStyle name="20% - Accent3 6 3" xfId="570"/>
    <cellStyle name="20% - Accent3 6 3 2" xfId="1497"/>
    <cellStyle name="20% - Accent3 6 3 2 2" xfId="3534"/>
    <cellStyle name="20% - Accent3 6 3 2 2 2" xfId="7660"/>
    <cellStyle name="20% - Accent3 6 3 2 2 2 2" xfId="15900"/>
    <cellStyle name="20% - Accent3 6 3 2 2 3" xfId="11775"/>
    <cellStyle name="20% - Accent3 6 3 2 3" xfId="5624"/>
    <cellStyle name="20% - Accent3 6 3 2 3 2" xfId="13864"/>
    <cellStyle name="20% - Accent3 6 3 2 4" xfId="9739"/>
    <cellStyle name="20% - Accent3 6 3 3" xfId="2609"/>
    <cellStyle name="20% - Accent3 6 3 3 2" xfId="6735"/>
    <cellStyle name="20% - Accent3 6 3 3 2 2" xfId="14975"/>
    <cellStyle name="20% - Accent3 6 3 3 3" xfId="10850"/>
    <cellStyle name="20% - Accent3 6 3 4" xfId="4699"/>
    <cellStyle name="20% - Accent3 6 3 4 2" xfId="12939"/>
    <cellStyle name="20% - Accent3 6 3 5" xfId="8814"/>
    <cellStyle name="20% - Accent3 6 4" xfId="1040"/>
    <cellStyle name="20% - Accent3 6 4 2" xfId="3078"/>
    <cellStyle name="20% - Accent3 6 4 2 2" xfId="7204"/>
    <cellStyle name="20% - Accent3 6 4 2 2 2" xfId="15444"/>
    <cellStyle name="20% - Accent3 6 4 2 3" xfId="11319"/>
    <cellStyle name="20% - Accent3 6 4 3" xfId="5168"/>
    <cellStyle name="20% - Accent3 6 4 3 2" xfId="13408"/>
    <cellStyle name="20% - Accent3 6 4 4" xfId="9283"/>
    <cellStyle name="20% - Accent3 6 5" xfId="2152"/>
    <cellStyle name="20% - Accent3 6 5 2" xfId="6279"/>
    <cellStyle name="20% - Accent3 6 5 2 2" xfId="14519"/>
    <cellStyle name="20% - Accent3 6 5 3" xfId="10394"/>
    <cellStyle name="20% - Accent3 6 6" xfId="4242"/>
    <cellStyle name="20% - Accent3 6 6 2" xfId="12483"/>
    <cellStyle name="20% - Accent3 6 7" xfId="8357"/>
    <cellStyle name="20% - Accent3 7" xfId="139"/>
    <cellStyle name="20% - Accent3 7 2" xfId="347"/>
    <cellStyle name="20% - Accent3 7 2 2" xfId="804"/>
    <cellStyle name="20% - Accent3 7 2 2 2" xfId="1731"/>
    <cellStyle name="20% - Accent3 7 2 2 2 2" xfId="3768"/>
    <cellStyle name="20% - Accent3 7 2 2 2 2 2" xfId="7894"/>
    <cellStyle name="20% - Accent3 7 2 2 2 2 2 2" xfId="16134"/>
    <cellStyle name="20% - Accent3 7 2 2 2 2 3" xfId="12009"/>
    <cellStyle name="20% - Accent3 7 2 2 2 3" xfId="5858"/>
    <cellStyle name="20% - Accent3 7 2 2 2 3 2" xfId="14098"/>
    <cellStyle name="20% - Accent3 7 2 2 2 4" xfId="9973"/>
    <cellStyle name="20% - Accent3 7 2 2 3" xfId="2843"/>
    <cellStyle name="20% - Accent3 7 2 2 3 2" xfId="6969"/>
    <cellStyle name="20% - Accent3 7 2 2 3 2 2" xfId="15209"/>
    <cellStyle name="20% - Accent3 7 2 2 3 3" xfId="11084"/>
    <cellStyle name="20% - Accent3 7 2 2 4" xfId="4933"/>
    <cellStyle name="20% - Accent3 7 2 2 4 2" xfId="13173"/>
    <cellStyle name="20% - Accent3 7 2 2 5" xfId="9048"/>
    <cellStyle name="20% - Accent3 7 2 3" xfId="1274"/>
    <cellStyle name="20% - Accent3 7 2 3 2" xfId="3312"/>
    <cellStyle name="20% - Accent3 7 2 3 2 2" xfId="7438"/>
    <cellStyle name="20% - Accent3 7 2 3 2 2 2" xfId="15678"/>
    <cellStyle name="20% - Accent3 7 2 3 2 3" xfId="11553"/>
    <cellStyle name="20% - Accent3 7 2 3 3" xfId="5402"/>
    <cellStyle name="20% - Accent3 7 2 3 3 2" xfId="13642"/>
    <cellStyle name="20% - Accent3 7 2 3 4" xfId="9517"/>
    <cellStyle name="20% - Accent3 7 2 4" xfId="2386"/>
    <cellStyle name="20% - Accent3 7 2 4 2" xfId="6513"/>
    <cellStyle name="20% - Accent3 7 2 4 2 2" xfId="14753"/>
    <cellStyle name="20% - Accent3 7 2 4 3" xfId="10628"/>
    <cellStyle name="20% - Accent3 7 2 5" xfId="4476"/>
    <cellStyle name="20% - Accent3 7 2 5 2" xfId="12717"/>
    <cellStyle name="20% - Accent3 7 2 6" xfId="8591"/>
    <cellStyle name="20% - Accent3 7 3" xfId="596"/>
    <cellStyle name="20% - Accent3 7 3 2" xfId="1523"/>
    <cellStyle name="20% - Accent3 7 3 2 2" xfId="3560"/>
    <cellStyle name="20% - Accent3 7 3 2 2 2" xfId="7686"/>
    <cellStyle name="20% - Accent3 7 3 2 2 2 2" xfId="15926"/>
    <cellStyle name="20% - Accent3 7 3 2 2 3" xfId="11801"/>
    <cellStyle name="20% - Accent3 7 3 2 3" xfId="5650"/>
    <cellStyle name="20% - Accent3 7 3 2 3 2" xfId="13890"/>
    <cellStyle name="20% - Accent3 7 3 2 4" xfId="9765"/>
    <cellStyle name="20% - Accent3 7 3 3" xfId="2635"/>
    <cellStyle name="20% - Accent3 7 3 3 2" xfId="6761"/>
    <cellStyle name="20% - Accent3 7 3 3 2 2" xfId="15001"/>
    <cellStyle name="20% - Accent3 7 3 3 3" xfId="10876"/>
    <cellStyle name="20% - Accent3 7 3 4" xfId="4725"/>
    <cellStyle name="20% - Accent3 7 3 4 2" xfId="12965"/>
    <cellStyle name="20% - Accent3 7 3 5" xfId="8840"/>
    <cellStyle name="20% - Accent3 7 4" xfId="1066"/>
    <cellStyle name="20% - Accent3 7 4 2" xfId="3104"/>
    <cellStyle name="20% - Accent3 7 4 2 2" xfId="7230"/>
    <cellStyle name="20% - Accent3 7 4 2 2 2" xfId="15470"/>
    <cellStyle name="20% - Accent3 7 4 2 3" xfId="11345"/>
    <cellStyle name="20% - Accent3 7 4 3" xfId="5194"/>
    <cellStyle name="20% - Accent3 7 4 3 2" xfId="13434"/>
    <cellStyle name="20% - Accent3 7 4 4" xfId="9309"/>
    <cellStyle name="20% - Accent3 7 5" xfId="2178"/>
    <cellStyle name="20% - Accent3 7 5 2" xfId="6305"/>
    <cellStyle name="20% - Accent3 7 5 2 2" xfId="14545"/>
    <cellStyle name="20% - Accent3 7 5 3" xfId="10420"/>
    <cellStyle name="20% - Accent3 7 6" xfId="4268"/>
    <cellStyle name="20% - Accent3 7 6 2" xfId="12509"/>
    <cellStyle name="20% - Accent3 7 7" xfId="8383"/>
    <cellStyle name="20% - Accent3 8" xfId="152"/>
    <cellStyle name="20% - Accent3 8 2" xfId="360"/>
    <cellStyle name="20% - Accent3 8 2 2" xfId="817"/>
    <cellStyle name="20% - Accent3 8 2 2 2" xfId="1744"/>
    <cellStyle name="20% - Accent3 8 2 2 2 2" xfId="3781"/>
    <cellStyle name="20% - Accent3 8 2 2 2 2 2" xfId="7907"/>
    <cellStyle name="20% - Accent3 8 2 2 2 2 2 2" xfId="16147"/>
    <cellStyle name="20% - Accent3 8 2 2 2 2 3" xfId="12022"/>
    <cellStyle name="20% - Accent3 8 2 2 2 3" xfId="5871"/>
    <cellStyle name="20% - Accent3 8 2 2 2 3 2" xfId="14111"/>
    <cellStyle name="20% - Accent3 8 2 2 2 4" xfId="9986"/>
    <cellStyle name="20% - Accent3 8 2 2 3" xfId="2856"/>
    <cellStyle name="20% - Accent3 8 2 2 3 2" xfId="6982"/>
    <cellStyle name="20% - Accent3 8 2 2 3 2 2" xfId="15222"/>
    <cellStyle name="20% - Accent3 8 2 2 3 3" xfId="11097"/>
    <cellStyle name="20% - Accent3 8 2 2 4" xfId="4946"/>
    <cellStyle name="20% - Accent3 8 2 2 4 2" xfId="13186"/>
    <cellStyle name="20% - Accent3 8 2 2 5" xfId="9061"/>
    <cellStyle name="20% - Accent3 8 2 3" xfId="1287"/>
    <cellStyle name="20% - Accent3 8 2 3 2" xfId="3325"/>
    <cellStyle name="20% - Accent3 8 2 3 2 2" xfId="7451"/>
    <cellStyle name="20% - Accent3 8 2 3 2 2 2" xfId="15691"/>
    <cellStyle name="20% - Accent3 8 2 3 2 3" xfId="11566"/>
    <cellStyle name="20% - Accent3 8 2 3 3" xfId="5415"/>
    <cellStyle name="20% - Accent3 8 2 3 3 2" xfId="13655"/>
    <cellStyle name="20% - Accent3 8 2 3 4" xfId="9530"/>
    <cellStyle name="20% - Accent3 8 2 4" xfId="2399"/>
    <cellStyle name="20% - Accent3 8 2 4 2" xfId="6526"/>
    <cellStyle name="20% - Accent3 8 2 4 2 2" xfId="14766"/>
    <cellStyle name="20% - Accent3 8 2 4 3" xfId="10641"/>
    <cellStyle name="20% - Accent3 8 2 5" xfId="4489"/>
    <cellStyle name="20% - Accent3 8 2 5 2" xfId="12730"/>
    <cellStyle name="20% - Accent3 8 2 6" xfId="8604"/>
    <cellStyle name="20% - Accent3 8 3" xfId="609"/>
    <cellStyle name="20% - Accent3 8 3 2" xfId="1536"/>
    <cellStyle name="20% - Accent3 8 3 2 2" xfId="3573"/>
    <cellStyle name="20% - Accent3 8 3 2 2 2" xfId="7699"/>
    <cellStyle name="20% - Accent3 8 3 2 2 2 2" xfId="15939"/>
    <cellStyle name="20% - Accent3 8 3 2 2 3" xfId="11814"/>
    <cellStyle name="20% - Accent3 8 3 2 3" xfId="5663"/>
    <cellStyle name="20% - Accent3 8 3 2 3 2" xfId="13903"/>
    <cellStyle name="20% - Accent3 8 3 2 4" xfId="9778"/>
    <cellStyle name="20% - Accent3 8 3 3" xfId="2648"/>
    <cellStyle name="20% - Accent3 8 3 3 2" xfId="6774"/>
    <cellStyle name="20% - Accent3 8 3 3 2 2" xfId="15014"/>
    <cellStyle name="20% - Accent3 8 3 3 3" xfId="10889"/>
    <cellStyle name="20% - Accent3 8 3 4" xfId="4738"/>
    <cellStyle name="20% - Accent3 8 3 4 2" xfId="12978"/>
    <cellStyle name="20% - Accent3 8 3 5" xfId="8853"/>
    <cellStyle name="20% - Accent3 8 4" xfId="1079"/>
    <cellStyle name="20% - Accent3 8 4 2" xfId="3117"/>
    <cellStyle name="20% - Accent3 8 4 2 2" xfId="7243"/>
    <cellStyle name="20% - Accent3 8 4 2 2 2" xfId="15483"/>
    <cellStyle name="20% - Accent3 8 4 2 3" xfId="11358"/>
    <cellStyle name="20% - Accent3 8 4 3" xfId="5207"/>
    <cellStyle name="20% - Accent3 8 4 3 2" xfId="13447"/>
    <cellStyle name="20% - Accent3 8 4 4" xfId="9322"/>
    <cellStyle name="20% - Accent3 8 5" xfId="2191"/>
    <cellStyle name="20% - Accent3 8 5 2" xfId="6318"/>
    <cellStyle name="20% - Accent3 8 5 2 2" xfId="14558"/>
    <cellStyle name="20% - Accent3 8 5 3" xfId="10433"/>
    <cellStyle name="20% - Accent3 8 6" xfId="4281"/>
    <cellStyle name="20% - Accent3 8 6 2" xfId="12522"/>
    <cellStyle name="20% - Accent3 8 7" xfId="8396"/>
    <cellStyle name="20% - Accent3 9" xfId="165"/>
    <cellStyle name="20% - Accent3 9 2" xfId="373"/>
    <cellStyle name="20% - Accent3 9 2 2" xfId="830"/>
    <cellStyle name="20% - Accent3 9 2 2 2" xfId="1757"/>
    <cellStyle name="20% - Accent3 9 2 2 2 2" xfId="3794"/>
    <cellStyle name="20% - Accent3 9 2 2 2 2 2" xfId="7920"/>
    <cellStyle name="20% - Accent3 9 2 2 2 2 2 2" xfId="16160"/>
    <cellStyle name="20% - Accent3 9 2 2 2 2 3" xfId="12035"/>
    <cellStyle name="20% - Accent3 9 2 2 2 3" xfId="5884"/>
    <cellStyle name="20% - Accent3 9 2 2 2 3 2" xfId="14124"/>
    <cellStyle name="20% - Accent3 9 2 2 2 4" xfId="9999"/>
    <cellStyle name="20% - Accent3 9 2 2 3" xfId="2869"/>
    <cellStyle name="20% - Accent3 9 2 2 3 2" xfId="6995"/>
    <cellStyle name="20% - Accent3 9 2 2 3 2 2" xfId="15235"/>
    <cellStyle name="20% - Accent3 9 2 2 3 3" xfId="11110"/>
    <cellStyle name="20% - Accent3 9 2 2 4" xfId="4959"/>
    <cellStyle name="20% - Accent3 9 2 2 4 2" xfId="13199"/>
    <cellStyle name="20% - Accent3 9 2 2 5" xfId="9074"/>
    <cellStyle name="20% - Accent3 9 2 3" xfId="1300"/>
    <cellStyle name="20% - Accent3 9 2 3 2" xfId="3338"/>
    <cellStyle name="20% - Accent3 9 2 3 2 2" xfId="7464"/>
    <cellStyle name="20% - Accent3 9 2 3 2 2 2" xfId="15704"/>
    <cellStyle name="20% - Accent3 9 2 3 2 3" xfId="11579"/>
    <cellStyle name="20% - Accent3 9 2 3 3" xfId="5428"/>
    <cellStyle name="20% - Accent3 9 2 3 3 2" xfId="13668"/>
    <cellStyle name="20% - Accent3 9 2 3 4" xfId="9543"/>
    <cellStyle name="20% - Accent3 9 2 4" xfId="2412"/>
    <cellStyle name="20% - Accent3 9 2 4 2" xfId="6539"/>
    <cellStyle name="20% - Accent3 9 2 4 2 2" xfId="14779"/>
    <cellStyle name="20% - Accent3 9 2 4 3" xfId="10654"/>
    <cellStyle name="20% - Accent3 9 2 5" xfId="4502"/>
    <cellStyle name="20% - Accent3 9 2 5 2" xfId="12743"/>
    <cellStyle name="20% - Accent3 9 2 6" xfId="8617"/>
    <cellStyle name="20% - Accent3 9 3" xfId="622"/>
    <cellStyle name="20% - Accent3 9 3 2" xfId="1549"/>
    <cellStyle name="20% - Accent3 9 3 2 2" xfId="3586"/>
    <cellStyle name="20% - Accent3 9 3 2 2 2" xfId="7712"/>
    <cellStyle name="20% - Accent3 9 3 2 2 2 2" xfId="15952"/>
    <cellStyle name="20% - Accent3 9 3 2 2 3" xfId="11827"/>
    <cellStyle name="20% - Accent3 9 3 2 3" xfId="5676"/>
    <cellStyle name="20% - Accent3 9 3 2 3 2" xfId="13916"/>
    <cellStyle name="20% - Accent3 9 3 2 4" xfId="9791"/>
    <cellStyle name="20% - Accent3 9 3 3" xfId="2661"/>
    <cellStyle name="20% - Accent3 9 3 3 2" xfId="6787"/>
    <cellStyle name="20% - Accent3 9 3 3 2 2" xfId="15027"/>
    <cellStyle name="20% - Accent3 9 3 3 3" xfId="10902"/>
    <cellStyle name="20% - Accent3 9 3 4" xfId="4751"/>
    <cellStyle name="20% - Accent3 9 3 4 2" xfId="12991"/>
    <cellStyle name="20% - Accent3 9 3 5" xfId="8866"/>
    <cellStyle name="20% - Accent3 9 4" xfId="1092"/>
    <cellStyle name="20% - Accent3 9 4 2" xfId="3130"/>
    <cellStyle name="20% - Accent3 9 4 2 2" xfId="7256"/>
    <cellStyle name="20% - Accent3 9 4 2 2 2" xfId="15496"/>
    <cellStyle name="20% - Accent3 9 4 2 3" xfId="11371"/>
    <cellStyle name="20% - Accent3 9 4 3" xfId="5220"/>
    <cellStyle name="20% - Accent3 9 4 3 2" xfId="13460"/>
    <cellStyle name="20% - Accent3 9 4 4" xfId="9335"/>
    <cellStyle name="20% - Accent3 9 5" xfId="2204"/>
    <cellStyle name="20% - Accent3 9 5 2" xfId="6331"/>
    <cellStyle name="20% - Accent3 9 5 2 2" xfId="14571"/>
    <cellStyle name="20% - Accent3 9 5 3" xfId="10446"/>
    <cellStyle name="20% - Accent3 9 6" xfId="4294"/>
    <cellStyle name="20% - Accent3 9 6 2" xfId="12535"/>
    <cellStyle name="20% - Accent3 9 7" xfId="8409"/>
    <cellStyle name="20% - Accent4" xfId="31" builtinId="42" customBuiltin="1"/>
    <cellStyle name="20% - Accent4 10" xfId="180"/>
    <cellStyle name="20% - Accent4 10 2" xfId="388"/>
    <cellStyle name="20% - Accent4 10 2 2" xfId="845"/>
    <cellStyle name="20% - Accent4 10 2 2 2" xfId="1772"/>
    <cellStyle name="20% - Accent4 10 2 2 2 2" xfId="3809"/>
    <cellStyle name="20% - Accent4 10 2 2 2 2 2" xfId="7935"/>
    <cellStyle name="20% - Accent4 10 2 2 2 2 2 2" xfId="16175"/>
    <cellStyle name="20% - Accent4 10 2 2 2 2 3" xfId="12050"/>
    <cellStyle name="20% - Accent4 10 2 2 2 3" xfId="5899"/>
    <cellStyle name="20% - Accent4 10 2 2 2 3 2" xfId="14139"/>
    <cellStyle name="20% - Accent4 10 2 2 2 4" xfId="10014"/>
    <cellStyle name="20% - Accent4 10 2 2 3" xfId="2884"/>
    <cellStyle name="20% - Accent4 10 2 2 3 2" xfId="7010"/>
    <cellStyle name="20% - Accent4 10 2 2 3 2 2" xfId="15250"/>
    <cellStyle name="20% - Accent4 10 2 2 3 3" xfId="11125"/>
    <cellStyle name="20% - Accent4 10 2 2 4" xfId="4974"/>
    <cellStyle name="20% - Accent4 10 2 2 4 2" xfId="13214"/>
    <cellStyle name="20% - Accent4 10 2 2 5" xfId="9089"/>
    <cellStyle name="20% - Accent4 10 2 3" xfId="1315"/>
    <cellStyle name="20% - Accent4 10 2 3 2" xfId="3353"/>
    <cellStyle name="20% - Accent4 10 2 3 2 2" xfId="7479"/>
    <cellStyle name="20% - Accent4 10 2 3 2 2 2" xfId="15719"/>
    <cellStyle name="20% - Accent4 10 2 3 2 3" xfId="11594"/>
    <cellStyle name="20% - Accent4 10 2 3 3" xfId="5443"/>
    <cellStyle name="20% - Accent4 10 2 3 3 2" xfId="13683"/>
    <cellStyle name="20% - Accent4 10 2 3 4" xfId="9558"/>
    <cellStyle name="20% - Accent4 10 2 4" xfId="2427"/>
    <cellStyle name="20% - Accent4 10 2 4 2" xfId="6554"/>
    <cellStyle name="20% - Accent4 10 2 4 2 2" xfId="14794"/>
    <cellStyle name="20% - Accent4 10 2 4 3" xfId="10669"/>
    <cellStyle name="20% - Accent4 10 2 5" xfId="4517"/>
    <cellStyle name="20% - Accent4 10 2 5 2" xfId="12758"/>
    <cellStyle name="20% - Accent4 10 2 6" xfId="8632"/>
    <cellStyle name="20% - Accent4 10 3" xfId="637"/>
    <cellStyle name="20% - Accent4 10 3 2" xfId="1564"/>
    <cellStyle name="20% - Accent4 10 3 2 2" xfId="3601"/>
    <cellStyle name="20% - Accent4 10 3 2 2 2" xfId="7727"/>
    <cellStyle name="20% - Accent4 10 3 2 2 2 2" xfId="15967"/>
    <cellStyle name="20% - Accent4 10 3 2 2 3" xfId="11842"/>
    <cellStyle name="20% - Accent4 10 3 2 3" xfId="5691"/>
    <cellStyle name="20% - Accent4 10 3 2 3 2" xfId="13931"/>
    <cellStyle name="20% - Accent4 10 3 2 4" xfId="9806"/>
    <cellStyle name="20% - Accent4 10 3 3" xfId="2676"/>
    <cellStyle name="20% - Accent4 10 3 3 2" xfId="6802"/>
    <cellStyle name="20% - Accent4 10 3 3 2 2" xfId="15042"/>
    <cellStyle name="20% - Accent4 10 3 3 3" xfId="10917"/>
    <cellStyle name="20% - Accent4 10 3 4" xfId="4766"/>
    <cellStyle name="20% - Accent4 10 3 4 2" xfId="13006"/>
    <cellStyle name="20% - Accent4 10 3 5" xfId="8881"/>
    <cellStyle name="20% - Accent4 10 4" xfId="1107"/>
    <cellStyle name="20% - Accent4 10 4 2" xfId="3145"/>
    <cellStyle name="20% - Accent4 10 4 2 2" xfId="7271"/>
    <cellStyle name="20% - Accent4 10 4 2 2 2" xfId="15511"/>
    <cellStyle name="20% - Accent4 10 4 2 3" xfId="11386"/>
    <cellStyle name="20% - Accent4 10 4 3" xfId="5235"/>
    <cellStyle name="20% - Accent4 10 4 3 2" xfId="13475"/>
    <cellStyle name="20% - Accent4 10 4 4" xfId="9350"/>
    <cellStyle name="20% - Accent4 10 5" xfId="2219"/>
    <cellStyle name="20% - Accent4 10 5 2" xfId="6346"/>
    <cellStyle name="20% - Accent4 10 5 2 2" xfId="14586"/>
    <cellStyle name="20% - Accent4 10 5 3" xfId="10461"/>
    <cellStyle name="20% - Accent4 10 6" xfId="4309"/>
    <cellStyle name="20% - Accent4 10 6 2" xfId="12550"/>
    <cellStyle name="20% - Accent4 10 7" xfId="8424"/>
    <cellStyle name="20% - Accent4 11" xfId="193"/>
    <cellStyle name="20% - Accent4 11 2" xfId="401"/>
    <cellStyle name="20% - Accent4 11 2 2" xfId="858"/>
    <cellStyle name="20% - Accent4 11 2 2 2" xfId="1785"/>
    <cellStyle name="20% - Accent4 11 2 2 2 2" xfId="3822"/>
    <cellStyle name="20% - Accent4 11 2 2 2 2 2" xfId="7948"/>
    <cellStyle name="20% - Accent4 11 2 2 2 2 2 2" xfId="16188"/>
    <cellStyle name="20% - Accent4 11 2 2 2 2 3" xfId="12063"/>
    <cellStyle name="20% - Accent4 11 2 2 2 3" xfId="5912"/>
    <cellStyle name="20% - Accent4 11 2 2 2 3 2" xfId="14152"/>
    <cellStyle name="20% - Accent4 11 2 2 2 4" xfId="10027"/>
    <cellStyle name="20% - Accent4 11 2 2 3" xfId="2897"/>
    <cellStyle name="20% - Accent4 11 2 2 3 2" xfId="7023"/>
    <cellStyle name="20% - Accent4 11 2 2 3 2 2" xfId="15263"/>
    <cellStyle name="20% - Accent4 11 2 2 3 3" xfId="11138"/>
    <cellStyle name="20% - Accent4 11 2 2 4" xfId="4987"/>
    <cellStyle name="20% - Accent4 11 2 2 4 2" xfId="13227"/>
    <cellStyle name="20% - Accent4 11 2 2 5" xfId="9102"/>
    <cellStyle name="20% - Accent4 11 2 3" xfId="1328"/>
    <cellStyle name="20% - Accent4 11 2 3 2" xfId="3366"/>
    <cellStyle name="20% - Accent4 11 2 3 2 2" xfId="7492"/>
    <cellStyle name="20% - Accent4 11 2 3 2 2 2" xfId="15732"/>
    <cellStyle name="20% - Accent4 11 2 3 2 3" xfId="11607"/>
    <cellStyle name="20% - Accent4 11 2 3 3" xfId="5456"/>
    <cellStyle name="20% - Accent4 11 2 3 3 2" xfId="13696"/>
    <cellStyle name="20% - Accent4 11 2 3 4" xfId="9571"/>
    <cellStyle name="20% - Accent4 11 2 4" xfId="2440"/>
    <cellStyle name="20% - Accent4 11 2 4 2" xfId="6567"/>
    <cellStyle name="20% - Accent4 11 2 4 2 2" xfId="14807"/>
    <cellStyle name="20% - Accent4 11 2 4 3" xfId="10682"/>
    <cellStyle name="20% - Accent4 11 2 5" xfId="4530"/>
    <cellStyle name="20% - Accent4 11 2 5 2" xfId="12771"/>
    <cellStyle name="20% - Accent4 11 2 6" xfId="8645"/>
    <cellStyle name="20% - Accent4 11 3" xfId="650"/>
    <cellStyle name="20% - Accent4 11 3 2" xfId="1577"/>
    <cellStyle name="20% - Accent4 11 3 2 2" xfId="3614"/>
    <cellStyle name="20% - Accent4 11 3 2 2 2" xfId="7740"/>
    <cellStyle name="20% - Accent4 11 3 2 2 2 2" xfId="15980"/>
    <cellStyle name="20% - Accent4 11 3 2 2 3" xfId="11855"/>
    <cellStyle name="20% - Accent4 11 3 2 3" xfId="5704"/>
    <cellStyle name="20% - Accent4 11 3 2 3 2" xfId="13944"/>
    <cellStyle name="20% - Accent4 11 3 2 4" xfId="9819"/>
    <cellStyle name="20% - Accent4 11 3 3" xfId="2689"/>
    <cellStyle name="20% - Accent4 11 3 3 2" xfId="6815"/>
    <cellStyle name="20% - Accent4 11 3 3 2 2" xfId="15055"/>
    <cellStyle name="20% - Accent4 11 3 3 3" xfId="10930"/>
    <cellStyle name="20% - Accent4 11 3 4" xfId="4779"/>
    <cellStyle name="20% - Accent4 11 3 4 2" xfId="13019"/>
    <cellStyle name="20% - Accent4 11 3 5" xfId="8894"/>
    <cellStyle name="20% - Accent4 11 4" xfId="1120"/>
    <cellStyle name="20% - Accent4 11 4 2" xfId="3158"/>
    <cellStyle name="20% - Accent4 11 4 2 2" xfId="7284"/>
    <cellStyle name="20% - Accent4 11 4 2 2 2" xfId="15524"/>
    <cellStyle name="20% - Accent4 11 4 2 3" xfId="11399"/>
    <cellStyle name="20% - Accent4 11 4 3" xfId="5248"/>
    <cellStyle name="20% - Accent4 11 4 3 2" xfId="13488"/>
    <cellStyle name="20% - Accent4 11 4 4" xfId="9363"/>
    <cellStyle name="20% - Accent4 11 5" xfId="2232"/>
    <cellStyle name="20% - Accent4 11 5 2" xfId="6359"/>
    <cellStyle name="20% - Accent4 11 5 2 2" xfId="14599"/>
    <cellStyle name="20% - Accent4 11 5 3" xfId="10474"/>
    <cellStyle name="20% - Accent4 11 6" xfId="4322"/>
    <cellStyle name="20% - Accent4 11 6 2" xfId="12563"/>
    <cellStyle name="20% - Accent4 11 7" xfId="8437"/>
    <cellStyle name="20% - Accent4 12" xfId="206"/>
    <cellStyle name="20% - Accent4 12 2" xfId="414"/>
    <cellStyle name="20% - Accent4 12 2 2" xfId="871"/>
    <cellStyle name="20% - Accent4 12 2 2 2" xfId="1798"/>
    <cellStyle name="20% - Accent4 12 2 2 2 2" xfId="3835"/>
    <cellStyle name="20% - Accent4 12 2 2 2 2 2" xfId="7961"/>
    <cellStyle name="20% - Accent4 12 2 2 2 2 2 2" xfId="16201"/>
    <cellStyle name="20% - Accent4 12 2 2 2 2 3" xfId="12076"/>
    <cellStyle name="20% - Accent4 12 2 2 2 3" xfId="5925"/>
    <cellStyle name="20% - Accent4 12 2 2 2 3 2" xfId="14165"/>
    <cellStyle name="20% - Accent4 12 2 2 2 4" xfId="10040"/>
    <cellStyle name="20% - Accent4 12 2 2 3" xfId="2910"/>
    <cellStyle name="20% - Accent4 12 2 2 3 2" xfId="7036"/>
    <cellStyle name="20% - Accent4 12 2 2 3 2 2" xfId="15276"/>
    <cellStyle name="20% - Accent4 12 2 2 3 3" xfId="11151"/>
    <cellStyle name="20% - Accent4 12 2 2 4" xfId="5000"/>
    <cellStyle name="20% - Accent4 12 2 2 4 2" xfId="13240"/>
    <cellStyle name="20% - Accent4 12 2 2 5" xfId="9115"/>
    <cellStyle name="20% - Accent4 12 2 3" xfId="1341"/>
    <cellStyle name="20% - Accent4 12 2 3 2" xfId="3379"/>
    <cellStyle name="20% - Accent4 12 2 3 2 2" xfId="7505"/>
    <cellStyle name="20% - Accent4 12 2 3 2 2 2" xfId="15745"/>
    <cellStyle name="20% - Accent4 12 2 3 2 3" xfId="11620"/>
    <cellStyle name="20% - Accent4 12 2 3 3" xfId="5469"/>
    <cellStyle name="20% - Accent4 12 2 3 3 2" xfId="13709"/>
    <cellStyle name="20% - Accent4 12 2 3 4" xfId="9584"/>
    <cellStyle name="20% - Accent4 12 2 4" xfId="2453"/>
    <cellStyle name="20% - Accent4 12 2 4 2" xfId="6580"/>
    <cellStyle name="20% - Accent4 12 2 4 2 2" xfId="14820"/>
    <cellStyle name="20% - Accent4 12 2 4 3" xfId="10695"/>
    <cellStyle name="20% - Accent4 12 2 5" xfId="4543"/>
    <cellStyle name="20% - Accent4 12 2 5 2" xfId="12784"/>
    <cellStyle name="20% - Accent4 12 2 6" xfId="8658"/>
    <cellStyle name="20% - Accent4 12 3" xfId="663"/>
    <cellStyle name="20% - Accent4 12 3 2" xfId="1590"/>
    <cellStyle name="20% - Accent4 12 3 2 2" xfId="3627"/>
    <cellStyle name="20% - Accent4 12 3 2 2 2" xfId="7753"/>
    <cellStyle name="20% - Accent4 12 3 2 2 2 2" xfId="15993"/>
    <cellStyle name="20% - Accent4 12 3 2 2 3" xfId="11868"/>
    <cellStyle name="20% - Accent4 12 3 2 3" xfId="5717"/>
    <cellStyle name="20% - Accent4 12 3 2 3 2" xfId="13957"/>
    <cellStyle name="20% - Accent4 12 3 2 4" xfId="9832"/>
    <cellStyle name="20% - Accent4 12 3 3" xfId="2702"/>
    <cellStyle name="20% - Accent4 12 3 3 2" xfId="6828"/>
    <cellStyle name="20% - Accent4 12 3 3 2 2" xfId="15068"/>
    <cellStyle name="20% - Accent4 12 3 3 3" xfId="10943"/>
    <cellStyle name="20% - Accent4 12 3 4" xfId="4792"/>
    <cellStyle name="20% - Accent4 12 3 4 2" xfId="13032"/>
    <cellStyle name="20% - Accent4 12 3 5" xfId="8907"/>
    <cellStyle name="20% - Accent4 12 4" xfId="1133"/>
    <cellStyle name="20% - Accent4 12 4 2" xfId="3171"/>
    <cellStyle name="20% - Accent4 12 4 2 2" xfId="7297"/>
    <cellStyle name="20% - Accent4 12 4 2 2 2" xfId="15537"/>
    <cellStyle name="20% - Accent4 12 4 2 3" xfId="11412"/>
    <cellStyle name="20% - Accent4 12 4 3" xfId="5261"/>
    <cellStyle name="20% - Accent4 12 4 3 2" xfId="13501"/>
    <cellStyle name="20% - Accent4 12 4 4" xfId="9376"/>
    <cellStyle name="20% - Accent4 12 5" xfId="2245"/>
    <cellStyle name="20% - Accent4 12 5 2" xfId="6372"/>
    <cellStyle name="20% - Accent4 12 5 2 2" xfId="14612"/>
    <cellStyle name="20% - Accent4 12 5 3" xfId="10487"/>
    <cellStyle name="20% - Accent4 12 6" xfId="4335"/>
    <cellStyle name="20% - Accent4 12 6 2" xfId="12576"/>
    <cellStyle name="20% - Accent4 12 7" xfId="8450"/>
    <cellStyle name="20% - Accent4 13" xfId="219"/>
    <cellStyle name="20% - Accent4 13 2" xfId="427"/>
    <cellStyle name="20% - Accent4 13 2 2" xfId="884"/>
    <cellStyle name="20% - Accent4 13 2 2 2" xfId="1811"/>
    <cellStyle name="20% - Accent4 13 2 2 2 2" xfId="3848"/>
    <cellStyle name="20% - Accent4 13 2 2 2 2 2" xfId="7974"/>
    <cellStyle name="20% - Accent4 13 2 2 2 2 2 2" xfId="16214"/>
    <cellStyle name="20% - Accent4 13 2 2 2 2 3" xfId="12089"/>
    <cellStyle name="20% - Accent4 13 2 2 2 3" xfId="5938"/>
    <cellStyle name="20% - Accent4 13 2 2 2 3 2" xfId="14178"/>
    <cellStyle name="20% - Accent4 13 2 2 2 4" xfId="10053"/>
    <cellStyle name="20% - Accent4 13 2 2 3" xfId="2923"/>
    <cellStyle name="20% - Accent4 13 2 2 3 2" xfId="7049"/>
    <cellStyle name="20% - Accent4 13 2 2 3 2 2" xfId="15289"/>
    <cellStyle name="20% - Accent4 13 2 2 3 3" xfId="11164"/>
    <cellStyle name="20% - Accent4 13 2 2 4" xfId="5013"/>
    <cellStyle name="20% - Accent4 13 2 2 4 2" xfId="13253"/>
    <cellStyle name="20% - Accent4 13 2 2 5" xfId="9128"/>
    <cellStyle name="20% - Accent4 13 2 3" xfId="1354"/>
    <cellStyle name="20% - Accent4 13 2 3 2" xfId="3392"/>
    <cellStyle name="20% - Accent4 13 2 3 2 2" xfId="7518"/>
    <cellStyle name="20% - Accent4 13 2 3 2 2 2" xfId="15758"/>
    <cellStyle name="20% - Accent4 13 2 3 2 3" xfId="11633"/>
    <cellStyle name="20% - Accent4 13 2 3 3" xfId="5482"/>
    <cellStyle name="20% - Accent4 13 2 3 3 2" xfId="13722"/>
    <cellStyle name="20% - Accent4 13 2 3 4" xfId="9597"/>
    <cellStyle name="20% - Accent4 13 2 4" xfId="2466"/>
    <cellStyle name="20% - Accent4 13 2 4 2" xfId="6593"/>
    <cellStyle name="20% - Accent4 13 2 4 2 2" xfId="14833"/>
    <cellStyle name="20% - Accent4 13 2 4 3" xfId="10708"/>
    <cellStyle name="20% - Accent4 13 2 5" xfId="4556"/>
    <cellStyle name="20% - Accent4 13 2 5 2" xfId="12797"/>
    <cellStyle name="20% - Accent4 13 2 6" xfId="8671"/>
    <cellStyle name="20% - Accent4 13 3" xfId="676"/>
    <cellStyle name="20% - Accent4 13 3 2" xfId="1603"/>
    <cellStyle name="20% - Accent4 13 3 2 2" xfId="3640"/>
    <cellStyle name="20% - Accent4 13 3 2 2 2" xfId="7766"/>
    <cellStyle name="20% - Accent4 13 3 2 2 2 2" xfId="16006"/>
    <cellStyle name="20% - Accent4 13 3 2 2 3" xfId="11881"/>
    <cellStyle name="20% - Accent4 13 3 2 3" xfId="5730"/>
    <cellStyle name="20% - Accent4 13 3 2 3 2" xfId="13970"/>
    <cellStyle name="20% - Accent4 13 3 2 4" xfId="9845"/>
    <cellStyle name="20% - Accent4 13 3 3" xfId="2715"/>
    <cellStyle name="20% - Accent4 13 3 3 2" xfId="6841"/>
    <cellStyle name="20% - Accent4 13 3 3 2 2" xfId="15081"/>
    <cellStyle name="20% - Accent4 13 3 3 3" xfId="10956"/>
    <cellStyle name="20% - Accent4 13 3 4" xfId="4805"/>
    <cellStyle name="20% - Accent4 13 3 4 2" xfId="13045"/>
    <cellStyle name="20% - Accent4 13 3 5" xfId="8920"/>
    <cellStyle name="20% - Accent4 13 4" xfId="1146"/>
    <cellStyle name="20% - Accent4 13 4 2" xfId="3184"/>
    <cellStyle name="20% - Accent4 13 4 2 2" xfId="7310"/>
    <cellStyle name="20% - Accent4 13 4 2 2 2" xfId="15550"/>
    <cellStyle name="20% - Accent4 13 4 2 3" xfId="11425"/>
    <cellStyle name="20% - Accent4 13 4 3" xfId="5274"/>
    <cellStyle name="20% - Accent4 13 4 3 2" xfId="13514"/>
    <cellStyle name="20% - Accent4 13 4 4" xfId="9389"/>
    <cellStyle name="20% - Accent4 13 5" xfId="2258"/>
    <cellStyle name="20% - Accent4 13 5 2" xfId="6385"/>
    <cellStyle name="20% - Accent4 13 5 2 2" xfId="14625"/>
    <cellStyle name="20% - Accent4 13 5 3" xfId="10500"/>
    <cellStyle name="20% - Accent4 13 6" xfId="4348"/>
    <cellStyle name="20% - Accent4 13 6 2" xfId="12589"/>
    <cellStyle name="20% - Accent4 13 7" xfId="8463"/>
    <cellStyle name="20% - Accent4 14" xfId="232"/>
    <cellStyle name="20% - Accent4 14 2" xfId="440"/>
    <cellStyle name="20% - Accent4 14 2 2" xfId="897"/>
    <cellStyle name="20% - Accent4 14 2 2 2" xfId="1824"/>
    <cellStyle name="20% - Accent4 14 2 2 2 2" xfId="3861"/>
    <cellStyle name="20% - Accent4 14 2 2 2 2 2" xfId="7987"/>
    <cellStyle name="20% - Accent4 14 2 2 2 2 2 2" xfId="16227"/>
    <cellStyle name="20% - Accent4 14 2 2 2 2 3" xfId="12102"/>
    <cellStyle name="20% - Accent4 14 2 2 2 3" xfId="5951"/>
    <cellStyle name="20% - Accent4 14 2 2 2 3 2" xfId="14191"/>
    <cellStyle name="20% - Accent4 14 2 2 2 4" xfId="10066"/>
    <cellStyle name="20% - Accent4 14 2 2 3" xfId="2936"/>
    <cellStyle name="20% - Accent4 14 2 2 3 2" xfId="7062"/>
    <cellStyle name="20% - Accent4 14 2 2 3 2 2" xfId="15302"/>
    <cellStyle name="20% - Accent4 14 2 2 3 3" xfId="11177"/>
    <cellStyle name="20% - Accent4 14 2 2 4" xfId="5026"/>
    <cellStyle name="20% - Accent4 14 2 2 4 2" xfId="13266"/>
    <cellStyle name="20% - Accent4 14 2 2 5" xfId="9141"/>
    <cellStyle name="20% - Accent4 14 2 3" xfId="1367"/>
    <cellStyle name="20% - Accent4 14 2 3 2" xfId="3405"/>
    <cellStyle name="20% - Accent4 14 2 3 2 2" xfId="7531"/>
    <cellStyle name="20% - Accent4 14 2 3 2 2 2" xfId="15771"/>
    <cellStyle name="20% - Accent4 14 2 3 2 3" xfId="11646"/>
    <cellStyle name="20% - Accent4 14 2 3 3" xfId="5495"/>
    <cellStyle name="20% - Accent4 14 2 3 3 2" xfId="13735"/>
    <cellStyle name="20% - Accent4 14 2 3 4" xfId="9610"/>
    <cellStyle name="20% - Accent4 14 2 4" xfId="2479"/>
    <cellStyle name="20% - Accent4 14 2 4 2" xfId="6606"/>
    <cellStyle name="20% - Accent4 14 2 4 2 2" xfId="14846"/>
    <cellStyle name="20% - Accent4 14 2 4 3" xfId="10721"/>
    <cellStyle name="20% - Accent4 14 2 5" xfId="4569"/>
    <cellStyle name="20% - Accent4 14 2 5 2" xfId="12810"/>
    <cellStyle name="20% - Accent4 14 2 6" xfId="8684"/>
    <cellStyle name="20% - Accent4 14 3" xfId="689"/>
    <cellStyle name="20% - Accent4 14 3 2" xfId="1616"/>
    <cellStyle name="20% - Accent4 14 3 2 2" xfId="3653"/>
    <cellStyle name="20% - Accent4 14 3 2 2 2" xfId="7779"/>
    <cellStyle name="20% - Accent4 14 3 2 2 2 2" xfId="16019"/>
    <cellStyle name="20% - Accent4 14 3 2 2 3" xfId="11894"/>
    <cellStyle name="20% - Accent4 14 3 2 3" xfId="5743"/>
    <cellStyle name="20% - Accent4 14 3 2 3 2" xfId="13983"/>
    <cellStyle name="20% - Accent4 14 3 2 4" xfId="9858"/>
    <cellStyle name="20% - Accent4 14 3 3" xfId="2728"/>
    <cellStyle name="20% - Accent4 14 3 3 2" xfId="6854"/>
    <cellStyle name="20% - Accent4 14 3 3 2 2" xfId="15094"/>
    <cellStyle name="20% - Accent4 14 3 3 3" xfId="10969"/>
    <cellStyle name="20% - Accent4 14 3 4" xfId="4818"/>
    <cellStyle name="20% - Accent4 14 3 4 2" xfId="13058"/>
    <cellStyle name="20% - Accent4 14 3 5" xfId="8933"/>
    <cellStyle name="20% - Accent4 14 4" xfId="1159"/>
    <cellStyle name="20% - Accent4 14 4 2" xfId="3197"/>
    <cellStyle name="20% - Accent4 14 4 2 2" xfId="7323"/>
    <cellStyle name="20% - Accent4 14 4 2 2 2" xfId="15563"/>
    <cellStyle name="20% - Accent4 14 4 2 3" xfId="11438"/>
    <cellStyle name="20% - Accent4 14 4 3" xfId="5287"/>
    <cellStyle name="20% - Accent4 14 4 3 2" xfId="13527"/>
    <cellStyle name="20% - Accent4 14 4 4" xfId="9402"/>
    <cellStyle name="20% - Accent4 14 5" xfId="2271"/>
    <cellStyle name="20% - Accent4 14 5 2" xfId="6398"/>
    <cellStyle name="20% - Accent4 14 5 2 2" xfId="14638"/>
    <cellStyle name="20% - Accent4 14 5 3" xfId="10513"/>
    <cellStyle name="20% - Accent4 14 6" xfId="4361"/>
    <cellStyle name="20% - Accent4 14 6 2" xfId="12602"/>
    <cellStyle name="20% - Accent4 14 7" xfId="8476"/>
    <cellStyle name="20% - Accent4 15" xfId="245"/>
    <cellStyle name="20% - Accent4 15 2" xfId="702"/>
    <cellStyle name="20% - Accent4 15 2 2" xfId="1629"/>
    <cellStyle name="20% - Accent4 15 2 2 2" xfId="3666"/>
    <cellStyle name="20% - Accent4 15 2 2 2 2" xfId="7792"/>
    <cellStyle name="20% - Accent4 15 2 2 2 2 2" xfId="16032"/>
    <cellStyle name="20% - Accent4 15 2 2 2 3" xfId="11907"/>
    <cellStyle name="20% - Accent4 15 2 2 3" xfId="5756"/>
    <cellStyle name="20% - Accent4 15 2 2 3 2" xfId="13996"/>
    <cellStyle name="20% - Accent4 15 2 2 4" xfId="9871"/>
    <cellStyle name="20% - Accent4 15 2 3" xfId="2741"/>
    <cellStyle name="20% - Accent4 15 2 3 2" xfId="6867"/>
    <cellStyle name="20% - Accent4 15 2 3 2 2" xfId="15107"/>
    <cellStyle name="20% - Accent4 15 2 3 3" xfId="10982"/>
    <cellStyle name="20% - Accent4 15 2 4" xfId="4831"/>
    <cellStyle name="20% - Accent4 15 2 4 2" xfId="13071"/>
    <cellStyle name="20% - Accent4 15 2 5" xfId="8946"/>
    <cellStyle name="20% - Accent4 15 3" xfId="1172"/>
    <cellStyle name="20% - Accent4 15 3 2" xfId="3210"/>
    <cellStyle name="20% - Accent4 15 3 2 2" xfId="7336"/>
    <cellStyle name="20% - Accent4 15 3 2 2 2" xfId="15576"/>
    <cellStyle name="20% - Accent4 15 3 2 3" xfId="11451"/>
    <cellStyle name="20% - Accent4 15 3 3" xfId="5300"/>
    <cellStyle name="20% - Accent4 15 3 3 2" xfId="13540"/>
    <cellStyle name="20% - Accent4 15 3 4" xfId="9415"/>
    <cellStyle name="20% - Accent4 15 4" xfId="2284"/>
    <cellStyle name="20% - Accent4 15 4 2" xfId="6411"/>
    <cellStyle name="20% - Accent4 15 4 2 2" xfId="14651"/>
    <cellStyle name="20% - Accent4 15 4 3" xfId="10526"/>
    <cellStyle name="20% - Accent4 15 5" xfId="4374"/>
    <cellStyle name="20% - Accent4 15 5 2" xfId="12615"/>
    <cellStyle name="20% - Accent4 15 6" xfId="8489"/>
    <cellStyle name="20% - Accent4 16" xfId="453"/>
    <cellStyle name="20% - Accent4 16 2" xfId="910"/>
    <cellStyle name="20% - Accent4 16 2 2" xfId="1837"/>
    <cellStyle name="20% - Accent4 16 2 2 2" xfId="3874"/>
    <cellStyle name="20% - Accent4 16 2 2 2 2" xfId="8000"/>
    <cellStyle name="20% - Accent4 16 2 2 2 2 2" xfId="16240"/>
    <cellStyle name="20% - Accent4 16 2 2 2 3" xfId="12115"/>
    <cellStyle name="20% - Accent4 16 2 2 3" xfId="5964"/>
    <cellStyle name="20% - Accent4 16 2 2 3 2" xfId="14204"/>
    <cellStyle name="20% - Accent4 16 2 2 4" xfId="10079"/>
    <cellStyle name="20% - Accent4 16 2 3" xfId="2949"/>
    <cellStyle name="20% - Accent4 16 2 3 2" xfId="7075"/>
    <cellStyle name="20% - Accent4 16 2 3 2 2" xfId="15315"/>
    <cellStyle name="20% - Accent4 16 2 3 3" xfId="11190"/>
    <cellStyle name="20% - Accent4 16 2 4" xfId="5039"/>
    <cellStyle name="20% - Accent4 16 2 4 2" xfId="13279"/>
    <cellStyle name="20% - Accent4 16 2 5" xfId="9154"/>
    <cellStyle name="20% - Accent4 16 3" xfId="1380"/>
    <cellStyle name="20% - Accent4 16 3 2" xfId="3418"/>
    <cellStyle name="20% - Accent4 16 3 2 2" xfId="7544"/>
    <cellStyle name="20% - Accent4 16 3 2 2 2" xfId="15784"/>
    <cellStyle name="20% - Accent4 16 3 2 3" xfId="11659"/>
    <cellStyle name="20% - Accent4 16 3 3" xfId="5508"/>
    <cellStyle name="20% - Accent4 16 3 3 2" xfId="13748"/>
    <cellStyle name="20% - Accent4 16 3 4" xfId="9623"/>
    <cellStyle name="20% - Accent4 16 4" xfId="2492"/>
    <cellStyle name="20% - Accent4 16 4 2" xfId="6619"/>
    <cellStyle name="20% - Accent4 16 4 2 2" xfId="14859"/>
    <cellStyle name="20% - Accent4 16 4 3" xfId="10734"/>
    <cellStyle name="20% - Accent4 16 5" xfId="4582"/>
    <cellStyle name="20% - Accent4 16 5 2" xfId="12823"/>
    <cellStyle name="20% - Accent4 16 6" xfId="8697"/>
    <cellStyle name="20% - Accent4 17" xfId="468"/>
    <cellStyle name="20% - Accent4 17 2" xfId="925"/>
    <cellStyle name="20% - Accent4 17 2 2" xfId="1851"/>
    <cellStyle name="20% - Accent4 17 2 2 2" xfId="3888"/>
    <cellStyle name="20% - Accent4 17 2 2 2 2" xfId="8014"/>
    <cellStyle name="20% - Accent4 17 2 2 2 2 2" xfId="16254"/>
    <cellStyle name="20% - Accent4 17 2 2 2 3" xfId="12129"/>
    <cellStyle name="20% - Accent4 17 2 2 3" xfId="5978"/>
    <cellStyle name="20% - Accent4 17 2 2 3 2" xfId="14218"/>
    <cellStyle name="20% - Accent4 17 2 2 4" xfId="10093"/>
    <cellStyle name="20% - Accent4 17 2 3" xfId="2963"/>
    <cellStyle name="20% - Accent4 17 2 3 2" xfId="7089"/>
    <cellStyle name="20% - Accent4 17 2 3 2 2" xfId="15329"/>
    <cellStyle name="20% - Accent4 17 2 3 3" xfId="11204"/>
    <cellStyle name="20% - Accent4 17 2 4" xfId="5053"/>
    <cellStyle name="20% - Accent4 17 2 4 2" xfId="13293"/>
    <cellStyle name="20% - Accent4 17 2 5" xfId="9168"/>
    <cellStyle name="20% - Accent4 17 3" xfId="1395"/>
    <cellStyle name="20% - Accent4 17 3 2" xfId="3432"/>
    <cellStyle name="20% - Accent4 17 3 2 2" xfId="7558"/>
    <cellStyle name="20% - Accent4 17 3 2 2 2" xfId="15798"/>
    <cellStyle name="20% - Accent4 17 3 2 3" xfId="11673"/>
    <cellStyle name="20% - Accent4 17 3 3" xfId="5522"/>
    <cellStyle name="20% - Accent4 17 3 3 2" xfId="13762"/>
    <cellStyle name="20% - Accent4 17 3 4" xfId="9637"/>
    <cellStyle name="20% - Accent4 17 4" xfId="2507"/>
    <cellStyle name="20% - Accent4 17 4 2" xfId="6633"/>
    <cellStyle name="20% - Accent4 17 4 2 2" xfId="14873"/>
    <cellStyle name="20% - Accent4 17 4 3" xfId="10748"/>
    <cellStyle name="20% - Accent4 17 5" xfId="4597"/>
    <cellStyle name="20% - Accent4 17 5 2" xfId="12837"/>
    <cellStyle name="20% - Accent4 17 6" xfId="8712"/>
    <cellStyle name="20% - Accent4 18" xfId="481"/>
    <cellStyle name="20% - Accent4 18 2" xfId="1408"/>
    <cellStyle name="20% - Accent4 18 2 2" xfId="3445"/>
    <cellStyle name="20% - Accent4 18 2 2 2" xfId="7571"/>
    <cellStyle name="20% - Accent4 18 2 2 2 2" xfId="15811"/>
    <cellStyle name="20% - Accent4 18 2 2 3" xfId="11686"/>
    <cellStyle name="20% - Accent4 18 2 3" xfId="5535"/>
    <cellStyle name="20% - Accent4 18 2 3 2" xfId="13775"/>
    <cellStyle name="20% - Accent4 18 2 4" xfId="9650"/>
    <cellStyle name="20% - Accent4 18 3" xfId="2520"/>
    <cellStyle name="20% - Accent4 18 3 2" xfId="6646"/>
    <cellStyle name="20% - Accent4 18 3 2 2" xfId="14886"/>
    <cellStyle name="20% - Accent4 18 3 3" xfId="10761"/>
    <cellStyle name="20% - Accent4 18 4" xfId="4610"/>
    <cellStyle name="20% - Accent4 18 4 2" xfId="12850"/>
    <cellStyle name="20% - Accent4 18 5" xfId="8725"/>
    <cellStyle name="20% - Accent4 19" xfId="494"/>
    <cellStyle name="20% - Accent4 19 2" xfId="1421"/>
    <cellStyle name="20% - Accent4 19 2 2" xfId="3458"/>
    <cellStyle name="20% - Accent4 19 2 2 2" xfId="7584"/>
    <cellStyle name="20% - Accent4 19 2 2 2 2" xfId="15824"/>
    <cellStyle name="20% - Accent4 19 2 2 3" xfId="11699"/>
    <cellStyle name="20% - Accent4 19 2 3" xfId="5548"/>
    <cellStyle name="20% - Accent4 19 2 3 2" xfId="13788"/>
    <cellStyle name="20% - Accent4 19 2 4" xfId="9663"/>
    <cellStyle name="20% - Accent4 19 3" xfId="2533"/>
    <cellStyle name="20% - Accent4 19 3 2" xfId="6659"/>
    <cellStyle name="20% - Accent4 19 3 2 2" xfId="14899"/>
    <cellStyle name="20% - Accent4 19 3 3" xfId="10774"/>
    <cellStyle name="20% - Accent4 19 4" xfId="4623"/>
    <cellStyle name="20% - Accent4 19 4 2" xfId="12863"/>
    <cellStyle name="20% - Accent4 19 5" xfId="8738"/>
    <cellStyle name="20% - Accent4 2" xfId="49"/>
    <cellStyle name="20% - Accent4 2 2" xfId="89"/>
    <cellStyle name="20% - Accent4 2 2 2" xfId="297"/>
    <cellStyle name="20% - Accent4 2 2 2 2" xfId="754"/>
    <cellStyle name="20% - Accent4 2 2 2 2 2" xfId="1681"/>
    <cellStyle name="20% - Accent4 2 2 2 2 2 2" xfId="3718"/>
    <cellStyle name="20% - Accent4 2 2 2 2 2 2 2" xfId="7844"/>
    <cellStyle name="20% - Accent4 2 2 2 2 2 2 2 2" xfId="16084"/>
    <cellStyle name="20% - Accent4 2 2 2 2 2 2 3" xfId="11959"/>
    <cellStyle name="20% - Accent4 2 2 2 2 2 3" xfId="5808"/>
    <cellStyle name="20% - Accent4 2 2 2 2 2 3 2" xfId="14048"/>
    <cellStyle name="20% - Accent4 2 2 2 2 2 4" xfId="9923"/>
    <cellStyle name="20% - Accent4 2 2 2 2 3" xfId="2793"/>
    <cellStyle name="20% - Accent4 2 2 2 2 3 2" xfId="6919"/>
    <cellStyle name="20% - Accent4 2 2 2 2 3 2 2" xfId="15159"/>
    <cellStyle name="20% - Accent4 2 2 2 2 3 3" xfId="11034"/>
    <cellStyle name="20% - Accent4 2 2 2 2 4" xfId="4883"/>
    <cellStyle name="20% - Accent4 2 2 2 2 4 2" xfId="13123"/>
    <cellStyle name="20% - Accent4 2 2 2 2 5" xfId="8998"/>
    <cellStyle name="20% - Accent4 2 2 2 3" xfId="1224"/>
    <cellStyle name="20% - Accent4 2 2 2 3 2" xfId="3262"/>
    <cellStyle name="20% - Accent4 2 2 2 3 2 2" xfId="7388"/>
    <cellStyle name="20% - Accent4 2 2 2 3 2 2 2" xfId="15628"/>
    <cellStyle name="20% - Accent4 2 2 2 3 2 3" xfId="11503"/>
    <cellStyle name="20% - Accent4 2 2 2 3 3" xfId="5352"/>
    <cellStyle name="20% - Accent4 2 2 2 3 3 2" xfId="13592"/>
    <cellStyle name="20% - Accent4 2 2 2 3 4" xfId="9467"/>
    <cellStyle name="20% - Accent4 2 2 2 4" xfId="2336"/>
    <cellStyle name="20% - Accent4 2 2 2 4 2" xfId="6463"/>
    <cellStyle name="20% - Accent4 2 2 2 4 2 2" xfId="14703"/>
    <cellStyle name="20% - Accent4 2 2 2 4 3" xfId="10578"/>
    <cellStyle name="20% - Accent4 2 2 2 5" xfId="4426"/>
    <cellStyle name="20% - Accent4 2 2 2 5 2" xfId="12667"/>
    <cellStyle name="20% - Accent4 2 2 2 6" xfId="8541"/>
    <cellStyle name="20% - Accent4 2 2 3" xfId="546"/>
    <cellStyle name="20% - Accent4 2 2 3 2" xfId="1473"/>
    <cellStyle name="20% - Accent4 2 2 3 2 2" xfId="3510"/>
    <cellStyle name="20% - Accent4 2 2 3 2 2 2" xfId="7636"/>
    <cellStyle name="20% - Accent4 2 2 3 2 2 2 2" xfId="15876"/>
    <cellStyle name="20% - Accent4 2 2 3 2 2 3" xfId="11751"/>
    <cellStyle name="20% - Accent4 2 2 3 2 3" xfId="5600"/>
    <cellStyle name="20% - Accent4 2 2 3 2 3 2" xfId="13840"/>
    <cellStyle name="20% - Accent4 2 2 3 2 4" xfId="9715"/>
    <cellStyle name="20% - Accent4 2 2 3 3" xfId="2585"/>
    <cellStyle name="20% - Accent4 2 2 3 3 2" xfId="6711"/>
    <cellStyle name="20% - Accent4 2 2 3 3 2 2" xfId="14951"/>
    <cellStyle name="20% - Accent4 2 2 3 3 3" xfId="10826"/>
    <cellStyle name="20% - Accent4 2 2 3 4" xfId="4675"/>
    <cellStyle name="20% - Accent4 2 2 3 4 2" xfId="12915"/>
    <cellStyle name="20% - Accent4 2 2 3 5" xfId="8790"/>
    <cellStyle name="20% - Accent4 2 2 4" xfId="1016"/>
    <cellStyle name="20% - Accent4 2 2 4 2" xfId="3054"/>
    <cellStyle name="20% - Accent4 2 2 4 2 2" xfId="7180"/>
    <cellStyle name="20% - Accent4 2 2 4 2 2 2" xfId="15420"/>
    <cellStyle name="20% - Accent4 2 2 4 2 3" xfId="11295"/>
    <cellStyle name="20% - Accent4 2 2 4 3" xfId="5144"/>
    <cellStyle name="20% - Accent4 2 2 4 3 2" xfId="13384"/>
    <cellStyle name="20% - Accent4 2 2 4 4" xfId="9259"/>
    <cellStyle name="20% - Accent4 2 2 5" xfId="2128"/>
    <cellStyle name="20% - Accent4 2 2 5 2" xfId="6255"/>
    <cellStyle name="20% - Accent4 2 2 5 2 2" xfId="14495"/>
    <cellStyle name="20% - Accent4 2 2 5 3" xfId="10370"/>
    <cellStyle name="20% - Accent4 2 2 6" xfId="4218"/>
    <cellStyle name="20% - Accent4 2 2 6 2" xfId="12459"/>
    <cellStyle name="20% - Accent4 2 2 7" xfId="8333"/>
    <cellStyle name="20% - Accent4 2 3" xfId="128"/>
    <cellStyle name="20% - Accent4 2 3 2" xfId="336"/>
    <cellStyle name="20% - Accent4 2 3 2 2" xfId="793"/>
    <cellStyle name="20% - Accent4 2 3 2 2 2" xfId="1720"/>
    <cellStyle name="20% - Accent4 2 3 2 2 2 2" xfId="3757"/>
    <cellStyle name="20% - Accent4 2 3 2 2 2 2 2" xfId="7883"/>
    <cellStyle name="20% - Accent4 2 3 2 2 2 2 2 2" xfId="16123"/>
    <cellStyle name="20% - Accent4 2 3 2 2 2 2 3" xfId="11998"/>
    <cellStyle name="20% - Accent4 2 3 2 2 2 3" xfId="5847"/>
    <cellStyle name="20% - Accent4 2 3 2 2 2 3 2" xfId="14087"/>
    <cellStyle name="20% - Accent4 2 3 2 2 2 4" xfId="9962"/>
    <cellStyle name="20% - Accent4 2 3 2 2 3" xfId="2832"/>
    <cellStyle name="20% - Accent4 2 3 2 2 3 2" xfId="6958"/>
    <cellStyle name="20% - Accent4 2 3 2 2 3 2 2" xfId="15198"/>
    <cellStyle name="20% - Accent4 2 3 2 2 3 3" xfId="11073"/>
    <cellStyle name="20% - Accent4 2 3 2 2 4" xfId="4922"/>
    <cellStyle name="20% - Accent4 2 3 2 2 4 2" xfId="13162"/>
    <cellStyle name="20% - Accent4 2 3 2 2 5" xfId="9037"/>
    <cellStyle name="20% - Accent4 2 3 2 3" xfId="1263"/>
    <cellStyle name="20% - Accent4 2 3 2 3 2" xfId="3301"/>
    <cellStyle name="20% - Accent4 2 3 2 3 2 2" xfId="7427"/>
    <cellStyle name="20% - Accent4 2 3 2 3 2 2 2" xfId="15667"/>
    <cellStyle name="20% - Accent4 2 3 2 3 2 3" xfId="11542"/>
    <cellStyle name="20% - Accent4 2 3 2 3 3" xfId="5391"/>
    <cellStyle name="20% - Accent4 2 3 2 3 3 2" xfId="13631"/>
    <cellStyle name="20% - Accent4 2 3 2 3 4" xfId="9506"/>
    <cellStyle name="20% - Accent4 2 3 2 4" xfId="2375"/>
    <cellStyle name="20% - Accent4 2 3 2 4 2" xfId="6502"/>
    <cellStyle name="20% - Accent4 2 3 2 4 2 2" xfId="14742"/>
    <cellStyle name="20% - Accent4 2 3 2 4 3" xfId="10617"/>
    <cellStyle name="20% - Accent4 2 3 2 5" xfId="4465"/>
    <cellStyle name="20% - Accent4 2 3 2 5 2" xfId="12706"/>
    <cellStyle name="20% - Accent4 2 3 2 6" xfId="8580"/>
    <cellStyle name="20% - Accent4 2 3 3" xfId="585"/>
    <cellStyle name="20% - Accent4 2 3 3 2" xfId="1512"/>
    <cellStyle name="20% - Accent4 2 3 3 2 2" xfId="3549"/>
    <cellStyle name="20% - Accent4 2 3 3 2 2 2" xfId="7675"/>
    <cellStyle name="20% - Accent4 2 3 3 2 2 2 2" xfId="15915"/>
    <cellStyle name="20% - Accent4 2 3 3 2 2 3" xfId="11790"/>
    <cellStyle name="20% - Accent4 2 3 3 2 3" xfId="5639"/>
    <cellStyle name="20% - Accent4 2 3 3 2 3 2" xfId="13879"/>
    <cellStyle name="20% - Accent4 2 3 3 2 4" xfId="9754"/>
    <cellStyle name="20% - Accent4 2 3 3 3" xfId="2624"/>
    <cellStyle name="20% - Accent4 2 3 3 3 2" xfId="6750"/>
    <cellStyle name="20% - Accent4 2 3 3 3 2 2" xfId="14990"/>
    <cellStyle name="20% - Accent4 2 3 3 3 3" xfId="10865"/>
    <cellStyle name="20% - Accent4 2 3 3 4" xfId="4714"/>
    <cellStyle name="20% - Accent4 2 3 3 4 2" xfId="12954"/>
    <cellStyle name="20% - Accent4 2 3 3 5" xfId="8829"/>
    <cellStyle name="20% - Accent4 2 3 4" xfId="1055"/>
    <cellStyle name="20% - Accent4 2 3 4 2" xfId="3093"/>
    <cellStyle name="20% - Accent4 2 3 4 2 2" xfId="7219"/>
    <cellStyle name="20% - Accent4 2 3 4 2 2 2" xfId="15459"/>
    <cellStyle name="20% - Accent4 2 3 4 2 3" xfId="11334"/>
    <cellStyle name="20% - Accent4 2 3 4 3" xfId="5183"/>
    <cellStyle name="20% - Accent4 2 3 4 3 2" xfId="13423"/>
    <cellStyle name="20% - Accent4 2 3 4 4" xfId="9298"/>
    <cellStyle name="20% - Accent4 2 3 5" xfId="2167"/>
    <cellStyle name="20% - Accent4 2 3 5 2" xfId="6294"/>
    <cellStyle name="20% - Accent4 2 3 5 2 2" xfId="14534"/>
    <cellStyle name="20% - Accent4 2 3 5 3" xfId="10409"/>
    <cellStyle name="20% - Accent4 2 3 6" xfId="4257"/>
    <cellStyle name="20% - Accent4 2 3 6 2" xfId="12498"/>
    <cellStyle name="20% - Accent4 2 3 7" xfId="8372"/>
    <cellStyle name="20% - Accent4 2 4" xfId="258"/>
    <cellStyle name="20% - Accent4 2 4 2" xfId="715"/>
    <cellStyle name="20% - Accent4 2 4 2 2" xfId="1642"/>
    <cellStyle name="20% - Accent4 2 4 2 2 2" xfId="3679"/>
    <cellStyle name="20% - Accent4 2 4 2 2 2 2" xfId="7805"/>
    <cellStyle name="20% - Accent4 2 4 2 2 2 2 2" xfId="16045"/>
    <cellStyle name="20% - Accent4 2 4 2 2 2 3" xfId="11920"/>
    <cellStyle name="20% - Accent4 2 4 2 2 3" xfId="5769"/>
    <cellStyle name="20% - Accent4 2 4 2 2 3 2" xfId="14009"/>
    <cellStyle name="20% - Accent4 2 4 2 2 4" xfId="9884"/>
    <cellStyle name="20% - Accent4 2 4 2 3" xfId="2754"/>
    <cellStyle name="20% - Accent4 2 4 2 3 2" xfId="6880"/>
    <cellStyle name="20% - Accent4 2 4 2 3 2 2" xfId="15120"/>
    <cellStyle name="20% - Accent4 2 4 2 3 3" xfId="10995"/>
    <cellStyle name="20% - Accent4 2 4 2 4" xfId="4844"/>
    <cellStyle name="20% - Accent4 2 4 2 4 2" xfId="13084"/>
    <cellStyle name="20% - Accent4 2 4 2 5" xfId="8959"/>
    <cellStyle name="20% - Accent4 2 4 3" xfId="1185"/>
    <cellStyle name="20% - Accent4 2 4 3 2" xfId="3223"/>
    <cellStyle name="20% - Accent4 2 4 3 2 2" xfId="7349"/>
    <cellStyle name="20% - Accent4 2 4 3 2 2 2" xfId="15589"/>
    <cellStyle name="20% - Accent4 2 4 3 2 3" xfId="11464"/>
    <cellStyle name="20% - Accent4 2 4 3 3" xfId="5313"/>
    <cellStyle name="20% - Accent4 2 4 3 3 2" xfId="13553"/>
    <cellStyle name="20% - Accent4 2 4 3 4" xfId="9428"/>
    <cellStyle name="20% - Accent4 2 4 4" xfId="2297"/>
    <cellStyle name="20% - Accent4 2 4 4 2" xfId="6424"/>
    <cellStyle name="20% - Accent4 2 4 4 2 2" xfId="14664"/>
    <cellStyle name="20% - Accent4 2 4 4 3" xfId="10539"/>
    <cellStyle name="20% - Accent4 2 4 5" xfId="4387"/>
    <cellStyle name="20% - Accent4 2 4 5 2" xfId="12628"/>
    <cellStyle name="20% - Accent4 2 4 6" xfId="8502"/>
    <cellStyle name="20% - Accent4 2 5" xfId="507"/>
    <cellStyle name="20% - Accent4 2 5 2" xfId="1434"/>
    <cellStyle name="20% - Accent4 2 5 2 2" xfId="3471"/>
    <cellStyle name="20% - Accent4 2 5 2 2 2" xfId="7597"/>
    <cellStyle name="20% - Accent4 2 5 2 2 2 2" xfId="15837"/>
    <cellStyle name="20% - Accent4 2 5 2 2 3" xfId="11712"/>
    <cellStyle name="20% - Accent4 2 5 2 3" xfId="5561"/>
    <cellStyle name="20% - Accent4 2 5 2 3 2" xfId="13801"/>
    <cellStyle name="20% - Accent4 2 5 2 4" xfId="9676"/>
    <cellStyle name="20% - Accent4 2 5 3" xfId="2546"/>
    <cellStyle name="20% - Accent4 2 5 3 2" xfId="6672"/>
    <cellStyle name="20% - Accent4 2 5 3 2 2" xfId="14912"/>
    <cellStyle name="20% - Accent4 2 5 3 3" xfId="10787"/>
    <cellStyle name="20% - Accent4 2 5 4" xfId="4636"/>
    <cellStyle name="20% - Accent4 2 5 4 2" xfId="12876"/>
    <cellStyle name="20% - Accent4 2 5 5" xfId="8751"/>
    <cellStyle name="20% - Accent4 2 6" xfId="977"/>
    <cellStyle name="20% - Accent4 2 6 2" xfId="3015"/>
    <cellStyle name="20% - Accent4 2 6 2 2" xfId="7141"/>
    <cellStyle name="20% - Accent4 2 6 2 2 2" xfId="15381"/>
    <cellStyle name="20% - Accent4 2 6 2 3" xfId="11256"/>
    <cellStyle name="20% - Accent4 2 6 3" xfId="5105"/>
    <cellStyle name="20% - Accent4 2 6 3 2" xfId="13345"/>
    <cellStyle name="20% - Accent4 2 6 4" xfId="9220"/>
    <cellStyle name="20% - Accent4 2 7" xfId="2089"/>
    <cellStyle name="20% - Accent4 2 7 2" xfId="6216"/>
    <cellStyle name="20% - Accent4 2 7 2 2" xfId="14456"/>
    <cellStyle name="20% - Accent4 2 7 3" xfId="10331"/>
    <cellStyle name="20% - Accent4 2 8" xfId="4179"/>
    <cellStyle name="20% - Accent4 2 8 2" xfId="12420"/>
    <cellStyle name="20% - Accent4 2 9" xfId="8294"/>
    <cellStyle name="20% - Accent4 20" xfId="938"/>
    <cellStyle name="20% - Accent4 20 2" xfId="1864"/>
    <cellStyle name="20% - Accent4 20 2 2" xfId="3901"/>
    <cellStyle name="20% - Accent4 20 2 2 2" xfId="8027"/>
    <cellStyle name="20% - Accent4 20 2 2 2 2" xfId="16267"/>
    <cellStyle name="20% - Accent4 20 2 2 3" xfId="12142"/>
    <cellStyle name="20% - Accent4 20 2 3" xfId="5991"/>
    <cellStyle name="20% - Accent4 20 2 3 2" xfId="14231"/>
    <cellStyle name="20% - Accent4 20 2 4" xfId="10106"/>
    <cellStyle name="20% - Accent4 20 3" xfId="2976"/>
    <cellStyle name="20% - Accent4 20 3 2" xfId="7102"/>
    <cellStyle name="20% - Accent4 20 3 2 2" xfId="15342"/>
    <cellStyle name="20% - Accent4 20 3 3" xfId="11217"/>
    <cellStyle name="20% - Accent4 20 4" xfId="5066"/>
    <cellStyle name="20% - Accent4 20 4 2" xfId="13306"/>
    <cellStyle name="20% - Accent4 20 5" xfId="9181"/>
    <cellStyle name="20% - Accent4 21" xfId="951"/>
    <cellStyle name="20% - Accent4 21 2" xfId="2989"/>
    <cellStyle name="20% - Accent4 21 2 2" xfId="7115"/>
    <cellStyle name="20% - Accent4 21 2 2 2" xfId="15355"/>
    <cellStyle name="20% - Accent4 21 2 3" xfId="11230"/>
    <cellStyle name="20% - Accent4 21 3" xfId="5079"/>
    <cellStyle name="20% - Accent4 21 3 2" xfId="13319"/>
    <cellStyle name="20% - Accent4 21 4" xfId="9194"/>
    <cellStyle name="20% - Accent4 22" xfId="964"/>
    <cellStyle name="20% - Accent4 22 2" xfId="3002"/>
    <cellStyle name="20% - Accent4 22 2 2" xfId="7128"/>
    <cellStyle name="20% - Accent4 22 2 2 2" xfId="15368"/>
    <cellStyle name="20% - Accent4 22 2 3" xfId="11243"/>
    <cellStyle name="20% - Accent4 22 3" xfId="5092"/>
    <cellStyle name="20% - Accent4 22 3 2" xfId="13332"/>
    <cellStyle name="20% - Accent4 22 4" xfId="9207"/>
    <cellStyle name="20% - Accent4 23" xfId="1877"/>
    <cellStyle name="20% - Accent4 23 2" xfId="3914"/>
    <cellStyle name="20% - Accent4 23 2 2" xfId="8040"/>
    <cellStyle name="20% - Accent4 23 2 2 2" xfId="16280"/>
    <cellStyle name="20% - Accent4 23 2 3" xfId="12155"/>
    <cellStyle name="20% - Accent4 23 3" xfId="6004"/>
    <cellStyle name="20% - Accent4 23 3 2" xfId="14244"/>
    <cellStyle name="20% - Accent4 23 4" xfId="10119"/>
    <cellStyle name="20% - Accent4 24" xfId="1890"/>
    <cellStyle name="20% - Accent4 24 2" xfId="3927"/>
    <cellStyle name="20% - Accent4 24 2 2" xfId="8053"/>
    <cellStyle name="20% - Accent4 24 2 2 2" xfId="16293"/>
    <cellStyle name="20% - Accent4 24 2 3" xfId="12168"/>
    <cellStyle name="20% - Accent4 24 3" xfId="6017"/>
    <cellStyle name="20% - Accent4 24 3 2" xfId="14257"/>
    <cellStyle name="20% - Accent4 24 4" xfId="10132"/>
    <cellStyle name="20% - Accent4 25" xfId="1903"/>
    <cellStyle name="20% - Accent4 25 2" xfId="3940"/>
    <cellStyle name="20% - Accent4 25 2 2" xfId="8066"/>
    <cellStyle name="20% - Accent4 25 2 2 2" xfId="16306"/>
    <cellStyle name="20% - Accent4 25 2 3" xfId="12181"/>
    <cellStyle name="20% - Accent4 25 3" xfId="6030"/>
    <cellStyle name="20% - Accent4 25 3 2" xfId="14270"/>
    <cellStyle name="20% - Accent4 25 4" xfId="10145"/>
    <cellStyle name="20% - Accent4 26" xfId="1917"/>
    <cellStyle name="20% - Accent4 26 2" xfId="3954"/>
    <cellStyle name="20% - Accent4 26 2 2" xfId="8080"/>
    <cellStyle name="20% - Accent4 26 2 2 2" xfId="16320"/>
    <cellStyle name="20% - Accent4 26 2 3" xfId="12195"/>
    <cellStyle name="20% - Accent4 26 3" xfId="6044"/>
    <cellStyle name="20% - Accent4 26 3 2" xfId="14284"/>
    <cellStyle name="20% - Accent4 26 4" xfId="10159"/>
    <cellStyle name="20% - Accent4 27" xfId="1930"/>
    <cellStyle name="20% - Accent4 27 2" xfId="3967"/>
    <cellStyle name="20% - Accent4 27 2 2" xfId="8093"/>
    <cellStyle name="20% - Accent4 27 2 2 2" xfId="16333"/>
    <cellStyle name="20% - Accent4 27 2 3" xfId="12208"/>
    <cellStyle name="20% - Accent4 27 3" xfId="6057"/>
    <cellStyle name="20% - Accent4 27 3 2" xfId="14297"/>
    <cellStyle name="20% - Accent4 27 4" xfId="10172"/>
    <cellStyle name="20% - Accent4 28" xfId="1944"/>
    <cellStyle name="20% - Accent4 28 2" xfId="3981"/>
    <cellStyle name="20% - Accent4 28 2 2" xfId="8107"/>
    <cellStyle name="20% - Accent4 28 2 2 2" xfId="16347"/>
    <cellStyle name="20% - Accent4 28 2 3" xfId="12222"/>
    <cellStyle name="20% - Accent4 28 3" xfId="6071"/>
    <cellStyle name="20% - Accent4 28 3 2" xfId="14311"/>
    <cellStyle name="20% - Accent4 28 4" xfId="10186"/>
    <cellStyle name="20% - Accent4 29" xfId="1958"/>
    <cellStyle name="20% - Accent4 29 2" xfId="3995"/>
    <cellStyle name="20% - Accent4 29 2 2" xfId="8121"/>
    <cellStyle name="20% - Accent4 29 2 2 2" xfId="16361"/>
    <cellStyle name="20% - Accent4 29 2 3" xfId="12236"/>
    <cellStyle name="20% - Accent4 29 3" xfId="6085"/>
    <cellStyle name="20% - Accent4 29 3 2" xfId="14325"/>
    <cellStyle name="20% - Accent4 29 4" xfId="10200"/>
    <cellStyle name="20% - Accent4 3" xfId="63"/>
    <cellStyle name="20% - Accent4 3 2" xfId="271"/>
    <cellStyle name="20% - Accent4 3 2 2" xfId="728"/>
    <cellStyle name="20% - Accent4 3 2 2 2" xfId="1655"/>
    <cellStyle name="20% - Accent4 3 2 2 2 2" xfId="3692"/>
    <cellStyle name="20% - Accent4 3 2 2 2 2 2" xfId="7818"/>
    <cellStyle name="20% - Accent4 3 2 2 2 2 2 2" xfId="16058"/>
    <cellStyle name="20% - Accent4 3 2 2 2 2 3" xfId="11933"/>
    <cellStyle name="20% - Accent4 3 2 2 2 3" xfId="5782"/>
    <cellStyle name="20% - Accent4 3 2 2 2 3 2" xfId="14022"/>
    <cellStyle name="20% - Accent4 3 2 2 2 4" xfId="9897"/>
    <cellStyle name="20% - Accent4 3 2 2 3" xfId="2767"/>
    <cellStyle name="20% - Accent4 3 2 2 3 2" xfId="6893"/>
    <cellStyle name="20% - Accent4 3 2 2 3 2 2" xfId="15133"/>
    <cellStyle name="20% - Accent4 3 2 2 3 3" xfId="11008"/>
    <cellStyle name="20% - Accent4 3 2 2 4" xfId="4857"/>
    <cellStyle name="20% - Accent4 3 2 2 4 2" xfId="13097"/>
    <cellStyle name="20% - Accent4 3 2 2 5" xfId="8972"/>
    <cellStyle name="20% - Accent4 3 2 3" xfId="1198"/>
    <cellStyle name="20% - Accent4 3 2 3 2" xfId="3236"/>
    <cellStyle name="20% - Accent4 3 2 3 2 2" xfId="7362"/>
    <cellStyle name="20% - Accent4 3 2 3 2 2 2" xfId="15602"/>
    <cellStyle name="20% - Accent4 3 2 3 2 3" xfId="11477"/>
    <cellStyle name="20% - Accent4 3 2 3 3" xfId="5326"/>
    <cellStyle name="20% - Accent4 3 2 3 3 2" xfId="13566"/>
    <cellStyle name="20% - Accent4 3 2 3 4" xfId="9441"/>
    <cellStyle name="20% - Accent4 3 2 4" xfId="2310"/>
    <cellStyle name="20% - Accent4 3 2 4 2" xfId="6437"/>
    <cellStyle name="20% - Accent4 3 2 4 2 2" xfId="14677"/>
    <cellStyle name="20% - Accent4 3 2 4 3" xfId="10552"/>
    <cellStyle name="20% - Accent4 3 2 5" xfId="4400"/>
    <cellStyle name="20% - Accent4 3 2 5 2" xfId="12641"/>
    <cellStyle name="20% - Accent4 3 2 6" xfId="8515"/>
    <cellStyle name="20% - Accent4 3 3" xfId="520"/>
    <cellStyle name="20% - Accent4 3 3 2" xfId="1447"/>
    <cellStyle name="20% - Accent4 3 3 2 2" xfId="3484"/>
    <cellStyle name="20% - Accent4 3 3 2 2 2" xfId="7610"/>
    <cellStyle name="20% - Accent4 3 3 2 2 2 2" xfId="15850"/>
    <cellStyle name="20% - Accent4 3 3 2 2 3" xfId="11725"/>
    <cellStyle name="20% - Accent4 3 3 2 3" xfId="5574"/>
    <cellStyle name="20% - Accent4 3 3 2 3 2" xfId="13814"/>
    <cellStyle name="20% - Accent4 3 3 2 4" xfId="9689"/>
    <cellStyle name="20% - Accent4 3 3 3" xfId="2559"/>
    <cellStyle name="20% - Accent4 3 3 3 2" xfId="6685"/>
    <cellStyle name="20% - Accent4 3 3 3 2 2" xfId="14925"/>
    <cellStyle name="20% - Accent4 3 3 3 3" xfId="10800"/>
    <cellStyle name="20% - Accent4 3 3 4" xfId="4649"/>
    <cellStyle name="20% - Accent4 3 3 4 2" xfId="12889"/>
    <cellStyle name="20% - Accent4 3 3 5" xfId="8764"/>
    <cellStyle name="20% - Accent4 3 4" xfId="990"/>
    <cellStyle name="20% - Accent4 3 4 2" xfId="3028"/>
    <cellStyle name="20% - Accent4 3 4 2 2" xfId="7154"/>
    <cellStyle name="20% - Accent4 3 4 2 2 2" xfId="15394"/>
    <cellStyle name="20% - Accent4 3 4 2 3" xfId="11269"/>
    <cellStyle name="20% - Accent4 3 4 3" xfId="5118"/>
    <cellStyle name="20% - Accent4 3 4 3 2" xfId="13358"/>
    <cellStyle name="20% - Accent4 3 4 4" xfId="9233"/>
    <cellStyle name="20% - Accent4 3 5" xfId="2102"/>
    <cellStyle name="20% - Accent4 3 5 2" xfId="6229"/>
    <cellStyle name="20% - Accent4 3 5 2 2" xfId="14469"/>
    <cellStyle name="20% - Accent4 3 5 3" xfId="10344"/>
    <cellStyle name="20% - Accent4 3 6" xfId="4192"/>
    <cellStyle name="20% - Accent4 3 6 2" xfId="12433"/>
    <cellStyle name="20% - Accent4 3 7" xfId="8307"/>
    <cellStyle name="20% - Accent4 30" xfId="1972"/>
    <cellStyle name="20% - Accent4 30 2" xfId="4009"/>
    <cellStyle name="20% - Accent4 30 2 2" xfId="8135"/>
    <cellStyle name="20% - Accent4 30 2 2 2" xfId="16375"/>
    <cellStyle name="20% - Accent4 30 2 3" xfId="12250"/>
    <cellStyle name="20% - Accent4 30 3" xfId="6099"/>
    <cellStyle name="20% - Accent4 30 3 2" xfId="14339"/>
    <cellStyle name="20% - Accent4 30 4" xfId="10214"/>
    <cellStyle name="20% - Accent4 31" xfId="1985"/>
    <cellStyle name="20% - Accent4 31 2" xfId="4022"/>
    <cellStyle name="20% - Accent4 31 2 2" xfId="8148"/>
    <cellStyle name="20% - Accent4 31 2 2 2" xfId="16388"/>
    <cellStyle name="20% - Accent4 31 2 3" xfId="12263"/>
    <cellStyle name="20% - Accent4 31 3" xfId="6112"/>
    <cellStyle name="20% - Accent4 31 3 2" xfId="14352"/>
    <cellStyle name="20% - Accent4 31 4" xfId="10227"/>
    <cellStyle name="20% - Accent4 32" xfId="1998"/>
    <cellStyle name="20% - Accent4 32 2" xfId="4035"/>
    <cellStyle name="20% - Accent4 32 2 2" xfId="8161"/>
    <cellStyle name="20% - Accent4 32 2 2 2" xfId="16401"/>
    <cellStyle name="20% - Accent4 32 2 3" xfId="12276"/>
    <cellStyle name="20% - Accent4 32 3" xfId="6125"/>
    <cellStyle name="20% - Accent4 32 3 2" xfId="14365"/>
    <cellStyle name="20% - Accent4 32 4" xfId="10240"/>
    <cellStyle name="20% - Accent4 33" xfId="2011"/>
    <cellStyle name="20% - Accent4 33 2" xfId="4048"/>
    <cellStyle name="20% - Accent4 33 2 2" xfId="8174"/>
    <cellStyle name="20% - Accent4 33 2 2 2" xfId="16414"/>
    <cellStyle name="20% - Accent4 33 2 3" xfId="12289"/>
    <cellStyle name="20% - Accent4 33 3" xfId="6138"/>
    <cellStyle name="20% - Accent4 33 3 2" xfId="14378"/>
    <cellStyle name="20% - Accent4 33 4" xfId="10253"/>
    <cellStyle name="20% - Accent4 34" xfId="2024"/>
    <cellStyle name="20% - Accent4 34 2" xfId="4061"/>
    <cellStyle name="20% - Accent4 34 2 2" xfId="8187"/>
    <cellStyle name="20% - Accent4 34 2 2 2" xfId="16427"/>
    <cellStyle name="20% - Accent4 34 2 3" xfId="12302"/>
    <cellStyle name="20% - Accent4 34 3" xfId="6151"/>
    <cellStyle name="20% - Accent4 34 3 2" xfId="14391"/>
    <cellStyle name="20% - Accent4 34 4" xfId="10266"/>
    <cellStyle name="20% - Accent4 35" xfId="2037"/>
    <cellStyle name="20% - Accent4 35 2" xfId="4074"/>
    <cellStyle name="20% - Accent4 35 2 2" xfId="8200"/>
    <cellStyle name="20% - Accent4 35 2 2 2" xfId="16440"/>
    <cellStyle name="20% - Accent4 35 2 3" xfId="12315"/>
    <cellStyle name="20% - Accent4 35 3" xfId="6164"/>
    <cellStyle name="20% - Accent4 35 3 2" xfId="14404"/>
    <cellStyle name="20% - Accent4 35 4" xfId="10279"/>
    <cellStyle name="20% - Accent4 36" xfId="2050"/>
    <cellStyle name="20% - Accent4 36 2" xfId="4087"/>
    <cellStyle name="20% - Accent4 36 2 2" xfId="8213"/>
    <cellStyle name="20% - Accent4 36 2 2 2" xfId="16453"/>
    <cellStyle name="20% - Accent4 36 2 3" xfId="12328"/>
    <cellStyle name="20% - Accent4 36 3" xfId="6177"/>
    <cellStyle name="20% - Accent4 36 3 2" xfId="14417"/>
    <cellStyle name="20% - Accent4 36 4" xfId="10292"/>
    <cellStyle name="20% - Accent4 37" xfId="2076"/>
    <cellStyle name="20% - Accent4 37 2" xfId="6203"/>
    <cellStyle name="20% - Accent4 37 2 2" xfId="14443"/>
    <cellStyle name="20% - Accent4 37 3" xfId="10318"/>
    <cellStyle name="20% - Accent4 38" xfId="2063"/>
    <cellStyle name="20% - Accent4 38 2" xfId="6190"/>
    <cellStyle name="20% - Accent4 38 2 2" xfId="14430"/>
    <cellStyle name="20% - Accent4 38 3" xfId="10305"/>
    <cellStyle name="20% - Accent4 39" xfId="4100"/>
    <cellStyle name="20% - Accent4 39 2" xfId="8226"/>
    <cellStyle name="20% - Accent4 39 2 2" xfId="16466"/>
    <cellStyle name="20% - Accent4 39 3" xfId="12341"/>
    <cellStyle name="20% - Accent4 4" xfId="76"/>
    <cellStyle name="20% - Accent4 4 2" xfId="284"/>
    <cellStyle name="20% - Accent4 4 2 2" xfId="741"/>
    <cellStyle name="20% - Accent4 4 2 2 2" xfId="1668"/>
    <cellStyle name="20% - Accent4 4 2 2 2 2" xfId="3705"/>
    <cellStyle name="20% - Accent4 4 2 2 2 2 2" xfId="7831"/>
    <cellStyle name="20% - Accent4 4 2 2 2 2 2 2" xfId="16071"/>
    <cellStyle name="20% - Accent4 4 2 2 2 2 3" xfId="11946"/>
    <cellStyle name="20% - Accent4 4 2 2 2 3" xfId="5795"/>
    <cellStyle name="20% - Accent4 4 2 2 2 3 2" xfId="14035"/>
    <cellStyle name="20% - Accent4 4 2 2 2 4" xfId="9910"/>
    <cellStyle name="20% - Accent4 4 2 2 3" xfId="2780"/>
    <cellStyle name="20% - Accent4 4 2 2 3 2" xfId="6906"/>
    <cellStyle name="20% - Accent4 4 2 2 3 2 2" xfId="15146"/>
    <cellStyle name="20% - Accent4 4 2 2 3 3" xfId="11021"/>
    <cellStyle name="20% - Accent4 4 2 2 4" xfId="4870"/>
    <cellStyle name="20% - Accent4 4 2 2 4 2" xfId="13110"/>
    <cellStyle name="20% - Accent4 4 2 2 5" xfId="8985"/>
    <cellStyle name="20% - Accent4 4 2 3" xfId="1211"/>
    <cellStyle name="20% - Accent4 4 2 3 2" xfId="3249"/>
    <cellStyle name="20% - Accent4 4 2 3 2 2" xfId="7375"/>
    <cellStyle name="20% - Accent4 4 2 3 2 2 2" xfId="15615"/>
    <cellStyle name="20% - Accent4 4 2 3 2 3" xfId="11490"/>
    <cellStyle name="20% - Accent4 4 2 3 3" xfId="5339"/>
    <cellStyle name="20% - Accent4 4 2 3 3 2" xfId="13579"/>
    <cellStyle name="20% - Accent4 4 2 3 4" xfId="9454"/>
    <cellStyle name="20% - Accent4 4 2 4" xfId="2323"/>
    <cellStyle name="20% - Accent4 4 2 4 2" xfId="6450"/>
    <cellStyle name="20% - Accent4 4 2 4 2 2" xfId="14690"/>
    <cellStyle name="20% - Accent4 4 2 4 3" xfId="10565"/>
    <cellStyle name="20% - Accent4 4 2 5" xfId="4413"/>
    <cellStyle name="20% - Accent4 4 2 5 2" xfId="12654"/>
    <cellStyle name="20% - Accent4 4 2 6" xfId="8528"/>
    <cellStyle name="20% - Accent4 4 3" xfId="533"/>
    <cellStyle name="20% - Accent4 4 3 2" xfId="1460"/>
    <cellStyle name="20% - Accent4 4 3 2 2" xfId="3497"/>
    <cellStyle name="20% - Accent4 4 3 2 2 2" xfId="7623"/>
    <cellStyle name="20% - Accent4 4 3 2 2 2 2" xfId="15863"/>
    <cellStyle name="20% - Accent4 4 3 2 2 3" xfId="11738"/>
    <cellStyle name="20% - Accent4 4 3 2 3" xfId="5587"/>
    <cellStyle name="20% - Accent4 4 3 2 3 2" xfId="13827"/>
    <cellStyle name="20% - Accent4 4 3 2 4" xfId="9702"/>
    <cellStyle name="20% - Accent4 4 3 3" xfId="2572"/>
    <cellStyle name="20% - Accent4 4 3 3 2" xfId="6698"/>
    <cellStyle name="20% - Accent4 4 3 3 2 2" xfId="14938"/>
    <cellStyle name="20% - Accent4 4 3 3 3" xfId="10813"/>
    <cellStyle name="20% - Accent4 4 3 4" xfId="4662"/>
    <cellStyle name="20% - Accent4 4 3 4 2" xfId="12902"/>
    <cellStyle name="20% - Accent4 4 3 5" xfId="8777"/>
    <cellStyle name="20% - Accent4 4 4" xfId="1003"/>
    <cellStyle name="20% - Accent4 4 4 2" xfId="3041"/>
    <cellStyle name="20% - Accent4 4 4 2 2" xfId="7167"/>
    <cellStyle name="20% - Accent4 4 4 2 2 2" xfId="15407"/>
    <cellStyle name="20% - Accent4 4 4 2 3" xfId="11282"/>
    <cellStyle name="20% - Accent4 4 4 3" xfId="5131"/>
    <cellStyle name="20% - Accent4 4 4 3 2" xfId="13371"/>
    <cellStyle name="20% - Accent4 4 4 4" xfId="9246"/>
    <cellStyle name="20% - Accent4 4 5" xfId="2115"/>
    <cellStyle name="20% - Accent4 4 5 2" xfId="6242"/>
    <cellStyle name="20% - Accent4 4 5 2 2" xfId="14482"/>
    <cellStyle name="20% - Accent4 4 5 3" xfId="10357"/>
    <cellStyle name="20% - Accent4 4 6" xfId="4205"/>
    <cellStyle name="20% - Accent4 4 6 2" xfId="12446"/>
    <cellStyle name="20% - Accent4 4 7" xfId="8320"/>
    <cellStyle name="20% - Accent4 40" xfId="4113"/>
    <cellStyle name="20% - Accent4 40 2" xfId="8239"/>
    <cellStyle name="20% - Accent4 40 2 2" xfId="16479"/>
    <cellStyle name="20% - Accent4 40 3" xfId="12354"/>
    <cellStyle name="20% - Accent4 41" xfId="4126"/>
    <cellStyle name="20% - Accent4 41 2" xfId="8252"/>
    <cellStyle name="20% - Accent4 41 2 2" xfId="16492"/>
    <cellStyle name="20% - Accent4 41 3" xfId="12367"/>
    <cellStyle name="20% - Accent4 42" xfId="4140"/>
    <cellStyle name="20% - Accent4 42 2" xfId="8266"/>
    <cellStyle name="20% - Accent4 42 2 2" xfId="16506"/>
    <cellStyle name="20% - Accent4 42 3" xfId="12381"/>
    <cellStyle name="20% - Accent4 43" xfId="4153"/>
    <cellStyle name="20% - Accent4 43 2" xfId="12394"/>
    <cellStyle name="20% - Accent4 44" xfId="4166"/>
    <cellStyle name="20% - Accent4 44 2" xfId="12407"/>
    <cellStyle name="20% - Accent4 45" xfId="8280"/>
    <cellStyle name="20% - Accent4 46" xfId="16519"/>
    <cellStyle name="20% - Accent4 5" xfId="102"/>
    <cellStyle name="20% - Accent4 5 2" xfId="310"/>
    <cellStyle name="20% - Accent4 5 2 2" xfId="767"/>
    <cellStyle name="20% - Accent4 5 2 2 2" xfId="1694"/>
    <cellStyle name="20% - Accent4 5 2 2 2 2" xfId="3731"/>
    <cellStyle name="20% - Accent4 5 2 2 2 2 2" xfId="7857"/>
    <cellStyle name="20% - Accent4 5 2 2 2 2 2 2" xfId="16097"/>
    <cellStyle name="20% - Accent4 5 2 2 2 2 3" xfId="11972"/>
    <cellStyle name="20% - Accent4 5 2 2 2 3" xfId="5821"/>
    <cellStyle name="20% - Accent4 5 2 2 2 3 2" xfId="14061"/>
    <cellStyle name="20% - Accent4 5 2 2 2 4" xfId="9936"/>
    <cellStyle name="20% - Accent4 5 2 2 3" xfId="2806"/>
    <cellStyle name="20% - Accent4 5 2 2 3 2" xfId="6932"/>
    <cellStyle name="20% - Accent4 5 2 2 3 2 2" xfId="15172"/>
    <cellStyle name="20% - Accent4 5 2 2 3 3" xfId="11047"/>
    <cellStyle name="20% - Accent4 5 2 2 4" xfId="4896"/>
    <cellStyle name="20% - Accent4 5 2 2 4 2" xfId="13136"/>
    <cellStyle name="20% - Accent4 5 2 2 5" xfId="9011"/>
    <cellStyle name="20% - Accent4 5 2 3" xfId="1237"/>
    <cellStyle name="20% - Accent4 5 2 3 2" xfId="3275"/>
    <cellStyle name="20% - Accent4 5 2 3 2 2" xfId="7401"/>
    <cellStyle name="20% - Accent4 5 2 3 2 2 2" xfId="15641"/>
    <cellStyle name="20% - Accent4 5 2 3 2 3" xfId="11516"/>
    <cellStyle name="20% - Accent4 5 2 3 3" xfId="5365"/>
    <cellStyle name="20% - Accent4 5 2 3 3 2" xfId="13605"/>
    <cellStyle name="20% - Accent4 5 2 3 4" xfId="9480"/>
    <cellStyle name="20% - Accent4 5 2 4" xfId="2349"/>
    <cellStyle name="20% - Accent4 5 2 4 2" xfId="6476"/>
    <cellStyle name="20% - Accent4 5 2 4 2 2" xfId="14716"/>
    <cellStyle name="20% - Accent4 5 2 4 3" xfId="10591"/>
    <cellStyle name="20% - Accent4 5 2 5" xfId="4439"/>
    <cellStyle name="20% - Accent4 5 2 5 2" xfId="12680"/>
    <cellStyle name="20% - Accent4 5 2 6" xfId="8554"/>
    <cellStyle name="20% - Accent4 5 3" xfId="559"/>
    <cellStyle name="20% - Accent4 5 3 2" xfId="1486"/>
    <cellStyle name="20% - Accent4 5 3 2 2" xfId="3523"/>
    <cellStyle name="20% - Accent4 5 3 2 2 2" xfId="7649"/>
    <cellStyle name="20% - Accent4 5 3 2 2 2 2" xfId="15889"/>
    <cellStyle name="20% - Accent4 5 3 2 2 3" xfId="11764"/>
    <cellStyle name="20% - Accent4 5 3 2 3" xfId="5613"/>
    <cellStyle name="20% - Accent4 5 3 2 3 2" xfId="13853"/>
    <cellStyle name="20% - Accent4 5 3 2 4" xfId="9728"/>
    <cellStyle name="20% - Accent4 5 3 3" xfId="2598"/>
    <cellStyle name="20% - Accent4 5 3 3 2" xfId="6724"/>
    <cellStyle name="20% - Accent4 5 3 3 2 2" xfId="14964"/>
    <cellStyle name="20% - Accent4 5 3 3 3" xfId="10839"/>
    <cellStyle name="20% - Accent4 5 3 4" xfId="4688"/>
    <cellStyle name="20% - Accent4 5 3 4 2" xfId="12928"/>
    <cellStyle name="20% - Accent4 5 3 5" xfId="8803"/>
    <cellStyle name="20% - Accent4 5 4" xfId="1029"/>
    <cellStyle name="20% - Accent4 5 4 2" xfId="3067"/>
    <cellStyle name="20% - Accent4 5 4 2 2" xfId="7193"/>
    <cellStyle name="20% - Accent4 5 4 2 2 2" xfId="15433"/>
    <cellStyle name="20% - Accent4 5 4 2 3" xfId="11308"/>
    <cellStyle name="20% - Accent4 5 4 3" xfId="5157"/>
    <cellStyle name="20% - Accent4 5 4 3 2" xfId="13397"/>
    <cellStyle name="20% - Accent4 5 4 4" xfId="9272"/>
    <cellStyle name="20% - Accent4 5 5" xfId="2141"/>
    <cellStyle name="20% - Accent4 5 5 2" xfId="6268"/>
    <cellStyle name="20% - Accent4 5 5 2 2" xfId="14508"/>
    <cellStyle name="20% - Accent4 5 5 3" xfId="10383"/>
    <cellStyle name="20% - Accent4 5 6" xfId="4231"/>
    <cellStyle name="20% - Accent4 5 6 2" xfId="12472"/>
    <cellStyle name="20% - Accent4 5 7" xfId="8346"/>
    <cellStyle name="20% - Accent4 6" xfId="115"/>
    <cellStyle name="20% - Accent4 6 2" xfId="323"/>
    <cellStyle name="20% - Accent4 6 2 2" xfId="780"/>
    <cellStyle name="20% - Accent4 6 2 2 2" xfId="1707"/>
    <cellStyle name="20% - Accent4 6 2 2 2 2" xfId="3744"/>
    <cellStyle name="20% - Accent4 6 2 2 2 2 2" xfId="7870"/>
    <cellStyle name="20% - Accent4 6 2 2 2 2 2 2" xfId="16110"/>
    <cellStyle name="20% - Accent4 6 2 2 2 2 3" xfId="11985"/>
    <cellStyle name="20% - Accent4 6 2 2 2 3" xfId="5834"/>
    <cellStyle name="20% - Accent4 6 2 2 2 3 2" xfId="14074"/>
    <cellStyle name="20% - Accent4 6 2 2 2 4" xfId="9949"/>
    <cellStyle name="20% - Accent4 6 2 2 3" xfId="2819"/>
    <cellStyle name="20% - Accent4 6 2 2 3 2" xfId="6945"/>
    <cellStyle name="20% - Accent4 6 2 2 3 2 2" xfId="15185"/>
    <cellStyle name="20% - Accent4 6 2 2 3 3" xfId="11060"/>
    <cellStyle name="20% - Accent4 6 2 2 4" xfId="4909"/>
    <cellStyle name="20% - Accent4 6 2 2 4 2" xfId="13149"/>
    <cellStyle name="20% - Accent4 6 2 2 5" xfId="9024"/>
    <cellStyle name="20% - Accent4 6 2 3" xfId="1250"/>
    <cellStyle name="20% - Accent4 6 2 3 2" xfId="3288"/>
    <cellStyle name="20% - Accent4 6 2 3 2 2" xfId="7414"/>
    <cellStyle name="20% - Accent4 6 2 3 2 2 2" xfId="15654"/>
    <cellStyle name="20% - Accent4 6 2 3 2 3" xfId="11529"/>
    <cellStyle name="20% - Accent4 6 2 3 3" xfId="5378"/>
    <cellStyle name="20% - Accent4 6 2 3 3 2" xfId="13618"/>
    <cellStyle name="20% - Accent4 6 2 3 4" xfId="9493"/>
    <cellStyle name="20% - Accent4 6 2 4" xfId="2362"/>
    <cellStyle name="20% - Accent4 6 2 4 2" xfId="6489"/>
    <cellStyle name="20% - Accent4 6 2 4 2 2" xfId="14729"/>
    <cellStyle name="20% - Accent4 6 2 4 3" xfId="10604"/>
    <cellStyle name="20% - Accent4 6 2 5" xfId="4452"/>
    <cellStyle name="20% - Accent4 6 2 5 2" xfId="12693"/>
    <cellStyle name="20% - Accent4 6 2 6" xfId="8567"/>
    <cellStyle name="20% - Accent4 6 3" xfId="572"/>
    <cellStyle name="20% - Accent4 6 3 2" xfId="1499"/>
    <cellStyle name="20% - Accent4 6 3 2 2" xfId="3536"/>
    <cellStyle name="20% - Accent4 6 3 2 2 2" xfId="7662"/>
    <cellStyle name="20% - Accent4 6 3 2 2 2 2" xfId="15902"/>
    <cellStyle name="20% - Accent4 6 3 2 2 3" xfId="11777"/>
    <cellStyle name="20% - Accent4 6 3 2 3" xfId="5626"/>
    <cellStyle name="20% - Accent4 6 3 2 3 2" xfId="13866"/>
    <cellStyle name="20% - Accent4 6 3 2 4" xfId="9741"/>
    <cellStyle name="20% - Accent4 6 3 3" xfId="2611"/>
    <cellStyle name="20% - Accent4 6 3 3 2" xfId="6737"/>
    <cellStyle name="20% - Accent4 6 3 3 2 2" xfId="14977"/>
    <cellStyle name="20% - Accent4 6 3 3 3" xfId="10852"/>
    <cellStyle name="20% - Accent4 6 3 4" xfId="4701"/>
    <cellStyle name="20% - Accent4 6 3 4 2" xfId="12941"/>
    <cellStyle name="20% - Accent4 6 3 5" xfId="8816"/>
    <cellStyle name="20% - Accent4 6 4" xfId="1042"/>
    <cellStyle name="20% - Accent4 6 4 2" xfId="3080"/>
    <cellStyle name="20% - Accent4 6 4 2 2" xfId="7206"/>
    <cellStyle name="20% - Accent4 6 4 2 2 2" xfId="15446"/>
    <cellStyle name="20% - Accent4 6 4 2 3" xfId="11321"/>
    <cellStyle name="20% - Accent4 6 4 3" xfId="5170"/>
    <cellStyle name="20% - Accent4 6 4 3 2" xfId="13410"/>
    <cellStyle name="20% - Accent4 6 4 4" xfId="9285"/>
    <cellStyle name="20% - Accent4 6 5" xfId="2154"/>
    <cellStyle name="20% - Accent4 6 5 2" xfId="6281"/>
    <cellStyle name="20% - Accent4 6 5 2 2" xfId="14521"/>
    <cellStyle name="20% - Accent4 6 5 3" xfId="10396"/>
    <cellStyle name="20% - Accent4 6 6" xfId="4244"/>
    <cellStyle name="20% - Accent4 6 6 2" xfId="12485"/>
    <cellStyle name="20% - Accent4 6 7" xfId="8359"/>
    <cellStyle name="20% - Accent4 7" xfId="141"/>
    <cellStyle name="20% - Accent4 7 2" xfId="349"/>
    <cellStyle name="20% - Accent4 7 2 2" xfId="806"/>
    <cellStyle name="20% - Accent4 7 2 2 2" xfId="1733"/>
    <cellStyle name="20% - Accent4 7 2 2 2 2" xfId="3770"/>
    <cellStyle name="20% - Accent4 7 2 2 2 2 2" xfId="7896"/>
    <cellStyle name="20% - Accent4 7 2 2 2 2 2 2" xfId="16136"/>
    <cellStyle name="20% - Accent4 7 2 2 2 2 3" xfId="12011"/>
    <cellStyle name="20% - Accent4 7 2 2 2 3" xfId="5860"/>
    <cellStyle name="20% - Accent4 7 2 2 2 3 2" xfId="14100"/>
    <cellStyle name="20% - Accent4 7 2 2 2 4" xfId="9975"/>
    <cellStyle name="20% - Accent4 7 2 2 3" xfId="2845"/>
    <cellStyle name="20% - Accent4 7 2 2 3 2" xfId="6971"/>
    <cellStyle name="20% - Accent4 7 2 2 3 2 2" xfId="15211"/>
    <cellStyle name="20% - Accent4 7 2 2 3 3" xfId="11086"/>
    <cellStyle name="20% - Accent4 7 2 2 4" xfId="4935"/>
    <cellStyle name="20% - Accent4 7 2 2 4 2" xfId="13175"/>
    <cellStyle name="20% - Accent4 7 2 2 5" xfId="9050"/>
    <cellStyle name="20% - Accent4 7 2 3" xfId="1276"/>
    <cellStyle name="20% - Accent4 7 2 3 2" xfId="3314"/>
    <cellStyle name="20% - Accent4 7 2 3 2 2" xfId="7440"/>
    <cellStyle name="20% - Accent4 7 2 3 2 2 2" xfId="15680"/>
    <cellStyle name="20% - Accent4 7 2 3 2 3" xfId="11555"/>
    <cellStyle name="20% - Accent4 7 2 3 3" xfId="5404"/>
    <cellStyle name="20% - Accent4 7 2 3 3 2" xfId="13644"/>
    <cellStyle name="20% - Accent4 7 2 3 4" xfId="9519"/>
    <cellStyle name="20% - Accent4 7 2 4" xfId="2388"/>
    <cellStyle name="20% - Accent4 7 2 4 2" xfId="6515"/>
    <cellStyle name="20% - Accent4 7 2 4 2 2" xfId="14755"/>
    <cellStyle name="20% - Accent4 7 2 4 3" xfId="10630"/>
    <cellStyle name="20% - Accent4 7 2 5" xfId="4478"/>
    <cellStyle name="20% - Accent4 7 2 5 2" xfId="12719"/>
    <cellStyle name="20% - Accent4 7 2 6" xfId="8593"/>
    <cellStyle name="20% - Accent4 7 3" xfId="598"/>
    <cellStyle name="20% - Accent4 7 3 2" xfId="1525"/>
    <cellStyle name="20% - Accent4 7 3 2 2" xfId="3562"/>
    <cellStyle name="20% - Accent4 7 3 2 2 2" xfId="7688"/>
    <cellStyle name="20% - Accent4 7 3 2 2 2 2" xfId="15928"/>
    <cellStyle name="20% - Accent4 7 3 2 2 3" xfId="11803"/>
    <cellStyle name="20% - Accent4 7 3 2 3" xfId="5652"/>
    <cellStyle name="20% - Accent4 7 3 2 3 2" xfId="13892"/>
    <cellStyle name="20% - Accent4 7 3 2 4" xfId="9767"/>
    <cellStyle name="20% - Accent4 7 3 3" xfId="2637"/>
    <cellStyle name="20% - Accent4 7 3 3 2" xfId="6763"/>
    <cellStyle name="20% - Accent4 7 3 3 2 2" xfId="15003"/>
    <cellStyle name="20% - Accent4 7 3 3 3" xfId="10878"/>
    <cellStyle name="20% - Accent4 7 3 4" xfId="4727"/>
    <cellStyle name="20% - Accent4 7 3 4 2" xfId="12967"/>
    <cellStyle name="20% - Accent4 7 3 5" xfId="8842"/>
    <cellStyle name="20% - Accent4 7 4" xfId="1068"/>
    <cellStyle name="20% - Accent4 7 4 2" xfId="3106"/>
    <cellStyle name="20% - Accent4 7 4 2 2" xfId="7232"/>
    <cellStyle name="20% - Accent4 7 4 2 2 2" xfId="15472"/>
    <cellStyle name="20% - Accent4 7 4 2 3" xfId="11347"/>
    <cellStyle name="20% - Accent4 7 4 3" xfId="5196"/>
    <cellStyle name="20% - Accent4 7 4 3 2" xfId="13436"/>
    <cellStyle name="20% - Accent4 7 4 4" xfId="9311"/>
    <cellStyle name="20% - Accent4 7 5" xfId="2180"/>
    <cellStyle name="20% - Accent4 7 5 2" xfId="6307"/>
    <cellStyle name="20% - Accent4 7 5 2 2" xfId="14547"/>
    <cellStyle name="20% - Accent4 7 5 3" xfId="10422"/>
    <cellStyle name="20% - Accent4 7 6" xfId="4270"/>
    <cellStyle name="20% - Accent4 7 6 2" xfId="12511"/>
    <cellStyle name="20% - Accent4 7 7" xfId="8385"/>
    <cellStyle name="20% - Accent4 8" xfId="154"/>
    <cellStyle name="20% - Accent4 8 2" xfId="362"/>
    <cellStyle name="20% - Accent4 8 2 2" xfId="819"/>
    <cellStyle name="20% - Accent4 8 2 2 2" xfId="1746"/>
    <cellStyle name="20% - Accent4 8 2 2 2 2" xfId="3783"/>
    <cellStyle name="20% - Accent4 8 2 2 2 2 2" xfId="7909"/>
    <cellStyle name="20% - Accent4 8 2 2 2 2 2 2" xfId="16149"/>
    <cellStyle name="20% - Accent4 8 2 2 2 2 3" xfId="12024"/>
    <cellStyle name="20% - Accent4 8 2 2 2 3" xfId="5873"/>
    <cellStyle name="20% - Accent4 8 2 2 2 3 2" xfId="14113"/>
    <cellStyle name="20% - Accent4 8 2 2 2 4" xfId="9988"/>
    <cellStyle name="20% - Accent4 8 2 2 3" xfId="2858"/>
    <cellStyle name="20% - Accent4 8 2 2 3 2" xfId="6984"/>
    <cellStyle name="20% - Accent4 8 2 2 3 2 2" xfId="15224"/>
    <cellStyle name="20% - Accent4 8 2 2 3 3" xfId="11099"/>
    <cellStyle name="20% - Accent4 8 2 2 4" xfId="4948"/>
    <cellStyle name="20% - Accent4 8 2 2 4 2" xfId="13188"/>
    <cellStyle name="20% - Accent4 8 2 2 5" xfId="9063"/>
    <cellStyle name="20% - Accent4 8 2 3" xfId="1289"/>
    <cellStyle name="20% - Accent4 8 2 3 2" xfId="3327"/>
    <cellStyle name="20% - Accent4 8 2 3 2 2" xfId="7453"/>
    <cellStyle name="20% - Accent4 8 2 3 2 2 2" xfId="15693"/>
    <cellStyle name="20% - Accent4 8 2 3 2 3" xfId="11568"/>
    <cellStyle name="20% - Accent4 8 2 3 3" xfId="5417"/>
    <cellStyle name="20% - Accent4 8 2 3 3 2" xfId="13657"/>
    <cellStyle name="20% - Accent4 8 2 3 4" xfId="9532"/>
    <cellStyle name="20% - Accent4 8 2 4" xfId="2401"/>
    <cellStyle name="20% - Accent4 8 2 4 2" xfId="6528"/>
    <cellStyle name="20% - Accent4 8 2 4 2 2" xfId="14768"/>
    <cellStyle name="20% - Accent4 8 2 4 3" xfId="10643"/>
    <cellStyle name="20% - Accent4 8 2 5" xfId="4491"/>
    <cellStyle name="20% - Accent4 8 2 5 2" xfId="12732"/>
    <cellStyle name="20% - Accent4 8 2 6" xfId="8606"/>
    <cellStyle name="20% - Accent4 8 3" xfId="611"/>
    <cellStyle name="20% - Accent4 8 3 2" xfId="1538"/>
    <cellStyle name="20% - Accent4 8 3 2 2" xfId="3575"/>
    <cellStyle name="20% - Accent4 8 3 2 2 2" xfId="7701"/>
    <cellStyle name="20% - Accent4 8 3 2 2 2 2" xfId="15941"/>
    <cellStyle name="20% - Accent4 8 3 2 2 3" xfId="11816"/>
    <cellStyle name="20% - Accent4 8 3 2 3" xfId="5665"/>
    <cellStyle name="20% - Accent4 8 3 2 3 2" xfId="13905"/>
    <cellStyle name="20% - Accent4 8 3 2 4" xfId="9780"/>
    <cellStyle name="20% - Accent4 8 3 3" xfId="2650"/>
    <cellStyle name="20% - Accent4 8 3 3 2" xfId="6776"/>
    <cellStyle name="20% - Accent4 8 3 3 2 2" xfId="15016"/>
    <cellStyle name="20% - Accent4 8 3 3 3" xfId="10891"/>
    <cellStyle name="20% - Accent4 8 3 4" xfId="4740"/>
    <cellStyle name="20% - Accent4 8 3 4 2" xfId="12980"/>
    <cellStyle name="20% - Accent4 8 3 5" xfId="8855"/>
    <cellStyle name="20% - Accent4 8 4" xfId="1081"/>
    <cellStyle name="20% - Accent4 8 4 2" xfId="3119"/>
    <cellStyle name="20% - Accent4 8 4 2 2" xfId="7245"/>
    <cellStyle name="20% - Accent4 8 4 2 2 2" xfId="15485"/>
    <cellStyle name="20% - Accent4 8 4 2 3" xfId="11360"/>
    <cellStyle name="20% - Accent4 8 4 3" xfId="5209"/>
    <cellStyle name="20% - Accent4 8 4 3 2" xfId="13449"/>
    <cellStyle name="20% - Accent4 8 4 4" xfId="9324"/>
    <cellStyle name="20% - Accent4 8 5" xfId="2193"/>
    <cellStyle name="20% - Accent4 8 5 2" xfId="6320"/>
    <cellStyle name="20% - Accent4 8 5 2 2" xfId="14560"/>
    <cellStyle name="20% - Accent4 8 5 3" xfId="10435"/>
    <cellStyle name="20% - Accent4 8 6" xfId="4283"/>
    <cellStyle name="20% - Accent4 8 6 2" xfId="12524"/>
    <cellStyle name="20% - Accent4 8 7" xfId="8398"/>
    <cellStyle name="20% - Accent4 9" xfId="167"/>
    <cellStyle name="20% - Accent4 9 2" xfId="375"/>
    <cellStyle name="20% - Accent4 9 2 2" xfId="832"/>
    <cellStyle name="20% - Accent4 9 2 2 2" xfId="1759"/>
    <cellStyle name="20% - Accent4 9 2 2 2 2" xfId="3796"/>
    <cellStyle name="20% - Accent4 9 2 2 2 2 2" xfId="7922"/>
    <cellStyle name="20% - Accent4 9 2 2 2 2 2 2" xfId="16162"/>
    <cellStyle name="20% - Accent4 9 2 2 2 2 3" xfId="12037"/>
    <cellStyle name="20% - Accent4 9 2 2 2 3" xfId="5886"/>
    <cellStyle name="20% - Accent4 9 2 2 2 3 2" xfId="14126"/>
    <cellStyle name="20% - Accent4 9 2 2 2 4" xfId="10001"/>
    <cellStyle name="20% - Accent4 9 2 2 3" xfId="2871"/>
    <cellStyle name="20% - Accent4 9 2 2 3 2" xfId="6997"/>
    <cellStyle name="20% - Accent4 9 2 2 3 2 2" xfId="15237"/>
    <cellStyle name="20% - Accent4 9 2 2 3 3" xfId="11112"/>
    <cellStyle name="20% - Accent4 9 2 2 4" xfId="4961"/>
    <cellStyle name="20% - Accent4 9 2 2 4 2" xfId="13201"/>
    <cellStyle name="20% - Accent4 9 2 2 5" xfId="9076"/>
    <cellStyle name="20% - Accent4 9 2 3" xfId="1302"/>
    <cellStyle name="20% - Accent4 9 2 3 2" xfId="3340"/>
    <cellStyle name="20% - Accent4 9 2 3 2 2" xfId="7466"/>
    <cellStyle name="20% - Accent4 9 2 3 2 2 2" xfId="15706"/>
    <cellStyle name="20% - Accent4 9 2 3 2 3" xfId="11581"/>
    <cellStyle name="20% - Accent4 9 2 3 3" xfId="5430"/>
    <cellStyle name="20% - Accent4 9 2 3 3 2" xfId="13670"/>
    <cellStyle name="20% - Accent4 9 2 3 4" xfId="9545"/>
    <cellStyle name="20% - Accent4 9 2 4" xfId="2414"/>
    <cellStyle name="20% - Accent4 9 2 4 2" xfId="6541"/>
    <cellStyle name="20% - Accent4 9 2 4 2 2" xfId="14781"/>
    <cellStyle name="20% - Accent4 9 2 4 3" xfId="10656"/>
    <cellStyle name="20% - Accent4 9 2 5" xfId="4504"/>
    <cellStyle name="20% - Accent4 9 2 5 2" xfId="12745"/>
    <cellStyle name="20% - Accent4 9 2 6" xfId="8619"/>
    <cellStyle name="20% - Accent4 9 3" xfId="624"/>
    <cellStyle name="20% - Accent4 9 3 2" xfId="1551"/>
    <cellStyle name="20% - Accent4 9 3 2 2" xfId="3588"/>
    <cellStyle name="20% - Accent4 9 3 2 2 2" xfId="7714"/>
    <cellStyle name="20% - Accent4 9 3 2 2 2 2" xfId="15954"/>
    <cellStyle name="20% - Accent4 9 3 2 2 3" xfId="11829"/>
    <cellStyle name="20% - Accent4 9 3 2 3" xfId="5678"/>
    <cellStyle name="20% - Accent4 9 3 2 3 2" xfId="13918"/>
    <cellStyle name="20% - Accent4 9 3 2 4" xfId="9793"/>
    <cellStyle name="20% - Accent4 9 3 3" xfId="2663"/>
    <cellStyle name="20% - Accent4 9 3 3 2" xfId="6789"/>
    <cellStyle name="20% - Accent4 9 3 3 2 2" xfId="15029"/>
    <cellStyle name="20% - Accent4 9 3 3 3" xfId="10904"/>
    <cellStyle name="20% - Accent4 9 3 4" xfId="4753"/>
    <cellStyle name="20% - Accent4 9 3 4 2" xfId="12993"/>
    <cellStyle name="20% - Accent4 9 3 5" xfId="8868"/>
    <cellStyle name="20% - Accent4 9 4" xfId="1094"/>
    <cellStyle name="20% - Accent4 9 4 2" xfId="3132"/>
    <cellStyle name="20% - Accent4 9 4 2 2" xfId="7258"/>
    <cellStyle name="20% - Accent4 9 4 2 2 2" xfId="15498"/>
    <cellStyle name="20% - Accent4 9 4 2 3" xfId="11373"/>
    <cellStyle name="20% - Accent4 9 4 3" xfId="5222"/>
    <cellStyle name="20% - Accent4 9 4 3 2" xfId="13462"/>
    <cellStyle name="20% - Accent4 9 4 4" xfId="9337"/>
    <cellStyle name="20% - Accent4 9 5" xfId="2206"/>
    <cellStyle name="20% - Accent4 9 5 2" xfId="6333"/>
    <cellStyle name="20% - Accent4 9 5 2 2" xfId="14573"/>
    <cellStyle name="20% - Accent4 9 5 3" xfId="10448"/>
    <cellStyle name="20% - Accent4 9 6" xfId="4296"/>
    <cellStyle name="20% - Accent4 9 6 2" xfId="12537"/>
    <cellStyle name="20% - Accent4 9 7" xfId="8411"/>
    <cellStyle name="20% - Accent5" xfId="35" builtinId="46" customBuiltin="1"/>
    <cellStyle name="20% - Accent5 10" xfId="182"/>
    <cellStyle name="20% - Accent5 10 2" xfId="390"/>
    <cellStyle name="20% - Accent5 10 2 2" xfId="847"/>
    <cellStyle name="20% - Accent5 10 2 2 2" xfId="1774"/>
    <cellStyle name="20% - Accent5 10 2 2 2 2" xfId="3811"/>
    <cellStyle name="20% - Accent5 10 2 2 2 2 2" xfId="7937"/>
    <cellStyle name="20% - Accent5 10 2 2 2 2 2 2" xfId="16177"/>
    <cellStyle name="20% - Accent5 10 2 2 2 2 3" xfId="12052"/>
    <cellStyle name="20% - Accent5 10 2 2 2 3" xfId="5901"/>
    <cellStyle name="20% - Accent5 10 2 2 2 3 2" xfId="14141"/>
    <cellStyle name="20% - Accent5 10 2 2 2 4" xfId="10016"/>
    <cellStyle name="20% - Accent5 10 2 2 3" xfId="2886"/>
    <cellStyle name="20% - Accent5 10 2 2 3 2" xfId="7012"/>
    <cellStyle name="20% - Accent5 10 2 2 3 2 2" xfId="15252"/>
    <cellStyle name="20% - Accent5 10 2 2 3 3" xfId="11127"/>
    <cellStyle name="20% - Accent5 10 2 2 4" xfId="4976"/>
    <cellStyle name="20% - Accent5 10 2 2 4 2" xfId="13216"/>
    <cellStyle name="20% - Accent5 10 2 2 5" xfId="9091"/>
    <cellStyle name="20% - Accent5 10 2 3" xfId="1317"/>
    <cellStyle name="20% - Accent5 10 2 3 2" xfId="3355"/>
    <cellStyle name="20% - Accent5 10 2 3 2 2" xfId="7481"/>
    <cellStyle name="20% - Accent5 10 2 3 2 2 2" xfId="15721"/>
    <cellStyle name="20% - Accent5 10 2 3 2 3" xfId="11596"/>
    <cellStyle name="20% - Accent5 10 2 3 3" xfId="5445"/>
    <cellStyle name="20% - Accent5 10 2 3 3 2" xfId="13685"/>
    <cellStyle name="20% - Accent5 10 2 3 4" xfId="9560"/>
    <cellStyle name="20% - Accent5 10 2 4" xfId="2429"/>
    <cellStyle name="20% - Accent5 10 2 4 2" xfId="6556"/>
    <cellStyle name="20% - Accent5 10 2 4 2 2" xfId="14796"/>
    <cellStyle name="20% - Accent5 10 2 4 3" xfId="10671"/>
    <cellStyle name="20% - Accent5 10 2 5" xfId="4519"/>
    <cellStyle name="20% - Accent5 10 2 5 2" xfId="12760"/>
    <cellStyle name="20% - Accent5 10 2 6" xfId="8634"/>
    <cellStyle name="20% - Accent5 10 3" xfId="639"/>
    <cellStyle name="20% - Accent5 10 3 2" xfId="1566"/>
    <cellStyle name="20% - Accent5 10 3 2 2" xfId="3603"/>
    <cellStyle name="20% - Accent5 10 3 2 2 2" xfId="7729"/>
    <cellStyle name="20% - Accent5 10 3 2 2 2 2" xfId="15969"/>
    <cellStyle name="20% - Accent5 10 3 2 2 3" xfId="11844"/>
    <cellStyle name="20% - Accent5 10 3 2 3" xfId="5693"/>
    <cellStyle name="20% - Accent5 10 3 2 3 2" xfId="13933"/>
    <cellStyle name="20% - Accent5 10 3 2 4" xfId="9808"/>
    <cellStyle name="20% - Accent5 10 3 3" xfId="2678"/>
    <cellStyle name="20% - Accent5 10 3 3 2" xfId="6804"/>
    <cellStyle name="20% - Accent5 10 3 3 2 2" xfId="15044"/>
    <cellStyle name="20% - Accent5 10 3 3 3" xfId="10919"/>
    <cellStyle name="20% - Accent5 10 3 4" xfId="4768"/>
    <cellStyle name="20% - Accent5 10 3 4 2" xfId="13008"/>
    <cellStyle name="20% - Accent5 10 3 5" xfId="8883"/>
    <cellStyle name="20% - Accent5 10 4" xfId="1109"/>
    <cellStyle name="20% - Accent5 10 4 2" xfId="3147"/>
    <cellStyle name="20% - Accent5 10 4 2 2" xfId="7273"/>
    <cellStyle name="20% - Accent5 10 4 2 2 2" xfId="15513"/>
    <cellStyle name="20% - Accent5 10 4 2 3" xfId="11388"/>
    <cellStyle name="20% - Accent5 10 4 3" xfId="5237"/>
    <cellStyle name="20% - Accent5 10 4 3 2" xfId="13477"/>
    <cellStyle name="20% - Accent5 10 4 4" xfId="9352"/>
    <cellStyle name="20% - Accent5 10 5" xfId="2221"/>
    <cellStyle name="20% - Accent5 10 5 2" xfId="6348"/>
    <cellStyle name="20% - Accent5 10 5 2 2" xfId="14588"/>
    <cellStyle name="20% - Accent5 10 5 3" xfId="10463"/>
    <cellStyle name="20% - Accent5 10 6" xfId="4311"/>
    <cellStyle name="20% - Accent5 10 6 2" xfId="12552"/>
    <cellStyle name="20% - Accent5 10 7" xfId="8426"/>
    <cellStyle name="20% - Accent5 11" xfId="195"/>
    <cellStyle name="20% - Accent5 11 2" xfId="403"/>
    <cellStyle name="20% - Accent5 11 2 2" xfId="860"/>
    <cellStyle name="20% - Accent5 11 2 2 2" xfId="1787"/>
    <cellStyle name="20% - Accent5 11 2 2 2 2" xfId="3824"/>
    <cellStyle name="20% - Accent5 11 2 2 2 2 2" xfId="7950"/>
    <cellStyle name="20% - Accent5 11 2 2 2 2 2 2" xfId="16190"/>
    <cellStyle name="20% - Accent5 11 2 2 2 2 3" xfId="12065"/>
    <cellStyle name="20% - Accent5 11 2 2 2 3" xfId="5914"/>
    <cellStyle name="20% - Accent5 11 2 2 2 3 2" xfId="14154"/>
    <cellStyle name="20% - Accent5 11 2 2 2 4" xfId="10029"/>
    <cellStyle name="20% - Accent5 11 2 2 3" xfId="2899"/>
    <cellStyle name="20% - Accent5 11 2 2 3 2" xfId="7025"/>
    <cellStyle name="20% - Accent5 11 2 2 3 2 2" xfId="15265"/>
    <cellStyle name="20% - Accent5 11 2 2 3 3" xfId="11140"/>
    <cellStyle name="20% - Accent5 11 2 2 4" xfId="4989"/>
    <cellStyle name="20% - Accent5 11 2 2 4 2" xfId="13229"/>
    <cellStyle name="20% - Accent5 11 2 2 5" xfId="9104"/>
    <cellStyle name="20% - Accent5 11 2 3" xfId="1330"/>
    <cellStyle name="20% - Accent5 11 2 3 2" xfId="3368"/>
    <cellStyle name="20% - Accent5 11 2 3 2 2" xfId="7494"/>
    <cellStyle name="20% - Accent5 11 2 3 2 2 2" xfId="15734"/>
    <cellStyle name="20% - Accent5 11 2 3 2 3" xfId="11609"/>
    <cellStyle name="20% - Accent5 11 2 3 3" xfId="5458"/>
    <cellStyle name="20% - Accent5 11 2 3 3 2" xfId="13698"/>
    <cellStyle name="20% - Accent5 11 2 3 4" xfId="9573"/>
    <cellStyle name="20% - Accent5 11 2 4" xfId="2442"/>
    <cellStyle name="20% - Accent5 11 2 4 2" xfId="6569"/>
    <cellStyle name="20% - Accent5 11 2 4 2 2" xfId="14809"/>
    <cellStyle name="20% - Accent5 11 2 4 3" xfId="10684"/>
    <cellStyle name="20% - Accent5 11 2 5" xfId="4532"/>
    <cellStyle name="20% - Accent5 11 2 5 2" xfId="12773"/>
    <cellStyle name="20% - Accent5 11 2 6" xfId="8647"/>
    <cellStyle name="20% - Accent5 11 3" xfId="652"/>
    <cellStyle name="20% - Accent5 11 3 2" xfId="1579"/>
    <cellStyle name="20% - Accent5 11 3 2 2" xfId="3616"/>
    <cellStyle name="20% - Accent5 11 3 2 2 2" xfId="7742"/>
    <cellStyle name="20% - Accent5 11 3 2 2 2 2" xfId="15982"/>
    <cellStyle name="20% - Accent5 11 3 2 2 3" xfId="11857"/>
    <cellStyle name="20% - Accent5 11 3 2 3" xfId="5706"/>
    <cellStyle name="20% - Accent5 11 3 2 3 2" xfId="13946"/>
    <cellStyle name="20% - Accent5 11 3 2 4" xfId="9821"/>
    <cellStyle name="20% - Accent5 11 3 3" xfId="2691"/>
    <cellStyle name="20% - Accent5 11 3 3 2" xfId="6817"/>
    <cellStyle name="20% - Accent5 11 3 3 2 2" xfId="15057"/>
    <cellStyle name="20% - Accent5 11 3 3 3" xfId="10932"/>
    <cellStyle name="20% - Accent5 11 3 4" xfId="4781"/>
    <cellStyle name="20% - Accent5 11 3 4 2" xfId="13021"/>
    <cellStyle name="20% - Accent5 11 3 5" xfId="8896"/>
    <cellStyle name="20% - Accent5 11 4" xfId="1122"/>
    <cellStyle name="20% - Accent5 11 4 2" xfId="3160"/>
    <cellStyle name="20% - Accent5 11 4 2 2" xfId="7286"/>
    <cellStyle name="20% - Accent5 11 4 2 2 2" xfId="15526"/>
    <cellStyle name="20% - Accent5 11 4 2 3" xfId="11401"/>
    <cellStyle name="20% - Accent5 11 4 3" xfId="5250"/>
    <cellStyle name="20% - Accent5 11 4 3 2" xfId="13490"/>
    <cellStyle name="20% - Accent5 11 4 4" xfId="9365"/>
    <cellStyle name="20% - Accent5 11 5" xfId="2234"/>
    <cellStyle name="20% - Accent5 11 5 2" xfId="6361"/>
    <cellStyle name="20% - Accent5 11 5 2 2" xfId="14601"/>
    <cellStyle name="20% - Accent5 11 5 3" xfId="10476"/>
    <cellStyle name="20% - Accent5 11 6" xfId="4324"/>
    <cellStyle name="20% - Accent5 11 6 2" xfId="12565"/>
    <cellStyle name="20% - Accent5 11 7" xfId="8439"/>
    <cellStyle name="20% - Accent5 12" xfId="208"/>
    <cellStyle name="20% - Accent5 12 2" xfId="416"/>
    <cellStyle name="20% - Accent5 12 2 2" xfId="873"/>
    <cellStyle name="20% - Accent5 12 2 2 2" xfId="1800"/>
    <cellStyle name="20% - Accent5 12 2 2 2 2" xfId="3837"/>
    <cellStyle name="20% - Accent5 12 2 2 2 2 2" xfId="7963"/>
    <cellStyle name="20% - Accent5 12 2 2 2 2 2 2" xfId="16203"/>
    <cellStyle name="20% - Accent5 12 2 2 2 2 3" xfId="12078"/>
    <cellStyle name="20% - Accent5 12 2 2 2 3" xfId="5927"/>
    <cellStyle name="20% - Accent5 12 2 2 2 3 2" xfId="14167"/>
    <cellStyle name="20% - Accent5 12 2 2 2 4" xfId="10042"/>
    <cellStyle name="20% - Accent5 12 2 2 3" xfId="2912"/>
    <cellStyle name="20% - Accent5 12 2 2 3 2" xfId="7038"/>
    <cellStyle name="20% - Accent5 12 2 2 3 2 2" xfId="15278"/>
    <cellStyle name="20% - Accent5 12 2 2 3 3" xfId="11153"/>
    <cellStyle name="20% - Accent5 12 2 2 4" xfId="5002"/>
    <cellStyle name="20% - Accent5 12 2 2 4 2" xfId="13242"/>
    <cellStyle name="20% - Accent5 12 2 2 5" xfId="9117"/>
    <cellStyle name="20% - Accent5 12 2 3" xfId="1343"/>
    <cellStyle name="20% - Accent5 12 2 3 2" xfId="3381"/>
    <cellStyle name="20% - Accent5 12 2 3 2 2" xfId="7507"/>
    <cellStyle name="20% - Accent5 12 2 3 2 2 2" xfId="15747"/>
    <cellStyle name="20% - Accent5 12 2 3 2 3" xfId="11622"/>
    <cellStyle name="20% - Accent5 12 2 3 3" xfId="5471"/>
    <cellStyle name="20% - Accent5 12 2 3 3 2" xfId="13711"/>
    <cellStyle name="20% - Accent5 12 2 3 4" xfId="9586"/>
    <cellStyle name="20% - Accent5 12 2 4" xfId="2455"/>
    <cellStyle name="20% - Accent5 12 2 4 2" xfId="6582"/>
    <cellStyle name="20% - Accent5 12 2 4 2 2" xfId="14822"/>
    <cellStyle name="20% - Accent5 12 2 4 3" xfId="10697"/>
    <cellStyle name="20% - Accent5 12 2 5" xfId="4545"/>
    <cellStyle name="20% - Accent5 12 2 5 2" xfId="12786"/>
    <cellStyle name="20% - Accent5 12 2 6" xfId="8660"/>
    <cellStyle name="20% - Accent5 12 3" xfId="665"/>
    <cellStyle name="20% - Accent5 12 3 2" xfId="1592"/>
    <cellStyle name="20% - Accent5 12 3 2 2" xfId="3629"/>
    <cellStyle name="20% - Accent5 12 3 2 2 2" xfId="7755"/>
    <cellStyle name="20% - Accent5 12 3 2 2 2 2" xfId="15995"/>
    <cellStyle name="20% - Accent5 12 3 2 2 3" xfId="11870"/>
    <cellStyle name="20% - Accent5 12 3 2 3" xfId="5719"/>
    <cellStyle name="20% - Accent5 12 3 2 3 2" xfId="13959"/>
    <cellStyle name="20% - Accent5 12 3 2 4" xfId="9834"/>
    <cellStyle name="20% - Accent5 12 3 3" xfId="2704"/>
    <cellStyle name="20% - Accent5 12 3 3 2" xfId="6830"/>
    <cellStyle name="20% - Accent5 12 3 3 2 2" xfId="15070"/>
    <cellStyle name="20% - Accent5 12 3 3 3" xfId="10945"/>
    <cellStyle name="20% - Accent5 12 3 4" xfId="4794"/>
    <cellStyle name="20% - Accent5 12 3 4 2" xfId="13034"/>
    <cellStyle name="20% - Accent5 12 3 5" xfId="8909"/>
    <cellStyle name="20% - Accent5 12 4" xfId="1135"/>
    <cellStyle name="20% - Accent5 12 4 2" xfId="3173"/>
    <cellStyle name="20% - Accent5 12 4 2 2" xfId="7299"/>
    <cellStyle name="20% - Accent5 12 4 2 2 2" xfId="15539"/>
    <cellStyle name="20% - Accent5 12 4 2 3" xfId="11414"/>
    <cellStyle name="20% - Accent5 12 4 3" xfId="5263"/>
    <cellStyle name="20% - Accent5 12 4 3 2" xfId="13503"/>
    <cellStyle name="20% - Accent5 12 4 4" xfId="9378"/>
    <cellStyle name="20% - Accent5 12 5" xfId="2247"/>
    <cellStyle name="20% - Accent5 12 5 2" xfId="6374"/>
    <cellStyle name="20% - Accent5 12 5 2 2" xfId="14614"/>
    <cellStyle name="20% - Accent5 12 5 3" xfId="10489"/>
    <cellStyle name="20% - Accent5 12 6" xfId="4337"/>
    <cellStyle name="20% - Accent5 12 6 2" xfId="12578"/>
    <cellStyle name="20% - Accent5 12 7" xfId="8452"/>
    <cellStyle name="20% - Accent5 13" xfId="221"/>
    <cellStyle name="20% - Accent5 13 2" xfId="429"/>
    <cellStyle name="20% - Accent5 13 2 2" xfId="886"/>
    <cellStyle name="20% - Accent5 13 2 2 2" xfId="1813"/>
    <cellStyle name="20% - Accent5 13 2 2 2 2" xfId="3850"/>
    <cellStyle name="20% - Accent5 13 2 2 2 2 2" xfId="7976"/>
    <cellStyle name="20% - Accent5 13 2 2 2 2 2 2" xfId="16216"/>
    <cellStyle name="20% - Accent5 13 2 2 2 2 3" xfId="12091"/>
    <cellStyle name="20% - Accent5 13 2 2 2 3" xfId="5940"/>
    <cellStyle name="20% - Accent5 13 2 2 2 3 2" xfId="14180"/>
    <cellStyle name="20% - Accent5 13 2 2 2 4" xfId="10055"/>
    <cellStyle name="20% - Accent5 13 2 2 3" xfId="2925"/>
    <cellStyle name="20% - Accent5 13 2 2 3 2" xfId="7051"/>
    <cellStyle name="20% - Accent5 13 2 2 3 2 2" xfId="15291"/>
    <cellStyle name="20% - Accent5 13 2 2 3 3" xfId="11166"/>
    <cellStyle name="20% - Accent5 13 2 2 4" xfId="5015"/>
    <cellStyle name="20% - Accent5 13 2 2 4 2" xfId="13255"/>
    <cellStyle name="20% - Accent5 13 2 2 5" xfId="9130"/>
    <cellStyle name="20% - Accent5 13 2 3" xfId="1356"/>
    <cellStyle name="20% - Accent5 13 2 3 2" xfId="3394"/>
    <cellStyle name="20% - Accent5 13 2 3 2 2" xfId="7520"/>
    <cellStyle name="20% - Accent5 13 2 3 2 2 2" xfId="15760"/>
    <cellStyle name="20% - Accent5 13 2 3 2 3" xfId="11635"/>
    <cellStyle name="20% - Accent5 13 2 3 3" xfId="5484"/>
    <cellStyle name="20% - Accent5 13 2 3 3 2" xfId="13724"/>
    <cellStyle name="20% - Accent5 13 2 3 4" xfId="9599"/>
    <cellStyle name="20% - Accent5 13 2 4" xfId="2468"/>
    <cellStyle name="20% - Accent5 13 2 4 2" xfId="6595"/>
    <cellStyle name="20% - Accent5 13 2 4 2 2" xfId="14835"/>
    <cellStyle name="20% - Accent5 13 2 4 3" xfId="10710"/>
    <cellStyle name="20% - Accent5 13 2 5" xfId="4558"/>
    <cellStyle name="20% - Accent5 13 2 5 2" xfId="12799"/>
    <cellStyle name="20% - Accent5 13 2 6" xfId="8673"/>
    <cellStyle name="20% - Accent5 13 3" xfId="678"/>
    <cellStyle name="20% - Accent5 13 3 2" xfId="1605"/>
    <cellStyle name="20% - Accent5 13 3 2 2" xfId="3642"/>
    <cellStyle name="20% - Accent5 13 3 2 2 2" xfId="7768"/>
    <cellStyle name="20% - Accent5 13 3 2 2 2 2" xfId="16008"/>
    <cellStyle name="20% - Accent5 13 3 2 2 3" xfId="11883"/>
    <cellStyle name="20% - Accent5 13 3 2 3" xfId="5732"/>
    <cellStyle name="20% - Accent5 13 3 2 3 2" xfId="13972"/>
    <cellStyle name="20% - Accent5 13 3 2 4" xfId="9847"/>
    <cellStyle name="20% - Accent5 13 3 3" xfId="2717"/>
    <cellStyle name="20% - Accent5 13 3 3 2" xfId="6843"/>
    <cellStyle name="20% - Accent5 13 3 3 2 2" xfId="15083"/>
    <cellStyle name="20% - Accent5 13 3 3 3" xfId="10958"/>
    <cellStyle name="20% - Accent5 13 3 4" xfId="4807"/>
    <cellStyle name="20% - Accent5 13 3 4 2" xfId="13047"/>
    <cellStyle name="20% - Accent5 13 3 5" xfId="8922"/>
    <cellStyle name="20% - Accent5 13 4" xfId="1148"/>
    <cellStyle name="20% - Accent5 13 4 2" xfId="3186"/>
    <cellStyle name="20% - Accent5 13 4 2 2" xfId="7312"/>
    <cellStyle name="20% - Accent5 13 4 2 2 2" xfId="15552"/>
    <cellStyle name="20% - Accent5 13 4 2 3" xfId="11427"/>
    <cellStyle name="20% - Accent5 13 4 3" xfId="5276"/>
    <cellStyle name="20% - Accent5 13 4 3 2" xfId="13516"/>
    <cellStyle name="20% - Accent5 13 4 4" xfId="9391"/>
    <cellStyle name="20% - Accent5 13 5" xfId="2260"/>
    <cellStyle name="20% - Accent5 13 5 2" xfId="6387"/>
    <cellStyle name="20% - Accent5 13 5 2 2" xfId="14627"/>
    <cellStyle name="20% - Accent5 13 5 3" xfId="10502"/>
    <cellStyle name="20% - Accent5 13 6" xfId="4350"/>
    <cellStyle name="20% - Accent5 13 6 2" xfId="12591"/>
    <cellStyle name="20% - Accent5 13 7" xfId="8465"/>
    <cellStyle name="20% - Accent5 14" xfId="234"/>
    <cellStyle name="20% - Accent5 14 2" xfId="442"/>
    <cellStyle name="20% - Accent5 14 2 2" xfId="899"/>
    <cellStyle name="20% - Accent5 14 2 2 2" xfId="1826"/>
    <cellStyle name="20% - Accent5 14 2 2 2 2" xfId="3863"/>
    <cellStyle name="20% - Accent5 14 2 2 2 2 2" xfId="7989"/>
    <cellStyle name="20% - Accent5 14 2 2 2 2 2 2" xfId="16229"/>
    <cellStyle name="20% - Accent5 14 2 2 2 2 3" xfId="12104"/>
    <cellStyle name="20% - Accent5 14 2 2 2 3" xfId="5953"/>
    <cellStyle name="20% - Accent5 14 2 2 2 3 2" xfId="14193"/>
    <cellStyle name="20% - Accent5 14 2 2 2 4" xfId="10068"/>
    <cellStyle name="20% - Accent5 14 2 2 3" xfId="2938"/>
    <cellStyle name="20% - Accent5 14 2 2 3 2" xfId="7064"/>
    <cellStyle name="20% - Accent5 14 2 2 3 2 2" xfId="15304"/>
    <cellStyle name="20% - Accent5 14 2 2 3 3" xfId="11179"/>
    <cellStyle name="20% - Accent5 14 2 2 4" xfId="5028"/>
    <cellStyle name="20% - Accent5 14 2 2 4 2" xfId="13268"/>
    <cellStyle name="20% - Accent5 14 2 2 5" xfId="9143"/>
    <cellStyle name="20% - Accent5 14 2 3" xfId="1369"/>
    <cellStyle name="20% - Accent5 14 2 3 2" xfId="3407"/>
    <cellStyle name="20% - Accent5 14 2 3 2 2" xfId="7533"/>
    <cellStyle name="20% - Accent5 14 2 3 2 2 2" xfId="15773"/>
    <cellStyle name="20% - Accent5 14 2 3 2 3" xfId="11648"/>
    <cellStyle name="20% - Accent5 14 2 3 3" xfId="5497"/>
    <cellStyle name="20% - Accent5 14 2 3 3 2" xfId="13737"/>
    <cellStyle name="20% - Accent5 14 2 3 4" xfId="9612"/>
    <cellStyle name="20% - Accent5 14 2 4" xfId="2481"/>
    <cellStyle name="20% - Accent5 14 2 4 2" xfId="6608"/>
    <cellStyle name="20% - Accent5 14 2 4 2 2" xfId="14848"/>
    <cellStyle name="20% - Accent5 14 2 4 3" xfId="10723"/>
    <cellStyle name="20% - Accent5 14 2 5" xfId="4571"/>
    <cellStyle name="20% - Accent5 14 2 5 2" xfId="12812"/>
    <cellStyle name="20% - Accent5 14 2 6" xfId="8686"/>
    <cellStyle name="20% - Accent5 14 3" xfId="691"/>
    <cellStyle name="20% - Accent5 14 3 2" xfId="1618"/>
    <cellStyle name="20% - Accent5 14 3 2 2" xfId="3655"/>
    <cellStyle name="20% - Accent5 14 3 2 2 2" xfId="7781"/>
    <cellStyle name="20% - Accent5 14 3 2 2 2 2" xfId="16021"/>
    <cellStyle name="20% - Accent5 14 3 2 2 3" xfId="11896"/>
    <cellStyle name="20% - Accent5 14 3 2 3" xfId="5745"/>
    <cellStyle name="20% - Accent5 14 3 2 3 2" xfId="13985"/>
    <cellStyle name="20% - Accent5 14 3 2 4" xfId="9860"/>
    <cellStyle name="20% - Accent5 14 3 3" xfId="2730"/>
    <cellStyle name="20% - Accent5 14 3 3 2" xfId="6856"/>
    <cellStyle name="20% - Accent5 14 3 3 2 2" xfId="15096"/>
    <cellStyle name="20% - Accent5 14 3 3 3" xfId="10971"/>
    <cellStyle name="20% - Accent5 14 3 4" xfId="4820"/>
    <cellStyle name="20% - Accent5 14 3 4 2" xfId="13060"/>
    <cellStyle name="20% - Accent5 14 3 5" xfId="8935"/>
    <cellStyle name="20% - Accent5 14 4" xfId="1161"/>
    <cellStyle name="20% - Accent5 14 4 2" xfId="3199"/>
    <cellStyle name="20% - Accent5 14 4 2 2" xfId="7325"/>
    <cellStyle name="20% - Accent5 14 4 2 2 2" xfId="15565"/>
    <cellStyle name="20% - Accent5 14 4 2 3" xfId="11440"/>
    <cellStyle name="20% - Accent5 14 4 3" xfId="5289"/>
    <cellStyle name="20% - Accent5 14 4 3 2" xfId="13529"/>
    <cellStyle name="20% - Accent5 14 4 4" xfId="9404"/>
    <cellStyle name="20% - Accent5 14 5" xfId="2273"/>
    <cellStyle name="20% - Accent5 14 5 2" xfId="6400"/>
    <cellStyle name="20% - Accent5 14 5 2 2" xfId="14640"/>
    <cellStyle name="20% - Accent5 14 5 3" xfId="10515"/>
    <cellStyle name="20% - Accent5 14 6" xfId="4363"/>
    <cellStyle name="20% - Accent5 14 6 2" xfId="12604"/>
    <cellStyle name="20% - Accent5 14 7" xfId="8478"/>
    <cellStyle name="20% - Accent5 15" xfId="247"/>
    <cellStyle name="20% - Accent5 15 2" xfId="704"/>
    <cellStyle name="20% - Accent5 15 2 2" xfId="1631"/>
    <cellStyle name="20% - Accent5 15 2 2 2" xfId="3668"/>
    <cellStyle name="20% - Accent5 15 2 2 2 2" xfId="7794"/>
    <cellStyle name="20% - Accent5 15 2 2 2 2 2" xfId="16034"/>
    <cellStyle name="20% - Accent5 15 2 2 2 3" xfId="11909"/>
    <cellStyle name="20% - Accent5 15 2 2 3" xfId="5758"/>
    <cellStyle name="20% - Accent5 15 2 2 3 2" xfId="13998"/>
    <cellStyle name="20% - Accent5 15 2 2 4" xfId="9873"/>
    <cellStyle name="20% - Accent5 15 2 3" xfId="2743"/>
    <cellStyle name="20% - Accent5 15 2 3 2" xfId="6869"/>
    <cellStyle name="20% - Accent5 15 2 3 2 2" xfId="15109"/>
    <cellStyle name="20% - Accent5 15 2 3 3" xfId="10984"/>
    <cellStyle name="20% - Accent5 15 2 4" xfId="4833"/>
    <cellStyle name="20% - Accent5 15 2 4 2" xfId="13073"/>
    <cellStyle name="20% - Accent5 15 2 5" xfId="8948"/>
    <cellStyle name="20% - Accent5 15 3" xfId="1174"/>
    <cellStyle name="20% - Accent5 15 3 2" xfId="3212"/>
    <cellStyle name="20% - Accent5 15 3 2 2" xfId="7338"/>
    <cellStyle name="20% - Accent5 15 3 2 2 2" xfId="15578"/>
    <cellStyle name="20% - Accent5 15 3 2 3" xfId="11453"/>
    <cellStyle name="20% - Accent5 15 3 3" xfId="5302"/>
    <cellStyle name="20% - Accent5 15 3 3 2" xfId="13542"/>
    <cellStyle name="20% - Accent5 15 3 4" xfId="9417"/>
    <cellStyle name="20% - Accent5 15 4" xfId="2286"/>
    <cellStyle name="20% - Accent5 15 4 2" xfId="6413"/>
    <cellStyle name="20% - Accent5 15 4 2 2" xfId="14653"/>
    <cellStyle name="20% - Accent5 15 4 3" xfId="10528"/>
    <cellStyle name="20% - Accent5 15 5" xfId="4376"/>
    <cellStyle name="20% - Accent5 15 5 2" xfId="12617"/>
    <cellStyle name="20% - Accent5 15 6" xfId="8491"/>
    <cellStyle name="20% - Accent5 16" xfId="455"/>
    <cellStyle name="20% - Accent5 16 2" xfId="912"/>
    <cellStyle name="20% - Accent5 16 2 2" xfId="1839"/>
    <cellStyle name="20% - Accent5 16 2 2 2" xfId="3876"/>
    <cellStyle name="20% - Accent5 16 2 2 2 2" xfId="8002"/>
    <cellStyle name="20% - Accent5 16 2 2 2 2 2" xfId="16242"/>
    <cellStyle name="20% - Accent5 16 2 2 2 3" xfId="12117"/>
    <cellStyle name="20% - Accent5 16 2 2 3" xfId="5966"/>
    <cellStyle name="20% - Accent5 16 2 2 3 2" xfId="14206"/>
    <cellStyle name="20% - Accent5 16 2 2 4" xfId="10081"/>
    <cellStyle name="20% - Accent5 16 2 3" xfId="2951"/>
    <cellStyle name="20% - Accent5 16 2 3 2" xfId="7077"/>
    <cellStyle name="20% - Accent5 16 2 3 2 2" xfId="15317"/>
    <cellStyle name="20% - Accent5 16 2 3 3" xfId="11192"/>
    <cellStyle name="20% - Accent5 16 2 4" xfId="5041"/>
    <cellStyle name="20% - Accent5 16 2 4 2" xfId="13281"/>
    <cellStyle name="20% - Accent5 16 2 5" xfId="9156"/>
    <cellStyle name="20% - Accent5 16 3" xfId="1382"/>
    <cellStyle name="20% - Accent5 16 3 2" xfId="3420"/>
    <cellStyle name="20% - Accent5 16 3 2 2" xfId="7546"/>
    <cellStyle name="20% - Accent5 16 3 2 2 2" xfId="15786"/>
    <cellStyle name="20% - Accent5 16 3 2 3" xfId="11661"/>
    <cellStyle name="20% - Accent5 16 3 3" xfId="5510"/>
    <cellStyle name="20% - Accent5 16 3 3 2" xfId="13750"/>
    <cellStyle name="20% - Accent5 16 3 4" xfId="9625"/>
    <cellStyle name="20% - Accent5 16 4" xfId="2494"/>
    <cellStyle name="20% - Accent5 16 4 2" xfId="6621"/>
    <cellStyle name="20% - Accent5 16 4 2 2" xfId="14861"/>
    <cellStyle name="20% - Accent5 16 4 3" xfId="10736"/>
    <cellStyle name="20% - Accent5 16 5" xfId="4584"/>
    <cellStyle name="20% - Accent5 16 5 2" xfId="12825"/>
    <cellStyle name="20% - Accent5 16 6" xfId="8699"/>
    <cellStyle name="20% - Accent5 17" xfId="470"/>
    <cellStyle name="20% - Accent5 17 2" xfId="927"/>
    <cellStyle name="20% - Accent5 17 2 2" xfId="1853"/>
    <cellStyle name="20% - Accent5 17 2 2 2" xfId="3890"/>
    <cellStyle name="20% - Accent5 17 2 2 2 2" xfId="8016"/>
    <cellStyle name="20% - Accent5 17 2 2 2 2 2" xfId="16256"/>
    <cellStyle name="20% - Accent5 17 2 2 2 3" xfId="12131"/>
    <cellStyle name="20% - Accent5 17 2 2 3" xfId="5980"/>
    <cellStyle name="20% - Accent5 17 2 2 3 2" xfId="14220"/>
    <cellStyle name="20% - Accent5 17 2 2 4" xfId="10095"/>
    <cellStyle name="20% - Accent5 17 2 3" xfId="2965"/>
    <cellStyle name="20% - Accent5 17 2 3 2" xfId="7091"/>
    <cellStyle name="20% - Accent5 17 2 3 2 2" xfId="15331"/>
    <cellStyle name="20% - Accent5 17 2 3 3" xfId="11206"/>
    <cellStyle name="20% - Accent5 17 2 4" xfId="5055"/>
    <cellStyle name="20% - Accent5 17 2 4 2" xfId="13295"/>
    <cellStyle name="20% - Accent5 17 2 5" xfId="9170"/>
    <cellStyle name="20% - Accent5 17 3" xfId="1397"/>
    <cellStyle name="20% - Accent5 17 3 2" xfId="3434"/>
    <cellStyle name="20% - Accent5 17 3 2 2" xfId="7560"/>
    <cellStyle name="20% - Accent5 17 3 2 2 2" xfId="15800"/>
    <cellStyle name="20% - Accent5 17 3 2 3" xfId="11675"/>
    <cellStyle name="20% - Accent5 17 3 3" xfId="5524"/>
    <cellStyle name="20% - Accent5 17 3 3 2" xfId="13764"/>
    <cellStyle name="20% - Accent5 17 3 4" xfId="9639"/>
    <cellStyle name="20% - Accent5 17 4" xfId="2509"/>
    <cellStyle name="20% - Accent5 17 4 2" xfId="6635"/>
    <cellStyle name="20% - Accent5 17 4 2 2" xfId="14875"/>
    <cellStyle name="20% - Accent5 17 4 3" xfId="10750"/>
    <cellStyle name="20% - Accent5 17 5" xfId="4599"/>
    <cellStyle name="20% - Accent5 17 5 2" xfId="12839"/>
    <cellStyle name="20% - Accent5 17 6" xfId="8714"/>
    <cellStyle name="20% - Accent5 18" xfId="483"/>
    <cellStyle name="20% - Accent5 18 2" xfId="1410"/>
    <cellStyle name="20% - Accent5 18 2 2" xfId="3447"/>
    <cellStyle name="20% - Accent5 18 2 2 2" xfId="7573"/>
    <cellStyle name="20% - Accent5 18 2 2 2 2" xfId="15813"/>
    <cellStyle name="20% - Accent5 18 2 2 3" xfId="11688"/>
    <cellStyle name="20% - Accent5 18 2 3" xfId="5537"/>
    <cellStyle name="20% - Accent5 18 2 3 2" xfId="13777"/>
    <cellStyle name="20% - Accent5 18 2 4" xfId="9652"/>
    <cellStyle name="20% - Accent5 18 3" xfId="2522"/>
    <cellStyle name="20% - Accent5 18 3 2" xfId="6648"/>
    <cellStyle name="20% - Accent5 18 3 2 2" xfId="14888"/>
    <cellStyle name="20% - Accent5 18 3 3" xfId="10763"/>
    <cellStyle name="20% - Accent5 18 4" xfId="4612"/>
    <cellStyle name="20% - Accent5 18 4 2" xfId="12852"/>
    <cellStyle name="20% - Accent5 18 5" xfId="8727"/>
    <cellStyle name="20% - Accent5 19" xfId="496"/>
    <cellStyle name="20% - Accent5 19 2" xfId="1423"/>
    <cellStyle name="20% - Accent5 19 2 2" xfId="3460"/>
    <cellStyle name="20% - Accent5 19 2 2 2" xfId="7586"/>
    <cellStyle name="20% - Accent5 19 2 2 2 2" xfId="15826"/>
    <cellStyle name="20% - Accent5 19 2 2 3" xfId="11701"/>
    <cellStyle name="20% - Accent5 19 2 3" xfId="5550"/>
    <cellStyle name="20% - Accent5 19 2 3 2" xfId="13790"/>
    <cellStyle name="20% - Accent5 19 2 4" xfId="9665"/>
    <cellStyle name="20% - Accent5 19 3" xfId="2535"/>
    <cellStyle name="20% - Accent5 19 3 2" xfId="6661"/>
    <cellStyle name="20% - Accent5 19 3 2 2" xfId="14901"/>
    <cellStyle name="20% - Accent5 19 3 3" xfId="10776"/>
    <cellStyle name="20% - Accent5 19 4" xfId="4625"/>
    <cellStyle name="20% - Accent5 19 4 2" xfId="12865"/>
    <cellStyle name="20% - Accent5 19 5" xfId="8740"/>
    <cellStyle name="20% - Accent5 2" xfId="51"/>
    <cellStyle name="20% - Accent5 2 2" xfId="91"/>
    <cellStyle name="20% - Accent5 2 2 2" xfId="299"/>
    <cellStyle name="20% - Accent5 2 2 2 2" xfId="756"/>
    <cellStyle name="20% - Accent5 2 2 2 2 2" xfId="1683"/>
    <cellStyle name="20% - Accent5 2 2 2 2 2 2" xfId="3720"/>
    <cellStyle name="20% - Accent5 2 2 2 2 2 2 2" xfId="7846"/>
    <cellStyle name="20% - Accent5 2 2 2 2 2 2 2 2" xfId="16086"/>
    <cellStyle name="20% - Accent5 2 2 2 2 2 2 3" xfId="11961"/>
    <cellStyle name="20% - Accent5 2 2 2 2 2 3" xfId="5810"/>
    <cellStyle name="20% - Accent5 2 2 2 2 2 3 2" xfId="14050"/>
    <cellStyle name="20% - Accent5 2 2 2 2 2 4" xfId="9925"/>
    <cellStyle name="20% - Accent5 2 2 2 2 3" xfId="2795"/>
    <cellStyle name="20% - Accent5 2 2 2 2 3 2" xfId="6921"/>
    <cellStyle name="20% - Accent5 2 2 2 2 3 2 2" xfId="15161"/>
    <cellStyle name="20% - Accent5 2 2 2 2 3 3" xfId="11036"/>
    <cellStyle name="20% - Accent5 2 2 2 2 4" xfId="4885"/>
    <cellStyle name="20% - Accent5 2 2 2 2 4 2" xfId="13125"/>
    <cellStyle name="20% - Accent5 2 2 2 2 5" xfId="9000"/>
    <cellStyle name="20% - Accent5 2 2 2 3" xfId="1226"/>
    <cellStyle name="20% - Accent5 2 2 2 3 2" xfId="3264"/>
    <cellStyle name="20% - Accent5 2 2 2 3 2 2" xfId="7390"/>
    <cellStyle name="20% - Accent5 2 2 2 3 2 2 2" xfId="15630"/>
    <cellStyle name="20% - Accent5 2 2 2 3 2 3" xfId="11505"/>
    <cellStyle name="20% - Accent5 2 2 2 3 3" xfId="5354"/>
    <cellStyle name="20% - Accent5 2 2 2 3 3 2" xfId="13594"/>
    <cellStyle name="20% - Accent5 2 2 2 3 4" xfId="9469"/>
    <cellStyle name="20% - Accent5 2 2 2 4" xfId="2338"/>
    <cellStyle name="20% - Accent5 2 2 2 4 2" xfId="6465"/>
    <cellStyle name="20% - Accent5 2 2 2 4 2 2" xfId="14705"/>
    <cellStyle name="20% - Accent5 2 2 2 4 3" xfId="10580"/>
    <cellStyle name="20% - Accent5 2 2 2 5" xfId="4428"/>
    <cellStyle name="20% - Accent5 2 2 2 5 2" xfId="12669"/>
    <cellStyle name="20% - Accent5 2 2 2 6" xfId="8543"/>
    <cellStyle name="20% - Accent5 2 2 3" xfId="548"/>
    <cellStyle name="20% - Accent5 2 2 3 2" xfId="1475"/>
    <cellStyle name="20% - Accent5 2 2 3 2 2" xfId="3512"/>
    <cellStyle name="20% - Accent5 2 2 3 2 2 2" xfId="7638"/>
    <cellStyle name="20% - Accent5 2 2 3 2 2 2 2" xfId="15878"/>
    <cellStyle name="20% - Accent5 2 2 3 2 2 3" xfId="11753"/>
    <cellStyle name="20% - Accent5 2 2 3 2 3" xfId="5602"/>
    <cellStyle name="20% - Accent5 2 2 3 2 3 2" xfId="13842"/>
    <cellStyle name="20% - Accent5 2 2 3 2 4" xfId="9717"/>
    <cellStyle name="20% - Accent5 2 2 3 3" xfId="2587"/>
    <cellStyle name="20% - Accent5 2 2 3 3 2" xfId="6713"/>
    <cellStyle name="20% - Accent5 2 2 3 3 2 2" xfId="14953"/>
    <cellStyle name="20% - Accent5 2 2 3 3 3" xfId="10828"/>
    <cellStyle name="20% - Accent5 2 2 3 4" xfId="4677"/>
    <cellStyle name="20% - Accent5 2 2 3 4 2" xfId="12917"/>
    <cellStyle name="20% - Accent5 2 2 3 5" xfId="8792"/>
    <cellStyle name="20% - Accent5 2 2 4" xfId="1018"/>
    <cellStyle name="20% - Accent5 2 2 4 2" xfId="3056"/>
    <cellStyle name="20% - Accent5 2 2 4 2 2" xfId="7182"/>
    <cellStyle name="20% - Accent5 2 2 4 2 2 2" xfId="15422"/>
    <cellStyle name="20% - Accent5 2 2 4 2 3" xfId="11297"/>
    <cellStyle name="20% - Accent5 2 2 4 3" xfId="5146"/>
    <cellStyle name="20% - Accent5 2 2 4 3 2" xfId="13386"/>
    <cellStyle name="20% - Accent5 2 2 4 4" xfId="9261"/>
    <cellStyle name="20% - Accent5 2 2 5" xfId="2130"/>
    <cellStyle name="20% - Accent5 2 2 5 2" xfId="6257"/>
    <cellStyle name="20% - Accent5 2 2 5 2 2" xfId="14497"/>
    <cellStyle name="20% - Accent5 2 2 5 3" xfId="10372"/>
    <cellStyle name="20% - Accent5 2 2 6" xfId="4220"/>
    <cellStyle name="20% - Accent5 2 2 6 2" xfId="12461"/>
    <cellStyle name="20% - Accent5 2 2 7" xfId="8335"/>
    <cellStyle name="20% - Accent5 2 3" xfId="130"/>
    <cellStyle name="20% - Accent5 2 3 2" xfId="338"/>
    <cellStyle name="20% - Accent5 2 3 2 2" xfId="795"/>
    <cellStyle name="20% - Accent5 2 3 2 2 2" xfId="1722"/>
    <cellStyle name="20% - Accent5 2 3 2 2 2 2" xfId="3759"/>
    <cellStyle name="20% - Accent5 2 3 2 2 2 2 2" xfId="7885"/>
    <cellStyle name="20% - Accent5 2 3 2 2 2 2 2 2" xfId="16125"/>
    <cellStyle name="20% - Accent5 2 3 2 2 2 2 3" xfId="12000"/>
    <cellStyle name="20% - Accent5 2 3 2 2 2 3" xfId="5849"/>
    <cellStyle name="20% - Accent5 2 3 2 2 2 3 2" xfId="14089"/>
    <cellStyle name="20% - Accent5 2 3 2 2 2 4" xfId="9964"/>
    <cellStyle name="20% - Accent5 2 3 2 2 3" xfId="2834"/>
    <cellStyle name="20% - Accent5 2 3 2 2 3 2" xfId="6960"/>
    <cellStyle name="20% - Accent5 2 3 2 2 3 2 2" xfId="15200"/>
    <cellStyle name="20% - Accent5 2 3 2 2 3 3" xfId="11075"/>
    <cellStyle name="20% - Accent5 2 3 2 2 4" xfId="4924"/>
    <cellStyle name="20% - Accent5 2 3 2 2 4 2" xfId="13164"/>
    <cellStyle name="20% - Accent5 2 3 2 2 5" xfId="9039"/>
    <cellStyle name="20% - Accent5 2 3 2 3" xfId="1265"/>
    <cellStyle name="20% - Accent5 2 3 2 3 2" xfId="3303"/>
    <cellStyle name="20% - Accent5 2 3 2 3 2 2" xfId="7429"/>
    <cellStyle name="20% - Accent5 2 3 2 3 2 2 2" xfId="15669"/>
    <cellStyle name="20% - Accent5 2 3 2 3 2 3" xfId="11544"/>
    <cellStyle name="20% - Accent5 2 3 2 3 3" xfId="5393"/>
    <cellStyle name="20% - Accent5 2 3 2 3 3 2" xfId="13633"/>
    <cellStyle name="20% - Accent5 2 3 2 3 4" xfId="9508"/>
    <cellStyle name="20% - Accent5 2 3 2 4" xfId="2377"/>
    <cellStyle name="20% - Accent5 2 3 2 4 2" xfId="6504"/>
    <cellStyle name="20% - Accent5 2 3 2 4 2 2" xfId="14744"/>
    <cellStyle name="20% - Accent5 2 3 2 4 3" xfId="10619"/>
    <cellStyle name="20% - Accent5 2 3 2 5" xfId="4467"/>
    <cellStyle name="20% - Accent5 2 3 2 5 2" xfId="12708"/>
    <cellStyle name="20% - Accent5 2 3 2 6" xfId="8582"/>
    <cellStyle name="20% - Accent5 2 3 3" xfId="587"/>
    <cellStyle name="20% - Accent5 2 3 3 2" xfId="1514"/>
    <cellStyle name="20% - Accent5 2 3 3 2 2" xfId="3551"/>
    <cellStyle name="20% - Accent5 2 3 3 2 2 2" xfId="7677"/>
    <cellStyle name="20% - Accent5 2 3 3 2 2 2 2" xfId="15917"/>
    <cellStyle name="20% - Accent5 2 3 3 2 2 3" xfId="11792"/>
    <cellStyle name="20% - Accent5 2 3 3 2 3" xfId="5641"/>
    <cellStyle name="20% - Accent5 2 3 3 2 3 2" xfId="13881"/>
    <cellStyle name="20% - Accent5 2 3 3 2 4" xfId="9756"/>
    <cellStyle name="20% - Accent5 2 3 3 3" xfId="2626"/>
    <cellStyle name="20% - Accent5 2 3 3 3 2" xfId="6752"/>
    <cellStyle name="20% - Accent5 2 3 3 3 2 2" xfId="14992"/>
    <cellStyle name="20% - Accent5 2 3 3 3 3" xfId="10867"/>
    <cellStyle name="20% - Accent5 2 3 3 4" xfId="4716"/>
    <cellStyle name="20% - Accent5 2 3 3 4 2" xfId="12956"/>
    <cellStyle name="20% - Accent5 2 3 3 5" xfId="8831"/>
    <cellStyle name="20% - Accent5 2 3 4" xfId="1057"/>
    <cellStyle name="20% - Accent5 2 3 4 2" xfId="3095"/>
    <cellStyle name="20% - Accent5 2 3 4 2 2" xfId="7221"/>
    <cellStyle name="20% - Accent5 2 3 4 2 2 2" xfId="15461"/>
    <cellStyle name="20% - Accent5 2 3 4 2 3" xfId="11336"/>
    <cellStyle name="20% - Accent5 2 3 4 3" xfId="5185"/>
    <cellStyle name="20% - Accent5 2 3 4 3 2" xfId="13425"/>
    <cellStyle name="20% - Accent5 2 3 4 4" xfId="9300"/>
    <cellStyle name="20% - Accent5 2 3 5" xfId="2169"/>
    <cellStyle name="20% - Accent5 2 3 5 2" xfId="6296"/>
    <cellStyle name="20% - Accent5 2 3 5 2 2" xfId="14536"/>
    <cellStyle name="20% - Accent5 2 3 5 3" xfId="10411"/>
    <cellStyle name="20% - Accent5 2 3 6" xfId="4259"/>
    <cellStyle name="20% - Accent5 2 3 6 2" xfId="12500"/>
    <cellStyle name="20% - Accent5 2 3 7" xfId="8374"/>
    <cellStyle name="20% - Accent5 2 4" xfId="260"/>
    <cellStyle name="20% - Accent5 2 4 2" xfId="717"/>
    <cellStyle name="20% - Accent5 2 4 2 2" xfId="1644"/>
    <cellStyle name="20% - Accent5 2 4 2 2 2" xfId="3681"/>
    <cellStyle name="20% - Accent5 2 4 2 2 2 2" xfId="7807"/>
    <cellStyle name="20% - Accent5 2 4 2 2 2 2 2" xfId="16047"/>
    <cellStyle name="20% - Accent5 2 4 2 2 2 3" xfId="11922"/>
    <cellStyle name="20% - Accent5 2 4 2 2 3" xfId="5771"/>
    <cellStyle name="20% - Accent5 2 4 2 2 3 2" xfId="14011"/>
    <cellStyle name="20% - Accent5 2 4 2 2 4" xfId="9886"/>
    <cellStyle name="20% - Accent5 2 4 2 3" xfId="2756"/>
    <cellStyle name="20% - Accent5 2 4 2 3 2" xfId="6882"/>
    <cellStyle name="20% - Accent5 2 4 2 3 2 2" xfId="15122"/>
    <cellStyle name="20% - Accent5 2 4 2 3 3" xfId="10997"/>
    <cellStyle name="20% - Accent5 2 4 2 4" xfId="4846"/>
    <cellStyle name="20% - Accent5 2 4 2 4 2" xfId="13086"/>
    <cellStyle name="20% - Accent5 2 4 2 5" xfId="8961"/>
    <cellStyle name="20% - Accent5 2 4 3" xfId="1187"/>
    <cellStyle name="20% - Accent5 2 4 3 2" xfId="3225"/>
    <cellStyle name="20% - Accent5 2 4 3 2 2" xfId="7351"/>
    <cellStyle name="20% - Accent5 2 4 3 2 2 2" xfId="15591"/>
    <cellStyle name="20% - Accent5 2 4 3 2 3" xfId="11466"/>
    <cellStyle name="20% - Accent5 2 4 3 3" xfId="5315"/>
    <cellStyle name="20% - Accent5 2 4 3 3 2" xfId="13555"/>
    <cellStyle name="20% - Accent5 2 4 3 4" xfId="9430"/>
    <cellStyle name="20% - Accent5 2 4 4" xfId="2299"/>
    <cellStyle name="20% - Accent5 2 4 4 2" xfId="6426"/>
    <cellStyle name="20% - Accent5 2 4 4 2 2" xfId="14666"/>
    <cellStyle name="20% - Accent5 2 4 4 3" xfId="10541"/>
    <cellStyle name="20% - Accent5 2 4 5" xfId="4389"/>
    <cellStyle name="20% - Accent5 2 4 5 2" xfId="12630"/>
    <cellStyle name="20% - Accent5 2 4 6" xfId="8504"/>
    <cellStyle name="20% - Accent5 2 5" xfId="509"/>
    <cellStyle name="20% - Accent5 2 5 2" xfId="1436"/>
    <cellStyle name="20% - Accent5 2 5 2 2" xfId="3473"/>
    <cellStyle name="20% - Accent5 2 5 2 2 2" xfId="7599"/>
    <cellStyle name="20% - Accent5 2 5 2 2 2 2" xfId="15839"/>
    <cellStyle name="20% - Accent5 2 5 2 2 3" xfId="11714"/>
    <cellStyle name="20% - Accent5 2 5 2 3" xfId="5563"/>
    <cellStyle name="20% - Accent5 2 5 2 3 2" xfId="13803"/>
    <cellStyle name="20% - Accent5 2 5 2 4" xfId="9678"/>
    <cellStyle name="20% - Accent5 2 5 3" xfId="2548"/>
    <cellStyle name="20% - Accent5 2 5 3 2" xfId="6674"/>
    <cellStyle name="20% - Accent5 2 5 3 2 2" xfId="14914"/>
    <cellStyle name="20% - Accent5 2 5 3 3" xfId="10789"/>
    <cellStyle name="20% - Accent5 2 5 4" xfId="4638"/>
    <cellStyle name="20% - Accent5 2 5 4 2" xfId="12878"/>
    <cellStyle name="20% - Accent5 2 5 5" xfId="8753"/>
    <cellStyle name="20% - Accent5 2 6" xfId="979"/>
    <cellStyle name="20% - Accent5 2 6 2" xfId="3017"/>
    <cellStyle name="20% - Accent5 2 6 2 2" xfId="7143"/>
    <cellStyle name="20% - Accent5 2 6 2 2 2" xfId="15383"/>
    <cellStyle name="20% - Accent5 2 6 2 3" xfId="11258"/>
    <cellStyle name="20% - Accent5 2 6 3" xfId="5107"/>
    <cellStyle name="20% - Accent5 2 6 3 2" xfId="13347"/>
    <cellStyle name="20% - Accent5 2 6 4" xfId="9222"/>
    <cellStyle name="20% - Accent5 2 7" xfId="2091"/>
    <cellStyle name="20% - Accent5 2 7 2" xfId="6218"/>
    <cellStyle name="20% - Accent5 2 7 2 2" xfId="14458"/>
    <cellStyle name="20% - Accent5 2 7 3" xfId="10333"/>
    <cellStyle name="20% - Accent5 2 8" xfId="4181"/>
    <cellStyle name="20% - Accent5 2 8 2" xfId="12422"/>
    <cellStyle name="20% - Accent5 2 9" xfId="8296"/>
    <cellStyle name="20% - Accent5 20" xfId="940"/>
    <cellStyle name="20% - Accent5 20 2" xfId="1866"/>
    <cellStyle name="20% - Accent5 20 2 2" xfId="3903"/>
    <cellStyle name="20% - Accent5 20 2 2 2" xfId="8029"/>
    <cellStyle name="20% - Accent5 20 2 2 2 2" xfId="16269"/>
    <cellStyle name="20% - Accent5 20 2 2 3" xfId="12144"/>
    <cellStyle name="20% - Accent5 20 2 3" xfId="5993"/>
    <cellStyle name="20% - Accent5 20 2 3 2" xfId="14233"/>
    <cellStyle name="20% - Accent5 20 2 4" xfId="10108"/>
    <cellStyle name="20% - Accent5 20 3" xfId="2978"/>
    <cellStyle name="20% - Accent5 20 3 2" xfId="7104"/>
    <cellStyle name="20% - Accent5 20 3 2 2" xfId="15344"/>
    <cellStyle name="20% - Accent5 20 3 3" xfId="11219"/>
    <cellStyle name="20% - Accent5 20 4" xfId="5068"/>
    <cellStyle name="20% - Accent5 20 4 2" xfId="13308"/>
    <cellStyle name="20% - Accent5 20 5" xfId="9183"/>
    <cellStyle name="20% - Accent5 21" xfId="953"/>
    <cellStyle name="20% - Accent5 21 2" xfId="2991"/>
    <cellStyle name="20% - Accent5 21 2 2" xfId="7117"/>
    <cellStyle name="20% - Accent5 21 2 2 2" xfId="15357"/>
    <cellStyle name="20% - Accent5 21 2 3" xfId="11232"/>
    <cellStyle name="20% - Accent5 21 3" xfId="5081"/>
    <cellStyle name="20% - Accent5 21 3 2" xfId="13321"/>
    <cellStyle name="20% - Accent5 21 4" xfId="9196"/>
    <cellStyle name="20% - Accent5 22" xfId="966"/>
    <cellStyle name="20% - Accent5 22 2" xfId="3004"/>
    <cellStyle name="20% - Accent5 22 2 2" xfId="7130"/>
    <cellStyle name="20% - Accent5 22 2 2 2" xfId="15370"/>
    <cellStyle name="20% - Accent5 22 2 3" xfId="11245"/>
    <cellStyle name="20% - Accent5 22 3" xfId="5094"/>
    <cellStyle name="20% - Accent5 22 3 2" xfId="13334"/>
    <cellStyle name="20% - Accent5 22 4" xfId="9209"/>
    <cellStyle name="20% - Accent5 23" xfId="1879"/>
    <cellStyle name="20% - Accent5 23 2" xfId="3916"/>
    <cellStyle name="20% - Accent5 23 2 2" xfId="8042"/>
    <cellStyle name="20% - Accent5 23 2 2 2" xfId="16282"/>
    <cellStyle name="20% - Accent5 23 2 3" xfId="12157"/>
    <cellStyle name="20% - Accent5 23 3" xfId="6006"/>
    <cellStyle name="20% - Accent5 23 3 2" xfId="14246"/>
    <cellStyle name="20% - Accent5 23 4" xfId="10121"/>
    <cellStyle name="20% - Accent5 24" xfId="1892"/>
    <cellStyle name="20% - Accent5 24 2" xfId="3929"/>
    <cellStyle name="20% - Accent5 24 2 2" xfId="8055"/>
    <cellStyle name="20% - Accent5 24 2 2 2" xfId="16295"/>
    <cellStyle name="20% - Accent5 24 2 3" xfId="12170"/>
    <cellStyle name="20% - Accent5 24 3" xfId="6019"/>
    <cellStyle name="20% - Accent5 24 3 2" xfId="14259"/>
    <cellStyle name="20% - Accent5 24 4" xfId="10134"/>
    <cellStyle name="20% - Accent5 25" xfId="1905"/>
    <cellStyle name="20% - Accent5 25 2" xfId="3942"/>
    <cellStyle name="20% - Accent5 25 2 2" xfId="8068"/>
    <cellStyle name="20% - Accent5 25 2 2 2" xfId="16308"/>
    <cellStyle name="20% - Accent5 25 2 3" xfId="12183"/>
    <cellStyle name="20% - Accent5 25 3" xfId="6032"/>
    <cellStyle name="20% - Accent5 25 3 2" xfId="14272"/>
    <cellStyle name="20% - Accent5 25 4" xfId="10147"/>
    <cellStyle name="20% - Accent5 26" xfId="1919"/>
    <cellStyle name="20% - Accent5 26 2" xfId="3956"/>
    <cellStyle name="20% - Accent5 26 2 2" xfId="8082"/>
    <cellStyle name="20% - Accent5 26 2 2 2" xfId="16322"/>
    <cellStyle name="20% - Accent5 26 2 3" xfId="12197"/>
    <cellStyle name="20% - Accent5 26 3" xfId="6046"/>
    <cellStyle name="20% - Accent5 26 3 2" xfId="14286"/>
    <cellStyle name="20% - Accent5 26 4" xfId="10161"/>
    <cellStyle name="20% - Accent5 27" xfId="1932"/>
    <cellStyle name="20% - Accent5 27 2" xfId="3969"/>
    <cellStyle name="20% - Accent5 27 2 2" xfId="8095"/>
    <cellStyle name="20% - Accent5 27 2 2 2" xfId="16335"/>
    <cellStyle name="20% - Accent5 27 2 3" xfId="12210"/>
    <cellStyle name="20% - Accent5 27 3" xfId="6059"/>
    <cellStyle name="20% - Accent5 27 3 2" xfId="14299"/>
    <cellStyle name="20% - Accent5 27 4" xfId="10174"/>
    <cellStyle name="20% - Accent5 28" xfId="1946"/>
    <cellStyle name="20% - Accent5 28 2" xfId="3983"/>
    <cellStyle name="20% - Accent5 28 2 2" xfId="8109"/>
    <cellStyle name="20% - Accent5 28 2 2 2" xfId="16349"/>
    <cellStyle name="20% - Accent5 28 2 3" xfId="12224"/>
    <cellStyle name="20% - Accent5 28 3" xfId="6073"/>
    <cellStyle name="20% - Accent5 28 3 2" xfId="14313"/>
    <cellStyle name="20% - Accent5 28 4" xfId="10188"/>
    <cellStyle name="20% - Accent5 29" xfId="1960"/>
    <cellStyle name="20% - Accent5 29 2" xfId="3997"/>
    <cellStyle name="20% - Accent5 29 2 2" xfId="8123"/>
    <cellStyle name="20% - Accent5 29 2 2 2" xfId="16363"/>
    <cellStyle name="20% - Accent5 29 2 3" xfId="12238"/>
    <cellStyle name="20% - Accent5 29 3" xfId="6087"/>
    <cellStyle name="20% - Accent5 29 3 2" xfId="14327"/>
    <cellStyle name="20% - Accent5 29 4" xfId="10202"/>
    <cellStyle name="20% - Accent5 3" xfId="65"/>
    <cellStyle name="20% - Accent5 3 2" xfId="273"/>
    <cellStyle name="20% - Accent5 3 2 2" xfId="730"/>
    <cellStyle name="20% - Accent5 3 2 2 2" xfId="1657"/>
    <cellStyle name="20% - Accent5 3 2 2 2 2" xfId="3694"/>
    <cellStyle name="20% - Accent5 3 2 2 2 2 2" xfId="7820"/>
    <cellStyle name="20% - Accent5 3 2 2 2 2 2 2" xfId="16060"/>
    <cellStyle name="20% - Accent5 3 2 2 2 2 3" xfId="11935"/>
    <cellStyle name="20% - Accent5 3 2 2 2 3" xfId="5784"/>
    <cellStyle name="20% - Accent5 3 2 2 2 3 2" xfId="14024"/>
    <cellStyle name="20% - Accent5 3 2 2 2 4" xfId="9899"/>
    <cellStyle name="20% - Accent5 3 2 2 3" xfId="2769"/>
    <cellStyle name="20% - Accent5 3 2 2 3 2" xfId="6895"/>
    <cellStyle name="20% - Accent5 3 2 2 3 2 2" xfId="15135"/>
    <cellStyle name="20% - Accent5 3 2 2 3 3" xfId="11010"/>
    <cellStyle name="20% - Accent5 3 2 2 4" xfId="4859"/>
    <cellStyle name="20% - Accent5 3 2 2 4 2" xfId="13099"/>
    <cellStyle name="20% - Accent5 3 2 2 5" xfId="8974"/>
    <cellStyle name="20% - Accent5 3 2 3" xfId="1200"/>
    <cellStyle name="20% - Accent5 3 2 3 2" xfId="3238"/>
    <cellStyle name="20% - Accent5 3 2 3 2 2" xfId="7364"/>
    <cellStyle name="20% - Accent5 3 2 3 2 2 2" xfId="15604"/>
    <cellStyle name="20% - Accent5 3 2 3 2 3" xfId="11479"/>
    <cellStyle name="20% - Accent5 3 2 3 3" xfId="5328"/>
    <cellStyle name="20% - Accent5 3 2 3 3 2" xfId="13568"/>
    <cellStyle name="20% - Accent5 3 2 3 4" xfId="9443"/>
    <cellStyle name="20% - Accent5 3 2 4" xfId="2312"/>
    <cellStyle name="20% - Accent5 3 2 4 2" xfId="6439"/>
    <cellStyle name="20% - Accent5 3 2 4 2 2" xfId="14679"/>
    <cellStyle name="20% - Accent5 3 2 4 3" xfId="10554"/>
    <cellStyle name="20% - Accent5 3 2 5" xfId="4402"/>
    <cellStyle name="20% - Accent5 3 2 5 2" xfId="12643"/>
    <cellStyle name="20% - Accent5 3 2 6" xfId="8517"/>
    <cellStyle name="20% - Accent5 3 3" xfId="522"/>
    <cellStyle name="20% - Accent5 3 3 2" xfId="1449"/>
    <cellStyle name="20% - Accent5 3 3 2 2" xfId="3486"/>
    <cellStyle name="20% - Accent5 3 3 2 2 2" xfId="7612"/>
    <cellStyle name="20% - Accent5 3 3 2 2 2 2" xfId="15852"/>
    <cellStyle name="20% - Accent5 3 3 2 2 3" xfId="11727"/>
    <cellStyle name="20% - Accent5 3 3 2 3" xfId="5576"/>
    <cellStyle name="20% - Accent5 3 3 2 3 2" xfId="13816"/>
    <cellStyle name="20% - Accent5 3 3 2 4" xfId="9691"/>
    <cellStyle name="20% - Accent5 3 3 3" xfId="2561"/>
    <cellStyle name="20% - Accent5 3 3 3 2" xfId="6687"/>
    <cellStyle name="20% - Accent5 3 3 3 2 2" xfId="14927"/>
    <cellStyle name="20% - Accent5 3 3 3 3" xfId="10802"/>
    <cellStyle name="20% - Accent5 3 3 4" xfId="4651"/>
    <cellStyle name="20% - Accent5 3 3 4 2" xfId="12891"/>
    <cellStyle name="20% - Accent5 3 3 5" xfId="8766"/>
    <cellStyle name="20% - Accent5 3 4" xfId="992"/>
    <cellStyle name="20% - Accent5 3 4 2" xfId="3030"/>
    <cellStyle name="20% - Accent5 3 4 2 2" xfId="7156"/>
    <cellStyle name="20% - Accent5 3 4 2 2 2" xfId="15396"/>
    <cellStyle name="20% - Accent5 3 4 2 3" xfId="11271"/>
    <cellStyle name="20% - Accent5 3 4 3" xfId="5120"/>
    <cellStyle name="20% - Accent5 3 4 3 2" xfId="13360"/>
    <cellStyle name="20% - Accent5 3 4 4" xfId="9235"/>
    <cellStyle name="20% - Accent5 3 5" xfId="2104"/>
    <cellStyle name="20% - Accent5 3 5 2" xfId="6231"/>
    <cellStyle name="20% - Accent5 3 5 2 2" xfId="14471"/>
    <cellStyle name="20% - Accent5 3 5 3" xfId="10346"/>
    <cellStyle name="20% - Accent5 3 6" xfId="4194"/>
    <cellStyle name="20% - Accent5 3 6 2" xfId="12435"/>
    <cellStyle name="20% - Accent5 3 7" xfId="8309"/>
    <cellStyle name="20% - Accent5 30" xfId="1974"/>
    <cellStyle name="20% - Accent5 30 2" xfId="4011"/>
    <cellStyle name="20% - Accent5 30 2 2" xfId="8137"/>
    <cellStyle name="20% - Accent5 30 2 2 2" xfId="16377"/>
    <cellStyle name="20% - Accent5 30 2 3" xfId="12252"/>
    <cellStyle name="20% - Accent5 30 3" xfId="6101"/>
    <cellStyle name="20% - Accent5 30 3 2" xfId="14341"/>
    <cellStyle name="20% - Accent5 30 4" xfId="10216"/>
    <cellStyle name="20% - Accent5 31" xfId="1987"/>
    <cellStyle name="20% - Accent5 31 2" xfId="4024"/>
    <cellStyle name="20% - Accent5 31 2 2" xfId="8150"/>
    <cellStyle name="20% - Accent5 31 2 2 2" xfId="16390"/>
    <cellStyle name="20% - Accent5 31 2 3" xfId="12265"/>
    <cellStyle name="20% - Accent5 31 3" xfId="6114"/>
    <cellStyle name="20% - Accent5 31 3 2" xfId="14354"/>
    <cellStyle name="20% - Accent5 31 4" xfId="10229"/>
    <cellStyle name="20% - Accent5 32" xfId="2000"/>
    <cellStyle name="20% - Accent5 32 2" xfId="4037"/>
    <cellStyle name="20% - Accent5 32 2 2" xfId="8163"/>
    <cellStyle name="20% - Accent5 32 2 2 2" xfId="16403"/>
    <cellStyle name="20% - Accent5 32 2 3" xfId="12278"/>
    <cellStyle name="20% - Accent5 32 3" xfId="6127"/>
    <cellStyle name="20% - Accent5 32 3 2" xfId="14367"/>
    <cellStyle name="20% - Accent5 32 4" xfId="10242"/>
    <cellStyle name="20% - Accent5 33" xfId="2013"/>
    <cellStyle name="20% - Accent5 33 2" xfId="4050"/>
    <cellStyle name="20% - Accent5 33 2 2" xfId="8176"/>
    <cellStyle name="20% - Accent5 33 2 2 2" xfId="16416"/>
    <cellStyle name="20% - Accent5 33 2 3" xfId="12291"/>
    <cellStyle name="20% - Accent5 33 3" xfId="6140"/>
    <cellStyle name="20% - Accent5 33 3 2" xfId="14380"/>
    <cellStyle name="20% - Accent5 33 4" xfId="10255"/>
    <cellStyle name="20% - Accent5 34" xfId="2026"/>
    <cellStyle name="20% - Accent5 34 2" xfId="4063"/>
    <cellStyle name="20% - Accent5 34 2 2" xfId="8189"/>
    <cellStyle name="20% - Accent5 34 2 2 2" xfId="16429"/>
    <cellStyle name="20% - Accent5 34 2 3" xfId="12304"/>
    <cellStyle name="20% - Accent5 34 3" xfId="6153"/>
    <cellStyle name="20% - Accent5 34 3 2" xfId="14393"/>
    <cellStyle name="20% - Accent5 34 4" xfId="10268"/>
    <cellStyle name="20% - Accent5 35" xfId="2039"/>
    <cellStyle name="20% - Accent5 35 2" xfId="4076"/>
    <cellStyle name="20% - Accent5 35 2 2" xfId="8202"/>
    <cellStyle name="20% - Accent5 35 2 2 2" xfId="16442"/>
    <cellStyle name="20% - Accent5 35 2 3" xfId="12317"/>
    <cellStyle name="20% - Accent5 35 3" xfId="6166"/>
    <cellStyle name="20% - Accent5 35 3 2" xfId="14406"/>
    <cellStyle name="20% - Accent5 35 4" xfId="10281"/>
    <cellStyle name="20% - Accent5 36" xfId="2052"/>
    <cellStyle name="20% - Accent5 36 2" xfId="4089"/>
    <cellStyle name="20% - Accent5 36 2 2" xfId="8215"/>
    <cellStyle name="20% - Accent5 36 2 2 2" xfId="16455"/>
    <cellStyle name="20% - Accent5 36 2 3" xfId="12330"/>
    <cellStyle name="20% - Accent5 36 3" xfId="6179"/>
    <cellStyle name="20% - Accent5 36 3 2" xfId="14419"/>
    <cellStyle name="20% - Accent5 36 4" xfId="10294"/>
    <cellStyle name="20% - Accent5 37" xfId="2078"/>
    <cellStyle name="20% - Accent5 37 2" xfId="6205"/>
    <cellStyle name="20% - Accent5 37 2 2" xfId="14445"/>
    <cellStyle name="20% - Accent5 37 3" xfId="10320"/>
    <cellStyle name="20% - Accent5 38" xfId="2065"/>
    <cellStyle name="20% - Accent5 38 2" xfId="6192"/>
    <cellStyle name="20% - Accent5 38 2 2" xfId="14432"/>
    <cellStyle name="20% - Accent5 38 3" xfId="10307"/>
    <cellStyle name="20% - Accent5 39" xfId="4102"/>
    <cellStyle name="20% - Accent5 39 2" xfId="8228"/>
    <cellStyle name="20% - Accent5 39 2 2" xfId="16468"/>
    <cellStyle name="20% - Accent5 39 3" xfId="12343"/>
    <cellStyle name="20% - Accent5 4" xfId="78"/>
    <cellStyle name="20% - Accent5 4 2" xfId="286"/>
    <cellStyle name="20% - Accent5 4 2 2" xfId="743"/>
    <cellStyle name="20% - Accent5 4 2 2 2" xfId="1670"/>
    <cellStyle name="20% - Accent5 4 2 2 2 2" xfId="3707"/>
    <cellStyle name="20% - Accent5 4 2 2 2 2 2" xfId="7833"/>
    <cellStyle name="20% - Accent5 4 2 2 2 2 2 2" xfId="16073"/>
    <cellStyle name="20% - Accent5 4 2 2 2 2 3" xfId="11948"/>
    <cellStyle name="20% - Accent5 4 2 2 2 3" xfId="5797"/>
    <cellStyle name="20% - Accent5 4 2 2 2 3 2" xfId="14037"/>
    <cellStyle name="20% - Accent5 4 2 2 2 4" xfId="9912"/>
    <cellStyle name="20% - Accent5 4 2 2 3" xfId="2782"/>
    <cellStyle name="20% - Accent5 4 2 2 3 2" xfId="6908"/>
    <cellStyle name="20% - Accent5 4 2 2 3 2 2" xfId="15148"/>
    <cellStyle name="20% - Accent5 4 2 2 3 3" xfId="11023"/>
    <cellStyle name="20% - Accent5 4 2 2 4" xfId="4872"/>
    <cellStyle name="20% - Accent5 4 2 2 4 2" xfId="13112"/>
    <cellStyle name="20% - Accent5 4 2 2 5" xfId="8987"/>
    <cellStyle name="20% - Accent5 4 2 3" xfId="1213"/>
    <cellStyle name="20% - Accent5 4 2 3 2" xfId="3251"/>
    <cellStyle name="20% - Accent5 4 2 3 2 2" xfId="7377"/>
    <cellStyle name="20% - Accent5 4 2 3 2 2 2" xfId="15617"/>
    <cellStyle name="20% - Accent5 4 2 3 2 3" xfId="11492"/>
    <cellStyle name="20% - Accent5 4 2 3 3" xfId="5341"/>
    <cellStyle name="20% - Accent5 4 2 3 3 2" xfId="13581"/>
    <cellStyle name="20% - Accent5 4 2 3 4" xfId="9456"/>
    <cellStyle name="20% - Accent5 4 2 4" xfId="2325"/>
    <cellStyle name="20% - Accent5 4 2 4 2" xfId="6452"/>
    <cellStyle name="20% - Accent5 4 2 4 2 2" xfId="14692"/>
    <cellStyle name="20% - Accent5 4 2 4 3" xfId="10567"/>
    <cellStyle name="20% - Accent5 4 2 5" xfId="4415"/>
    <cellStyle name="20% - Accent5 4 2 5 2" xfId="12656"/>
    <cellStyle name="20% - Accent5 4 2 6" xfId="8530"/>
    <cellStyle name="20% - Accent5 4 3" xfId="535"/>
    <cellStyle name="20% - Accent5 4 3 2" xfId="1462"/>
    <cellStyle name="20% - Accent5 4 3 2 2" xfId="3499"/>
    <cellStyle name="20% - Accent5 4 3 2 2 2" xfId="7625"/>
    <cellStyle name="20% - Accent5 4 3 2 2 2 2" xfId="15865"/>
    <cellStyle name="20% - Accent5 4 3 2 2 3" xfId="11740"/>
    <cellStyle name="20% - Accent5 4 3 2 3" xfId="5589"/>
    <cellStyle name="20% - Accent5 4 3 2 3 2" xfId="13829"/>
    <cellStyle name="20% - Accent5 4 3 2 4" xfId="9704"/>
    <cellStyle name="20% - Accent5 4 3 3" xfId="2574"/>
    <cellStyle name="20% - Accent5 4 3 3 2" xfId="6700"/>
    <cellStyle name="20% - Accent5 4 3 3 2 2" xfId="14940"/>
    <cellStyle name="20% - Accent5 4 3 3 3" xfId="10815"/>
    <cellStyle name="20% - Accent5 4 3 4" xfId="4664"/>
    <cellStyle name="20% - Accent5 4 3 4 2" xfId="12904"/>
    <cellStyle name="20% - Accent5 4 3 5" xfId="8779"/>
    <cellStyle name="20% - Accent5 4 4" xfId="1005"/>
    <cellStyle name="20% - Accent5 4 4 2" xfId="3043"/>
    <cellStyle name="20% - Accent5 4 4 2 2" xfId="7169"/>
    <cellStyle name="20% - Accent5 4 4 2 2 2" xfId="15409"/>
    <cellStyle name="20% - Accent5 4 4 2 3" xfId="11284"/>
    <cellStyle name="20% - Accent5 4 4 3" xfId="5133"/>
    <cellStyle name="20% - Accent5 4 4 3 2" xfId="13373"/>
    <cellStyle name="20% - Accent5 4 4 4" xfId="9248"/>
    <cellStyle name="20% - Accent5 4 5" xfId="2117"/>
    <cellStyle name="20% - Accent5 4 5 2" xfId="6244"/>
    <cellStyle name="20% - Accent5 4 5 2 2" xfId="14484"/>
    <cellStyle name="20% - Accent5 4 5 3" xfId="10359"/>
    <cellStyle name="20% - Accent5 4 6" xfId="4207"/>
    <cellStyle name="20% - Accent5 4 6 2" xfId="12448"/>
    <cellStyle name="20% - Accent5 4 7" xfId="8322"/>
    <cellStyle name="20% - Accent5 40" xfId="4115"/>
    <cellStyle name="20% - Accent5 40 2" xfId="8241"/>
    <cellStyle name="20% - Accent5 40 2 2" xfId="16481"/>
    <cellStyle name="20% - Accent5 40 3" xfId="12356"/>
    <cellStyle name="20% - Accent5 41" xfId="4128"/>
    <cellStyle name="20% - Accent5 41 2" xfId="8254"/>
    <cellStyle name="20% - Accent5 41 2 2" xfId="16494"/>
    <cellStyle name="20% - Accent5 41 3" xfId="12369"/>
    <cellStyle name="20% - Accent5 42" xfId="4142"/>
    <cellStyle name="20% - Accent5 42 2" xfId="8268"/>
    <cellStyle name="20% - Accent5 42 2 2" xfId="16508"/>
    <cellStyle name="20% - Accent5 42 3" xfId="12383"/>
    <cellStyle name="20% - Accent5 43" xfId="4155"/>
    <cellStyle name="20% - Accent5 43 2" xfId="12396"/>
    <cellStyle name="20% - Accent5 44" xfId="4168"/>
    <cellStyle name="20% - Accent5 44 2" xfId="12409"/>
    <cellStyle name="20% - Accent5 45" xfId="8282"/>
    <cellStyle name="20% - Accent5 46" xfId="16521"/>
    <cellStyle name="20% - Accent5 5" xfId="104"/>
    <cellStyle name="20% - Accent5 5 2" xfId="312"/>
    <cellStyle name="20% - Accent5 5 2 2" xfId="769"/>
    <cellStyle name="20% - Accent5 5 2 2 2" xfId="1696"/>
    <cellStyle name="20% - Accent5 5 2 2 2 2" xfId="3733"/>
    <cellStyle name="20% - Accent5 5 2 2 2 2 2" xfId="7859"/>
    <cellStyle name="20% - Accent5 5 2 2 2 2 2 2" xfId="16099"/>
    <cellStyle name="20% - Accent5 5 2 2 2 2 3" xfId="11974"/>
    <cellStyle name="20% - Accent5 5 2 2 2 3" xfId="5823"/>
    <cellStyle name="20% - Accent5 5 2 2 2 3 2" xfId="14063"/>
    <cellStyle name="20% - Accent5 5 2 2 2 4" xfId="9938"/>
    <cellStyle name="20% - Accent5 5 2 2 3" xfId="2808"/>
    <cellStyle name="20% - Accent5 5 2 2 3 2" xfId="6934"/>
    <cellStyle name="20% - Accent5 5 2 2 3 2 2" xfId="15174"/>
    <cellStyle name="20% - Accent5 5 2 2 3 3" xfId="11049"/>
    <cellStyle name="20% - Accent5 5 2 2 4" xfId="4898"/>
    <cellStyle name="20% - Accent5 5 2 2 4 2" xfId="13138"/>
    <cellStyle name="20% - Accent5 5 2 2 5" xfId="9013"/>
    <cellStyle name="20% - Accent5 5 2 3" xfId="1239"/>
    <cellStyle name="20% - Accent5 5 2 3 2" xfId="3277"/>
    <cellStyle name="20% - Accent5 5 2 3 2 2" xfId="7403"/>
    <cellStyle name="20% - Accent5 5 2 3 2 2 2" xfId="15643"/>
    <cellStyle name="20% - Accent5 5 2 3 2 3" xfId="11518"/>
    <cellStyle name="20% - Accent5 5 2 3 3" xfId="5367"/>
    <cellStyle name="20% - Accent5 5 2 3 3 2" xfId="13607"/>
    <cellStyle name="20% - Accent5 5 2 3 4" xfId="9482"/>
    <cellStyle name="20% - Accent5 5 2 4" xfId="2351"/>
    <cellStyle name="20% - Accent5 5 2 4 2" xfId="6478"/>
    <cellStyle name="20% - Accent5 5 2 4 2 2" xfId="14718"/>
    <cellStyle name="20% - Accent5 5 2 4 3" xfId="10593"/>
    <cellStyle name="20% - Accent5 5 2 5" xfId="4441"/>
    <cellStyle name="20% - Accent5 5 2 5 2" xfId="12682"/>
    <cellStyle name="20% - Accent5 5 2 6" xfId="8556"/>
    <cellStyle name="20% - Accent5 5 3" xfId="561"/>
    <cellStyle name="20% - Accent5 5 3 2" xfId="1488"/>
    <cellStyle name="20% - Accent5 5 3 2 2" xfId="3525"/>
    <cellStyle name="20% - Accent5 5 3 2 2 2" xfId="7651"/>
    <cellStyle name="20% - Accent5 5 3 2 2 2 2" xfId="15891"/>
    <cellStyle name="20% - Accent5 5 3 2 2 3" xfId="11766"/>
    <cellStyle name="20% - Accent5 5 3 2 3" xfId="5615"/>
    <cellStyle name="20% - Accent5 5 3 2 3 2" xfId="13855"/>
    <cellStyle name="20% - Accent5 5 3 2 4" xfId="9730"/>
    <cellStyle name="20% - Accent5 5 3 3" xfId="2600"/>
    <cellStyle name="20% - Accent5 5 3 3 2" xfId="6726"/>
    <cellStyle name="20% - Accent5 5 3 3 2 2" xfId="14966"/>
    <cellStyle name="20% - Accent5 5 3 3 3" xfId="10841"/>
    <cellStyle name="20% - Accent5 5 3 4" xfId="4690"/>
    <cellStyle name="20% - Accent5 5 3 4 2" xfId="12930"/>
    <cellStyle name="20% - Accent5 5 3 5" xfId="8805"/>
    <cellStyle name="20% - Accent5 5 4" xfId="1031"/>
    <cellStyle name="20% - Accent5 5 4 2" xfId="3069"/>
    <cellStyle name="20% - Accent5 5 4 2 2" xfId="7195"/>
    <cellStyle name="20% - Accent5 5 4 2 2 2" xfId="15435"/>
    <cellStyle name="20% - Accent5 5 4 2 3" xfId="11310"/>
    <cellStyle name="20% - Accent5 5 4 3" xfId="5159"/>
    <cellStyle name="20% - Accent5 5 4 3 2" xfId="13399"/>
    <cellStyle name="20% - Accent5 5 4 4" xfId="9274"/>
    <cellStyle name="20% - Accent5 5 5" xfId="2143"/>
    <cellStyle name="20% - Accent5 5 5 2" xfId="6270"/>
    <cellStyle name="20% - Accent5 5 5 2 2" xfId="14510"/>
    <cellStyle name="20% - Accent5 5 5 3" xfId="10385"/>
    <cellStyle name="20% - Accent5 5 6" xfId="4233"/>
    <cellStyle name="20% - Accent5 5 6 2" xfId="12474"/>
    <cellStyle name="20% - Accent5 5 7" xfId="8348"/>
    <cellStyle name="20% - Accent5 6" xfId="117"/>
    <cellStyle name="20% - Accent5 6 2" xfId="325"/>
    <cellStyle name="20% - Accent5 6 2 2" xfId="782"/>
    <cellStyle name="20% - Accent5 6 2 2 2" xfId="1709"/>
    <cellStyle name="20% - Accent5 6 2 2 2 2" xfId="3746"/>
    <cellStyle name="20% - Accent5 6 2 2 2 2 2" xfId="7872"/>
    <cellStyle name="20% - Accent5 6 2 2 2 2 2 2" xfId="16112"/>
    <cellStyle name="20% - Accent5 6 2 2 2 2 3" xfId="11987"/>
    <cellStyle name="20% - Accent5 6 2 2 2 3" xfId="5836"/>
    <cellStyle name="20% - Accent5 6 2 2 2 3 2" xfId="14076"/>
    <cellStyle name="20% - Accent5 6 2 2 2 4" xfId="9951"/>
    <cellStyle name="20% - Accent5 6 2 2 3" xfId="2821"/>
    <cellStyle name="20% - Accent5 6 2 2 3 2" xfId="6947"/>
    <cellStyle name="20% - Accent5 6 2 2 3 2 2" xfId="15187"/>
    <cellStyle name="20% - Accent5 6 2 2 3 3" xfId="11062"/>
    <cellStyle name="20% - Accent5 6 2 2 4" xfId="4911"/>
    <cellStyle name="20% - Accent5 6 2 2 4 2" xfId="13151"/>
    <cellStyle name="20% - Accent5 6 2 2 5" xfId="9026"/>
    <cellStyle name="20% - Accent5 6 2 3" xfId="1252"/>
    <cellStyle name="20% - Accent5 6 2 3 2" xfId="3290"/>
    <cellStyle name="20% - Accent5 6 2 3 2 2" xfId="7416"/>
    <cellStyle name="20% - Accent5 6 2 3 2 2 2" xfId="15656"/>
    <cellStyle name="20% - Accent5 6 2 3 2 3" xfId="11531"/>
    <cellStyle name="20% - Accent5 6 2 3 3" xfId="5380"/>
    <cellStyle name="20% - Accent5 6 2 3 3 2" xfId="13620"/>
    <cellStyle name="20% - Accent5 6 2 3 4" xfId="9495"/>
    <cellStyle name="20% - Accent5 6 2 4" xfId="2364"/>
    <cellStyle name="20% - Accent5 6 2 4 2" xfId="6491"/>
    <cellStyle name="20% - Accent5 6 2 4 2 2" xfId="14731"/>
    <cellStyle name="20% - Accent5 6 2 4 3" xfId="10606"/>
    <cellStyle name="20% - Accent5 6 2 5" xfId="4454"/>
    <cellStyle name="20% - Accent5 6 2 5 2" xfId="12695"/>
    <cellStyle name="20% - Accent5 6 2 6" xfId="8569"/>
    <cellStyle name="20% - Accent5 6 3" xfId="574"/>
    <cellStyle name="20% - Accent5 6 3 2" xfId="1501"/>
    <cellStyle name="20% - Accent5 6 3 2 2" xfId="3538"/>
    <cellStyle name="20% - Accent5 6 3 2 2 2" xfId="7664"/>
    <cellStyle name="20% - Accent5 6 3 2 2 2 2" xfId="15904"/>
    <cellStyle name="20% - Accent5 6 3 2 2 3" xfId="11779"/>
    <cellStyle name="20% - Accent5 6 3 2 3" xfId="5628"/>
    <cellStyle name="20% - Accent5 6 3 2 3 2" xfId="13868"/>
    <cellStyle name="20% - Accent5 6 3 2 4" xfId="9743"/>
    <cellStyle name="20% - Accent5 6 3 3" xfId="2613"/>
    <cellStyle name="20% - Accent5 6 3 3 2" xfId="6739"/>
    <cellStyle name="20% - Accent5 6 3 3 2 2" xfId="14979"/>
    <cellStyle name="20% - Accent5 6 3 3 3" xfId="10854"/>
    <cellStyle name="20% - Accent5 6 3 4" xfId="4703"/>
    <cellStyle name="20% - Accent5 6 3 4 2" xfId="12943"/>
    <cellStyle name="20% - Accent5 6 3 5" xfId="8818"/>
    <cellStyle name="20% - Accent5 6 4" xfId="1044"/>
    <cellStyle name="20% - Accent5 6 4 2" xfId="3082"/>
    <cellStyle name="20% - Accent5 6 4 2 2" xfId="7208"/>
    <cellStyle name="20% - Accent5 6 4 2 2 2" xfId="15448"/>
    <cellStyle name="20% - Accent5 6 4 2 3" xfId="11323"/>
    <cellStyle name="20% - Accent5 6 4 3" xfId="5172"/>
    <cellStyle name="20% - Accent5 6 4 3 2" xfId="13412"/>
    <cellStyle name="20% - Accent5 6 4 4" xfId="9287"/>
    <cellStyle name="20% - Accent5 6 5" xfId="2156"/>
    <cellStyle name="20% - Accent5 6 5 2" xfId="6283"/>
    <cellStyle name="20% - Accent5 6 5 2 2" xfId="14523"/>
    <cellStyle name="20% - Accent5 6 5 3" xfId="10398"/>
    <cellStyle name="20% - Accent5 6 6" xfId="4246"/>
    <cellStyle name="20% - Accent5 6 6 2" xfId="12487"/>
    <cellStyle name="20% - Accent5 6 7" xfId="8361"/>
    <cellStyle name="20% - Accent5 7" xfId="143"/>
    <cellStyle name="20% - Accent5 7 2" xfId="351"/>
    <cellStyle name="20% - Accent5 7 2 2" xfId="808"/>
    <cellStyle name="20% - Accent5 7 2 2 2" xfId="1735"/>
    <cellStyle name="20% - Accent5 7 2 2 2 2" xfId="3772"/>
    <cellStyle name="20% - Accent5 7 2 2 2 2 2" xfId="7898"/>
    <cellStyle name="20% - Accent5 7 2 2 2 2 2 2" xfId="16138"/>
    <cellStyle name="20% - Accent5 7 2 2 2 2 3" xfId="12013"/>
    <cellStyle name="20% - Accent5 7 2 2 2 3" xfId="5862"/>
    <cellStyle name="20% - Accent5 7 2 2 2 3 2" xfId="14102"/>
    <cellStyle name="20% - Accent5 7 2 2 2 4" xfId="9977"/>
    <cellStyle name="20% - Accent5 7 2 2 3" xfId="2847"/>
    <cellStyle name="20% - Accent5 7 2 2 3 2" xfId="6973"/>
    <cellStyle name="20% - Accent5 7 2 2 3 2 2" xfId="15213"/>
    <cellStyle name="20% - Accent5 7 2 2 3 3" xfId="11088"/>
    <cellStyle name="20% - Accent5 7 2 2 4" xfId="4937"/>
    <cellStyle name="20% - Accent5 7 2 2 4 2" xfId="13177"/>
    <cellStyle name="20% - Accent5 7 2 2 5" xfId="9052"/>
    <cellStyle name="20% - Accent5 7 2 3" xfId="1278"/>
    <cellStyle name="20% - Accent5 7 2 3 2" xfId="3316"/>
    <cellStyle name="20% - Accent5 7 2 3 2 2" xfId="7442"/>
    <cellStyle name="20% - Accent5 7 2 3 2 2 2" xfId="15682"/>
    <cellStyle name="20% - Accent5 7 2 3 2 3" xfId="11557"/>
    <cellStyle name="20% - Accent5 7 2 3 3" xfId="5406"/>
    <cellStyle name="20% - Accent5 7 2 3 3 2" xfId="13646"/>
    <cellStyle name="20% - Accent5 7 2 3 4" xfId="9521"/>
    <cellStyle name="20% - Accent5 7 2 4" xfId="2390"/>
    <cellStyle name="20% - Accent5 7 2 4 2" xfId="6517"/>
    <cellStyle name="20% - Accent5 7 2 4 2 2" xfId="14757"/>
    <cellStyle name="20% - Accent5 7 2 4 3" xfId="10632"/>
    <cellStyle name="20% - Accent5 7 2 5" xfId="4480"/>
    <cellStyle name="20% - Accent5 7 2 5 2" xfId="12721"/>
    <cellStyle name="20% - Accent5 7 2 6" xfId="8595"/>
    <cellStyle name="20% - Accent5 7 3" xfId="600"/>
    <cellStyle name="20% - Accent5 7 3 2" xfId="1527"/>
    <cellStyle name="20% - Accent5 7 3 2 2" xfId="3564"/>
    <cellStyle name="20% - Accent5 7 3 2 2 2" xfId="7690"/>
    <cellStyle name="20% - Accent5 7 3 2 2 2 2" xfId="15930"/>
    <cellStyle name="20% - Accent5 7 3 2 2 3" xfId="11805"/>
    <cellStyle name="20% - Accent5 7 3 2 3" xfId="5654"/>
    <cellStyle name="20% - Accent5 7 3 2 3 2" xfId="13894"/>
    <cellStyle name="20% - Accent5 7 3 2 4" xfId="9769"/>
    <cellStyle name="20% - Accent5 7 3 3" xfId="2639"/>
    <cellStyle name="20% - Accent5 7 3 3 2" xfId="6765"/>
    <cellStyle name="20% - Accent5 7 3 3 2 2" xfId="15005"/>
    <cellStyle name="20% - Accent5 7 3 3 3" xfId="10880"/>
    <cellStyle name="20% - Accent5 7 3 4" xfId="4729"/>
    <cellStyle name="20% - Accent5 7 3 4 2" xfId="12969"/>
    <cellStyle name="20% - Accent5 7 3 5" xfId="8844"/>
    <cellStyle name="20% - Accent5 7 4" xfId="1070"/>
    <cellStyle name="20% - Accent5 7 4 2" xfId="3108"/>
    <cellStyle name="20% - Accent5 7 4 2 2" xfId="7234"/>
    <cellStyle name="20% - Accent5 7 4 2 2 2" xfId="15474"/>
    <cellStyle name="20% - Accent5 7 4 2 3" xfId="11349"/>
    <cellStyle name="20% - Accent5 7 4 3" xfId="5198"/>
    <cellStyle name="20% - Accent5 7 4 3 2" xfId="13438"/>
    <cellStyle name="20% - Accent5 7 4 4" xfId="9313"/>
    <cellStyle name="20% - Accent5 7 5" xfId="2182"/>
    <cellStyle name="20% - Accent5 7 5 2" xfId="6309"/>
    <cellStyle name="20% - Accent5 7 5 2 2" xfId="14549"/>
    <cellStyle name="20% - Accent5 7 5 3" xfId="10424"/>
    <cellStyle name="20% - Accent5 7 6" xfId="4272"/>
    <cellStyle name="20% - Accent5 7 6 2" xfId="12513"/>
    <cellStyle name="20% - Accent5 7 7" xfId="8387"/>
    <cellStyle name="20% - Accent5 8" xfId="156"/>
    <cellStyle name="20% - Accent5 8 2" xfId="364"/>
    <cellStyle name="20% - Accent5 8 2 2" xfId="821"/>
    <cellStyle name="20% - Accent5 8 2 2 2" xfId="1748"/>
    <cellStyle name="20% - Accent5 8 2 2 2 2" xfId="3785"/>
    <cellStyle name="20% - Accent5 8 2 2 2 2 2" xfId="7911"/>
    <cellStyle name="20% - Accent5 8 2 2 2 2 2 2" xfId="16151"/>
    <cellStyle name="20% - Accent5 8 2 2 2 2 3" xfId="12026"/>
    <cellStyle name="20% - Accent5 8 2 2 2 3" xfId="5875"/>
    <cellStyle name="20% - Accent5 8 2 2 2 3 2" xfId="14115"/>
    <cellStyle name="20% - Accent5 8 2 2 2 4" xfId="9990"/>
    <cellStyle name="20% - Accent5 8 2 2 3" xfId="2860"/>
    <cellStyle name="20% - Accent5 8 2 2 3 2" xfId="6986"/>
    <cellStyle name="20% - Accent5 8 2 2 3 2 2" xfId="15226"/>
    <cellStyle name="20% - Accent5 8 2 2 3 3" xfId="11101"/>
    <cellStyle name="20% - Accent5 8 2 2 4" xfId="4950"/>
    <cellStyle name="20% - Accent5 8 2 2 4 2" xfId="13190"/>
    <cellStyle name="20% - Accent5 8 2 2 5" xfId="9065"/>
    <cellStyle name="20% - Accent5 8 2 3" xfId="1291"/>
    <cellStyle name="20% - Accent5 8 2 3 2" xfId="3329"/>
    <cellStyle name="20% - Accent5 8 2 3 2 2" xfId="7455"/>
    <cellStyle name="20% - Accent5 8 2 3 2 2 2" xfId="15695"/>
    <cellStyle name="20% - Accent5 8 2 3 2 3" xfId="11570"/>
    <cellStyle name="20% - Accent5 8 2 3 3" xfId="5419"/>
    <cellStyle name="20% - Accent5 8 2 3 3 2" xfId="13659"/>
    <cellStyle name="20% - Accent5 8 2 3 4" xfId="9534"/>
    <cellStyle name="20% - Accent5 8 2 4" xfId="2403"/>
    <cellStyle name="20% - Accent5 8 2 4 2" xfId="6530"/>
    <cellStyle name="20% - Accent5 8 2 4 2 2" xfId="14770"/>
    <cellStyle name="20% - Accent5 8 2 4 3" xfId="10645"/>
    <cellStyle name="20% - Accent5 8 2 5" xfId="4493"/>
    <cellStyle name="20% - Accent5 8 2 5 2" xfId="12734"/>
    <cellStyle name="20% - Accent5 8 2 6" xfId="8608"/>
    <cellStyle name="20% - Accent5 8 3" xfId="613"/>
    <cellStyle name="20% - Accent5 8 3 2" xfId="1540"/>
    <cellStyle name="20% - Accent5 8 3 2 2" xfId="3577"/>
    <cellStyle name="20% - Accent5 8 3 2 2 2" xfId="7703"/>
    <cellStyle name="20% - Accent5 8 3 2 2 2 2" xfId="15943"/>
    <cellStyle name="20% - Accent5 8 3 2 2 3" xfId="11818"/>
    <cellStyle name="20% - Accent5 8 3 2 3" xfId="5667"/>
    <cellStyle name="20% - Accent5 8 3 2 3 2" xfId="13907"/>
    <cellStyle name="20% - Accent5 8 3 2 4" xfId="9782"/>
    <cellStyle name="20% - Accent5 8 3 3" xfId="2652"/>
    <cellStyle name="20% - Accent5 8 3 3 2" xfId="6778"/>
    <cellStyle name="20% - Accent5 8 3 3 2 2" xfId="15018"/>
    <cellStyle name="20% - Accent5 8 3 3 3" xfId="10893"/>
    <cellStyle name="20% - Accent5 8 3 4" xfId="4742"/>
    <cellStyle name="20% - Accent5 8 3 4 2" xfId="12982"/>
    <cellStyle name="20% - Accent5 8 3 5" xfId="8857"/>
    <cellStyle name="20% - Accent5 8 4" xfId="1083"/>
    <cellStyle name="20% - Accent5 8 4 2" xfId="3121"/>
    <cellStyle name="20% - Accent5 8 4 2 2" xfId="7247"/>
    <cellStyle name="20% - Accent5 8 4 2 2 2" xfId="15487"/>
    <cellStyle name="20% - Accent5 8 4 2 3" xfId="11362"/>
    <cellStyle name="20% - Accent5 8 4 3" xfId="5211"/>
    <cellStyle name="20% - Accent5 8 4 3 2" xfId="13451"/>
    <cellStyle name="20% - Accent5 8 4 4" xfId="9326"/>
    <cellStyle name="20% - Accent5 8 5" xfId="2195"/>
    <cellStyle name="20% - Accent5 8 5 2" xfId="6322"/>
    <cellStyle name="20% - Accent5 8 5 2 2" xfId="14562"/>
    <cellStyle name="20% - Accent5 8 5 3" xfId="10437"/>
    <cellStyle name="20% - Accent5 8 6" xfId="4285"/>
    <cellStyle name="20% - Accent5 8 6 2" xfId="12526"/>
    <cellStyle name="20% - Accent5 8 7" xfId="8400"/>
    <cellStyle name="20% - Accent5 9" xfId="169"/>
    <cellStyle name="20% - Accent5 9 2" xfId="377"/>
    <cellStyle name="20% - Accent5 9 2 2" xfId="834"/>
    <cellStyle name="20% - Accent5 9 2 2 2" xfId="1761"/>
    <cellStyle name="20% - Accent5 9 2 2 2 2" xfId="3798"/>
    <cellStyle name="20% - Accent5 9 2 2 2 2 2" xfId="7924"/>
    <cellStyle name="20% - Accent5 9 2 2 2 2 2 2" xfId="16164"/>
    <cellStyle name="20% - Accent5 9 2 2 2 2 3" xfId="12039"/>
    <cellStyle name="20% - Accent5 9 2 2 2 3" xfId="5888"/>
    <cellStyle name="20% - Accent5 9 2 2 2 3 2" xfId="14128"/>
    <cellStyle name="20% - Accent5 9 2 2 2 4" xfId="10003"/>
    <cellStyle name="20% - Accent5 9 2 2 3" xfId="2873"/>
    <cellStyle name="20% - Accent5 9 2 2 3 2" xfId="6999"/>
    <cellStyle name="20% - Accent5 9 2 2 3 2 2" xfId="15239"/>
    <cellStyle name="20% - Accent5 9 2 2 3 3" xfId="11114"/>
    <cellStyle name="20% - Accent5 9 2 2 4" xfId="4963"/>
    <cellStyle name="20% - Accent5 9 2 2 4 2" xfId="13203"/>
    <cellStyle name="20% - Accent5 9 2 2 5" xfId="9078"/>
    <cellStyle name="20% - Accent5 9 2 3" xfId="1304"/>
    <cellStyle name="20% - Accent5 9 2 3 2" xfId="3342"/>
    <cellStyle name="20% - Accent5 9 2 3 2 2" xfId="7468"/>
    <cellStyle name="20% - Accent5 9 2 3 2 2 2" xfId="15708"/>
    <cellStyle name="20% - Accent5 9 2 3 2 3" xfId="11583"/>
    <cellStyle name="20% - Accent5 9 2 3 3" xfId="5432"/>
    <cellStyle name="20% - Accent5 9 2 3 3 2" xfId="13672"/>
    <cellStyle name="20% - Accent5 9 2 3 4" xfId="9547"/>
    <cellStyle name="20% - Accent5 9 2 4" xfId="2416"/>
    <cellStyle name="20% - Accent5 9 2 4 2" xfId="6543"/>
    <cellStyle name="20% - Accent5 9 2 4 2 2" xfId="14783"/>
    <cellStyle name="20% - Accent5 9 2 4 3" xfId="10658"/>
    <cellStyle name="20% - Accent5 9 2 5" xfId="4506"/>
    <cellStyle name="20% - Accent5 9 2 5 2" xfId="12747"/>
    <cellStyle name="20% - Accent5 9 2 6" xfId="8621"/>
    <cellStyle name="20% - Accent5 9 3" xfId="626"/>
    <cellStyle name="20% - Accent5 9 3 2" xfId="1553"/>
    <cellStyle name="20% - Accent5 9 3 2 2" xfId="3590"/>
    <cellStyle name="20% - Accent5 9 3 2 2 2" xfId="7716"/>
    <cellStyle name="20% - Accent5 9 3 2 2 2 2" xfId="15956"/>
    <cellStyle name="20% - Accent5 9 3 2 2 3" xfId="11831"/>
    <cellStyle name="20% - Accent5 9 3 2 3" xfId="5680"/>
    <cellStyle name="20% - Accent5 9 3 2 3 2" xfId="13920"/>
    <cellStyle name="20% - Accent5 9 3 2 4" xfId="9795"/>
    <cellStyle name="20% - Accent5 9 3 3" xfId="2665"/>
    <cellStyle name="20% - Accent5 9 3 3 2" xfId="6791"/>
    <cellStyle name="20% - Accent5 9 3 3 2 2" xfId="15031"/>
    <cellStyle name="20% - Accent5 9 3 3 3" xfId="10906"/>
    <cellStyle name="20% - Accent5 9 3 4" xfId="4755"/>
    <cellStyle name="20% - Accent5 9 3 4 2" xfId="12995"/>
    <cellStyle name="20% - Accent5 9 3 5" xfId="8870"/>
    <cellStyle name="20% - Accent5 9 4" xfId="1096"/>
    <cellStyle name="20% - Accent5 9 4 2" xfId="3134"/>
    <cellStyle name="20% - Accent5 9 4 2 2" xfId="7260"/>
    <cellStyle name="20% - Accent5 9 4 2 2 2" xfId="15500"/>
    <cellStyle name="20% - Accent5 9 4 2 3" xfId="11375"/>
    <cellStyle name="20% - Accent5 9 4 3" xfId="5224"/>
    <cellStyle name="20% - Accent5 9 4 3 2" xfId="13464"/>
    <cellStyle name="20% - Accent5 9 4 4" xfId="9339"/>
    <cellStyle name="20% - Accent5 9 5" xfId="2208"/>
    <cellStyle name="20% - Accent5 9 5 2" xfId="6335"/>
    <cellStyle name="20% - Accent5 9 5 2 2" xfId="14575"/>
    <cellStyle name="20% - Accent5 9 5 3" xfId="10450"/>
    <cellStyle name="20% - Accent5 9 6" xfId="4298"/>
    <cellStyle name="20% - Accent5 9 6 2" xfId="12539"/>
    <cellStyle name="20% - Accent5 9 7" xfId="8413"/>
    <cellStyle name="20% - Accent6" xfId="39" builtinId="50" customBuiltin="1"/>
    <cellStyle name="20% - Accent6 10" xfId="184"/>
    <cellStyle name="20% - Accent6 10 2" xfId="392"/>
    <cellStyle name="20% - Accent6 10 2 2" xfId="849"/>
    <cellStyle name="20% - Accent6 10 2 2 2" xfId="1776"/>
    <cellStyle name="20% - Accent6 10 2 2 2 2" xfId="3813"/>
    <cellStyle name="20% - Accent6 10 2 2 2 2 2" xfId="7939"/>
    <cellStyle name="20% - Accent6 10 2 2 2 2 2 2" xfId="16179"/>
    <cellStyle name="20% - Accent6 10 2 2 2 2 3" xfId="12054"/>
    <cellStyle name="20% - Accent6 10 2 2 2 3" xfId="5903"/>
    <cellStyle name="20% - Accent6 10 2 2 2 3 2" xfId="14143"/>
    <cellStyle name="20% - Accent6 10 2 2 2 4" xfId="10018"/>
    <cellStyle name="20% - Accent6 10 2 2 3" xfId="2888"/>
    <cellStyle name="20% - Accent6 10 2 2 3 2" xfId="7014"/>
    <cellStyle name="20% - Accent6 10 2 2 3 2 2" xfId="15254"/>
    <cellStyle name="20% - Accent6 10 2 2 3 3" xfId="11129"/>
    <cellStyle name="20% - Accent6 10 2 2 4" xfId="4978"/>
    <cellStyle name="20% - Accent6 10 2 2 4 2" xfId="13218"/>
    <cellStyle name="20% - Accent6 10 2 2 5" xfId="9093"/>
    <cellStyle name="20% - Accent6 10 2 3" xfId="1319"/>
    <cellStyle name="20% - Accent6 10 2 3 2" xfId="3357"/>
    <cellStyle name="20% - Accent6 10 2 3 2 2" xfId="7483"/>
    <cellStyle name="20% - Accent6 10 2 3 2 2 2" xfId="15723"/>
    <cellStyle name="20% - Accent6 10 2 3 2 3" xfId="11598"/>
    <cellStyle name="20% - Accent6 10 2 3 3" xfId="5447"/>
    <cellStyle name="20% - Accent6 10 2 3 3 2" xfId="13687"/>
    <cellStyle name="20% - Accent6 10 2 3 4" xfId="9562"/>
    <cellStyle name="20% - Accent6 10 2 4" xfId="2431"/>
    <cellStyle name="20% - Accent6 10 2 4 2" xfId="6558"/>
    <cellStyle name="20% - Accent6 10 2 4 2 2" xfId="14798"/>
    <cellStyle name="20% - Accent6 10 2 4 3" xfId="10673"/>
    <cellStyle name="20% - Accent6 10 2 5" xfId="4521"/>
    <cellStyle name="20% - Accent6 10 2 5 2" xfId="12762"/>
    <cellStyle name="20% - Accent6 10 2 6" xfId="8636"/>
    <cellStyle name="20% - Accent6 10 3" xfId="641"/>
    <cellStyle name="20% - Accent6 10 3 2" xfId="1568"/>
    <cellStyle name="20% - Accent6 10 3 2 2" xfId="3605"/>
    <cellStyle name="20% - Accent6 10 3 2 2 2" xfId="7731"/>
    <cellStyle name="20% - Accent6 10 3 2 2 2 2" xfId="15971"/>
    <cellStyle name="20% - Accent6 10 3 2 2 3" xfId="11846"/>
    <cellStyle name="20% - Accent6 10 3 2 3" xfId="5695"/>
    <cellStyle name="20% - Accent6 10 3 2 3 2" xfId="13935"/>
    <cellStyle name="20% - Accent6 10 3 2 4" xfId="9810"/>
    <cellStyle name="20% - Accent6 10 3 3" xfId="2680"/>
    <cellStyle name="20% - Accent6 10 3 3 2" xfId="6806"/>
    <cellStyle name="20% - Accent6 10 3 3 2 2" xfId="15046"/>
    <cellStyle name="20% - Accent6 10 3 3 3" xfId="10921"/>
    <cellStyle name="20% - Accent6 10 3 4" xfId="4770"/>
    <cellStyle name="20% - Accent6 10 3 4 2" xfId="13010"/>
    <cellStyle name="20% - Accent6 10 3 5" xfId="8885"/>
    <cellStyle name="20% - Accent6 10 4" xfId="1111"/>
    <cellStyle name="20% - Accent6 10 4 2" xfId="3149"/>
    <cellStyle name="20% - Accent6 10 4 2 2" xfId="7275"/>
    <cellStyle name="20% - Accent6 10 4 2 2 2" xfId="15515"/>
    <cellStyle name="20% - Accent6 10 4 2 3" xfId="11390"/>
    <cellStyle name="20% - Accent6 10 4 3" xfId="5239"/>
    <cellStyle name="20% - Accent6 10 4 3 2" xfId="13479"/>
    <cellStyle name="20% - Accent6 10 4 4" xfId="9354"/>
    <cellStyle name="20% - Accent6 10 5" xfId="2223"/>
    <cellStyle name="20% - Accent6 10 5 2" xfId="6350"/>
    <cellStyle name="20% - Accent6 10 5 2 2" xfId="14590"/>
    <cellStyle name="20% - Accent6 10 5 3" xfId="10465"/>
    <cellStyle name="20% - Accent6 10 6" xfId="4313"/>
    <cellStyle name="20% - Accent6 10 6 2" xfId="12554"/>
    <cellStyle name="20% - Accent6 10 7" xfId="8428"/>
    <cellStyle name="20% - Accent6 11" xfId="197"/>
    <cellStyle name="20% - Accent6 11 2" xfId="405"/>
    <cellStyle name="20% - Accent6 11 2 2" xfId="862"/>
    <cellStyle name="20% - Accent6 11 2 2 2" xfId="1789"/>
    <cellStyle name="20% - Accent6 11 2 2 2 2" xfId="3826"/>
    <cellStyle name="20% - Accent6 11 2 2 2 2 2" xfId="7952"/>
    <cellStyle name="20% - Accent6 11 2 2 2 2 2 2" xfId="16192"/>
    <cellStyle name="20% - Accent6 11 2 2 2 2 3" xfId="12067"/>
    <cellStyle name="20% - Accent6 11 2 2 2 3" xfId="5916"/>
    <cellStyle name="20% - Accent6 11 2 2 2 3 2" xfId="14156"/>
    <cellStyle name="20% - Accent6 11 2 2 2 4" xfId="10031"/>
    <cellStyle name="20% - Accent6 11 2 2 3" xfId="2901"/>
    <cellStyle name="20% - Accent6 11 2 2 3 2" xfId="7027"/>
    <cellStyle name="20% - Accent6 11 2 2 3 2 2" xfId="15267"/>
    <cellStyle name="20% - Accent6 11 2 2 3 3" xfId="11142"/>
    <cellStyle name="20% - Accent6 11 2 2 4" xfId="4991"/>
    <cellStyle name="20% - Accent6 11 2 2 4 2" xfId="13231"/>
    <cellStyle name="20% - Accent6 11 2 2 5" xfId="9106"/>
    <cellStyle name="20% - Accent6 11 2 3" xfId="1332"/>
    <cellStyle name="20% - Accent6 11 2 3 2" xfId="3370"/>
    <cellStyle name="20% - Accent6 11 2 3 2 2" xfId="7496"/>
    <cellStyle name="20% - Accent6 11 2 3 2 2 2" xfId="15736"/>
    <cellStyle name="20% - Accent6 11 2 3 2 3" xfId="11611"/>
    <cellStyle name="20% - Accent6 11 2 3 3" xfId="5460"/>
    <cellStyle name="20% - Accent6 11 2 3 3 2" xfId="13700"/>
    <cellStyle name="20% - Accent6 11 2 3 4" xfId="9575"/>
    <cellStyle name="20% - Accent6 11 2 4" xfId="2444"/>
    <cellStyle name="20% - Accent6 11 2 4 2" xfId="6571"/>
    <cellStyle name="20% - Accent6 11 2 4 2 2" xfId="14811"/>
    <cellStyle name="20% - Accent6 11 2 4 3" xfId="10686"/>
    <cellStyle name="20% - Accent6 11 2 5" xfId="4534"/>
    <cellStyle name="20% - Accent6 11 2 5 2" xfId="12775"/>
    <cellStyle name="20% - Accent6 11 2 6" xfId="8649"/>
    <cellStyle name="20% - Accent6 11 3" xfId="654"/>
    <cellStyle name="20% - Accent6 11 3 2" xfId="1581"/>
    <cellStyle name="20% - Accent6 11 3 2 2" xfId="3618"/>
    <cellStyle name="20% - Accent6 11 3 2 2 2" xfId="7744"/>
    <cellStyle name="20% - Accent6 11 3 2 2 2 2" xfId="15984"/>
    <cellStyle name="20% - Accent6 11 3 2 2 3" xfId="11859"/>
    <cellStyle name="20% - Accent6 11 3 2 3" xfId="5708"/>
    <cellStyle name="20% - Accent6 11 3 2 3 2" xfId="13948"/>
    <cellStyle name="20% - Accent6 11 3 2 4" xfId="9823"/>
    <cellStyle name="20% - Accent6 11 3 3" xfId="2693"/>
    <cellStyle name="20% - Accent6 11 3 3 2" xfId="6819"/>
    <cellStyle name="20% - Accent6 11 3 3 2 2" xfId="15059"/>
    <cellStyle name="20% - Accent6 11 3 3 3" xfId="10934"/>
    <cellStyle name="20% - Accent6 11 3 4" xfId="4783"/>
    <cellStyle name="20% - Accent6 11 3 4 2" xfId="13023"/>
    <cellStyle name="20% - Accent6 11 3 5" xfId="8898"/>
    <cellStyle name="20% - Accent6 11 4" xfId="1124"/>
    <cellStyle name="20% - Accent6 11 4 2" xfId="3162"/>
    <cellStyle name="20% - Accent6 11 4 2 2" xfId="7288"/>
    <cellStyle name="20% - Accent6 11 4 2 2 2" xfId="15528"/>
    <cellStyle name="20% - Accent6 11 4 2 3" xfId="11403"/>
    <cellStyle name="20% - Accent6 11 4 3" xfId="5252"/>
    <cellStyle name="20% - Accent6 11 4 3 2" xfId="13492"/>
    <cellStyle name="20% - Accent6 11 4 4" xfId="9367"/>
    <cellStyle name="20% - Accent6 11 5" xfId="2236"/>
    <cellStyle name="20% - Accent6 11 5 2" xfId="6363"/>
    <cellStyle name="20% - Accent6 11 5 2 2" xfId="14603"/>
    <cellStyle name="20% - Accent6 11 5 3" xfId="10478"/>
    <cellStyle name="20% - Accent6 11 6" xfId="4326"/>
    <cellStyle name="20% - Accent6 11 6 2" xfId="12567"/>
    <cellStyle name="20% - Accent6 11 7" xfId="8441"/>
    <cellStyle name="20% - Accent6 12" xfId="210"/>
    <cellStyle name="20% - Accent6 12 2" xfId="418"/>
    <cellStyle name="20% - Accent6 12 2 2" xfId="875"/>
    <cellStyle name="20% - Accent6 12 2 2 2" xfId="1802"/>
    <cellStyle name="20% - Accent6 12 2 2 2 2" xfId="3839"/>
    <cellStyle name="20% - Accent6 12 2 2 2 2 2" xfId="7965"/>
    <cellStyle name="20% - Accent6 12 2 2 2 2 2 2" xfId="16205"/>
    <cellStyle name="20% - Accent6 12 2 2 2 2 3" xfId="12080"/>
    <cellStyle name="20% - Accent6 12 2 2 2 3" xfId="5929"/>
    <cellStyle name="20% - Accent6 12 2 2 2 3 2" xfId="14169"/>
    <cellStyle name="20% - Accent6 12 2 2 2 4" xfId="10044"/>
    <cellStyle name="20% - Accent6 12 2 2 3" xfId="2914"/>
    <cellStyle name="20% - Accent6 12 2 2 3 2" xfId="7040"/>
    <cellStyle name="20% - Accent6 12 2 2 3 2 2" xfId="15280"/>
    <cellStyle name="20% - Accent6 12 2 2 3 3" xfId="11155"/>
    <cellStyle name="20% - Accent6 12 2 2 4" xfId="5004"/>
    <cellStyle name="20% - Accent6 12 2 2 4 2" xfId="13244"/>
    <cellStyle name="20% - Accent6 12 2 2 5" xfId="9119"/>
    <cellStyle name="20% - Accent6 12 2 3" xfId="1345"/>
    <cellStyle name="20% - Accent6 12 2 3 2" xfId="3383"/>
    <cellStyle name="20% - Accent6 12 2 3 2 2" xfId="7509"/>
    <cellStyle name="20% - Accent6 12 2 3 2 2 2" xfId="15749"/>
    <cellStyle name="20% - Accent6 12 2 3 2 3" xfId="11624"/>
    <cellStyle name="20% - Accent6 12 2 3 3" xfId="5473"/>
    <cellStyle name="20% - Accent6 12 2 3 3 2" xfId="13713"/>
    <cellStyle name="20% - Accent6 12 2 3 4" xfId="9588"/>
    <cellStyle name="20% - Accent6 12 2 4" xfId="2457"/>
    <cellStyle name="20% - Accent6 12 2 4 2" xfId="6584"/>
    <cellStyle name="20% - Accent6 12 2 4 2 2" xfId="14824"/>
    <cellStyle name="20% - Accent6 12 2 4 3" xfId="10699"/>
    <cellStyle name="20% - Accent6 12 2 5" xfId="4547"/>
    <cellStyle name="20% - Accent6 12 2 5 2" xfId="12788"/>
    <cellStyle name="20% - Accent6 12 2 6" xfId="8662"/>
    <cellStyle name="20% - Accent6 12 3" xfId="667"/>
    <cellStyle name="20% - Accent6 12 3 2" xfId="1594"/>
    <cellStyle name="20% - Accent6 12 3 2 2" xfId="3631"/>
    <cellStyle name="20% - Accent6 12 3 2 2 2" xfId="7757"/>
    <cellStyle name="20% - Accent6 12 3 2 2 2 2" xfId="15997"/>
    <cellStyle name="20% - Accent6 12 3 2 2 3" xfId="11872"/>
    <cellStyle name="20% - Accent6 12 3 2 3" xfId="5721"/>
    <cellStyle name="20% - Accent6 12 3 2 3 2" xfId="13961"/>
    <cellStyle name="20% - Accent6 12 3 2 4" xfId="9836"/>
    <cellStyle name="20% - Accent6 12 3 3" xfId="2706"/>
    <cellStyle name="20% - Accent6 12 3 3 2" xfId="6832"/>
    <cellStyle name="20% - Accent6 12 3 3 2 2" xfId="15072"/>
    <cellStyle name="20% - Accent6 12 3 3 3" xfId="10947"/>
    <cellStyle name="20% - Accent6 12 3 4" xfId="4796"/>
    <cellStyle name="20% - Accent6 12 3 4 2" xfId="13036"/>
    <cellStyle name="20% - Accent6 12 3 5" xfId="8911"/>
    <cellStyle name="20% - Accent6 12 4" xfId="1137"/>
    <cellStyle name="20% - Accent6 12 4 2" xfId="3175"/>
    <cellStyle name="20% - Accent6 12 4 2 2" xfId="7301"/>
    <cellStyle name="20% - Accent6 12 4 2 2 2" xfId="15541"/>
    <cellStyle name="20% - Accent6 12 4 2 3" xfId="11416"/>
    <cellStyle name="20% - Accent6 12 4 3" xfId="5265"/>
    <cellStyle name="20% - Accent6 12 4 3 2" xfId="13505"/>
    <cellStyle name="20% - Accent6 12 4 4" xfId="9380"/>
    <cellStyle name="20% - Accent6 12 5" xfId="2249"/>
    <cellStyle name="20% - Accent6 12 5 2" xfId="6376"/>
    <cellStyle name="20% - Accent6 12 5 2 2" xfId="14616"/>
    <cellStyle name="20% - Accent6 12 5 3" xfId="10491"/>
    <cellStyle name="20% - Accent6 12 6" xfId="4339"/>
    <cellStyle name="20% - Accent6 12 6 2" xfId="12580"/>
    <cellStyle name="20% - Accent6 12 7" xfId="8454"/>
    <cellStyle name="20% - Accent6 13" xfId="223"/>
    <cellStyle name="20% - Accent6 13 2" xfId="431"/>
    <cellStyle name="20% - Accent6 13 2 2" xfId="888"/>
    <cellStyle name="20% - Accent6 13 2 2 2" xfId="1815"/>
    <cellStyle name="20% - Accent6 13 2 2 2 2" xfId="3852"/>
    <cellStyle name="20% - Accent6 13 2 2 2 2 2" xfId="7978"/>
    <cellStyle name="20% - Accent6 13 2 2 2 2 2 2" xfId="16218"/>
    <cellStyle name="20% - Accent6 13 2 2 2 2 3" xfId="12093"/>
    <cellStyle name="20% - Accent6 13 2 2 2 3" xfId="5942"/>
    <cellStyle name="20% - Accent6 13 2 2 2 3 2" xfId="14182"/>
    <cellStyle name="20% - Accent6 13 2 2 2 4" xfId="10057"/>
    <cellStyle name="20% - Accent6 13 2 2 3" xfId="2927"/>
    <cellStyle name="20% - Accent6 13 2 2 3 2" xfId="7053"/>
    <cellStyle name="20% - Accent6 13 2 2 3 2 2" xfId="15293"/>
    <cellStyle name="20% - Accent6 13 2 2 3 3" xfId="11168"/>
    <cellStyle name="20% - Accent6 13 2 2 4" xfId="5017"/>
    <cellStyle name="20% - Accent6 13 2 2 4 2" xfId="13257"/>
    <cellStyle name="20% - Accent6 13 2 2 5" xfId="9132"/>
    <cellStyle name="20% - Accent6 13 2 3" xfId="1358"/>
    <cellStyle name="20% - Accent6 13 2 3 2" xfId="3396"/>
    <cellStyle name="20% - Accent6 13 2 3 2 2" xfId="7522"/>
    <cellStyle name="20% - Accent6 13 2 3 2 2 2" xfId="15762"/>
    <cellStyle name="20% - Accent6 13 2 3 2 3" xfId="11637"/>
    <cellStyle name="20% - Accent6 13 2 3 3" xfId="5486"/>
    <cellStyle name="20% - Accent6 13 2 3 3 2" xfId="13726"/>
    <cellStyle name="20% - Accent6 13 2 3 4" xfId="9601"/>
    <cellStyle name="20% - Accent6 13 2 4" xfId="2470"/>
    <cellStyle name="20% - Accent6 13 2 4 2" xfId="6597"/>
    <cellStyle name="20% - Accent6 13 2 4 2 2" xfId="14837"/>
    <cellStyle name="20% - Accent6 13 2 4 3" xfId="10712"/>
    <cellStyle name="20% - Accent6 13 2 5" xfId="4560"/>
    <cellStyle name="20% - Accent6 13 2 5 2" xfId="12801"/>
    <cellStyle name="20% - Accent6 13 2 6" xfId="8675"/>
    <cellStyle name="20% - Accent6 13 3" xfId="680"/>
    <cellStyle name="20% - Accent6 13 3 2" xfId="1607"/>
    <cellStyle name="20% - Accent6 13 3 2 2" xfId="3644"/>
    <cellStyle name="20% - Accent6 13 3 2 2 2" xfId="7770"/>
    <cellStyle name="20% - Accent6 13 3 2 2 2 2" xfId="16010"/>
    <cellStyle name="20% - Accent6 13 3 2 2 3" xfId="11885"/>
    <cellStyle name="20% - Accent6 13 3 2 3" xfId="5734"/>
    <cellStyle name="20% - Accent6 13 3 2 3 2" xfId="13974"/>
    <cellStyle name="20% - Accent6 13 3 2 4" xfId="9849"/>
    <cellStyle name="20% - Accent6 13 3 3" xfId="2719"/>
    <cellStyle name="20% - Accent6 13 3 3 2" xfId="6845"/>
    <cellStyle name="20% - Accent6 13 3 3 2 2" xfId="15085"/>
    <cellStyle name="20% - Accent6 13 3 3 3" xfId="10960"/>
    <cellStyle name="20% - Accent6 13 3 4" xfId="4809"/>
    <cellStyle name="20% - Accent6 13 3 4 2" xfId="13049"/>
    <cellStyle name="20% - Accent6 13 3 5" xfId="8924"/>
    <cellStyle name="20% - Accent6 13 4" xfId="1150"/>
    <cellStyle name="20% - Accent6 13 4 2" xfId="3188"/>
    <cellStyle name="20% - Accent6 13 4 2 2" xfId="7314"/>
    <cellStyle name="20% - Accent6 13 4 2 2 2" xfId="15554"/>
    <cellStyle name="20% - Accent6 13 4 2 3" xfId="11429"/>
    <cellStyle name="20% - Accent6 13 4 3" xfId="5278"/>
    <cellStyle name="20% - Accent6 13 4 3 2" xfId="13518"/>
    <cellStyle name="20% - Accent6 13 4 4" xfId="9393"/>
    <cellStyle name="20% - Accent6 13 5" xfId="2262"/>
    <cellStyle name="20% - Accent6 13 5 2" xfId="6389"/>
    <cellStyle name="20% - Accent6 13 5 2 2" xfId="14629"/>
    <cellStyle name="20% - Accent6 13 5 3" xfId="10504"/>
    <cellStyle name="20% - Accent6 13 6" xfId="4352"/>
    <cellStyle name="20% - Accent6 13 6 2" xfId="12593"/>
    <cellStyle name="20% - Accent6 13 7" xfId="8467"/>
    <cellStyle name="20% - Accent6 14" xfId="236"/>
    <cellStyle name="20% - Accent6 14 2" xfId="444"/>
    <cellStyle name="20% - Accent6 14 2 2" xfId="901"/>
    <cellStyle name="20% - Accent6 14 2 2 2" xfId="1828"/>
    <cellStyle name="20% - Accent6 14 2 2 2 2" xfId="3865"/>
    <cellStyle name="20% - Accent6 14 2 2 2 2 2" xfId="7991"/>
    <cellStyle name="20% - Accent6 14 2 2 2 2 2 2" xfId="16231"/>
    <cellStyle name="20% - Accent6 14 2 2 2 2 3" xfId="12106"/>
    <cellStyle name="20% - Accent6 14 2 2 2 3" xfId="5955"/>
    <cellStyle name="20% - Accent6 14 2 2 2 3 2" xfId="14195"/>
    <cellStyle name="20% - Accent6 14 2 2 2 4" xfId="10070"/>
    <cellStyle name="20% - Accent6 14 2 2 3" xfId="2940"/>
    <cellStyle name="20% - Accent6 14 2 2 3 2" xfId="7066"/>
    <cellStyle name="20% - Accent6 14 2 2 3 2 2" xfId="15306"/>
    <cellStyle name="20% - Accent6 14 2 2 3 3" xfId="11181"/>
    <cellStyle name="20% - Accent6 14 2 2 4" xfId="5030"/>
    <cellStyle name="20% - Accent6 14 2 2 4 2" xfId="13270"/>
    <cellStyle name="20% - Accent6 14 2 2 5" xfId="9145"/>
    <cellStyle name="20% - Accent6 14 2 3" xfId="1371"/>
    <cellStyle name="20% - Accent6 14 2 3 2" xfId="3409"/>
    <cellStyle name="20% - Accent6 14 2 3 2 2" xfId="7535"/>
    <cellStyle name="20% - Accent6 14 2 3 2 2 2" xfId="15775"/>
    <cellStyle name="20% - Accent6 14 2 3 2 3" xfId="11650"/>
    <cellStyle name="20% - Accent6 14 2 3 3" xfId="5499"/>
    <cellStyle name="20% - Accent6 14 2 3 3 2" xfId="13739"/>
    <cellStyle name="20% - Accent6 14 2 3 4" xfId="9614"/>
    <cellStyle name="20% - Accent6 14 2 4" xfId="2483"/>
    <cellStyle name="20% - Accent6 14 2 4 2" xfId="6610"/>
    <cellStyle name="20% - Accent6 14 2 4 2 2" xfId="14850"/>
    <cellStyle name="20% - Accent6 14 2 4 3" xfId="10725"/>
    <cellStyle name="20% - Accent6 14 2 5" xfId="4573"/>
    <cellStyle name="20% - Accent6 14 2 5 2" xfId="12814"/>
    <cellStyle name="20% - Accent6 14 2 6" xfId="8688"/>
    <cellStyle name="20% - Accent6 14 3" xfId="693"/>
    <cellStyle name="20% - Accent6 14 3 2" xfId="1620"/>
    <cellStyle name="20% - Accent6 14 3 2 2" xfId="3657"/>
    <cellStyle name="20% - Accent6 14 3 2 2 2" xfId="7783"/>
    <cellStyle name="20% - Accent6 14 3 2 2 2 2" xfId="16023"/>
    <cellStyle name="20% - Accent6 14 3 2 2 3" xfId="11898"/>
    <cellStyle name="20% - Accent6 14 3 2 3" xfId="5747"/>
    <cellStyle name="20% - Accent6 14 3 2 3 2" xfId="13987"/>
    <cellStyle name="20% - Accent6 14 3 2 4" xfId="9862"/>
    <cellStyle name="20% - Accent6 14 3 3" xfId="2732"/>
    <cellStyle name="20% - Accent6 14 3 3 2" xfId="6858"/>
    <cellStyle name="20% - Accent6 14 3 3 2 2" xfId="15098"/>
    <cellStyle name="20% - Accent6 14 3 3 3" xfId="10973"/>
    <cellStyle name="20% - Accent6 14 3 4" xfId="4822"/>
    <cellStyle name="20% - Accent6 14 3 4 2" xfId="13062"/>
    <cellStyle name="20% - Accent6 14 3 5" xfId="8937"/>
    <cellStyle name="20% - Accent6 14 4" xfId="1163"/>
    <cellStyle name="20% - Accent6 14 4 2" xfId="3201"/>
    <cellStyle name="20% - Accent6 14 4 2 2" xfId="7327"/>
    <cellStyle name="20% - Accent6 14 4 2 2 2" xfId="15567"/>
    <cellStyle name="20% - Accent6 14 4 2 3" xfId="11442"/>
    <cellStyle name="20% - Accent6 14 4 3" xfId="5291"/>
    <cellStyle name="20% - Accent6 14 4 3 2" xfId="13531"/>
    <cellStyle name="20% - Accent6 14 4 4" xfId="9406"/>
    <cellStyle name="20% - Accent6 14 5" xfId="2275"/>
    <cellStyle name="20% - Accent6 14 5 2" xfId="6402"/>
    <cellStyle name="20% - Accent6 14 5 2 2" xfId="14642"/>
    <cellStyle name="20% - Accent6 14 5 3" xfId="10517"/>
    <cellStyle name="20% - Accent6 14 6" xfId="4365"/>
    <cellStyle name="20% - Accent6 14 6 2" xfId="12606"/>
    <cellStyle name="20% - Accent6 14 7" xfId="8480"/>
    <cellStyle name="20% - Accent6 15" xfId="249"/>
    <cellStyle name="20% - Accent6 15 2" xfId="706"/>
    <cellStyle name="20% - Accent6 15 2 2" xfId="1633"/>
    <cellStyle name="20% - Accent6 15 2 2 2" xfId="3670"/>
    <cellStyle name="20% - Accent6 15 2 2 2 2" xfId="7796"/>
    <cellStyle name="20% - Accent6 15 2 2 2 2 2" xfId="16036"/>
    <cellStyle name="20% - Accent6 15 2 2 2 3" xfId="11911"/>
    <cellStyle name="20% - Accent6 15 2 2 3" xfId="5760"/>
    <cellStyle name="20% - Accent6 15 2 2 3 2" xfId="14000"/>
    <cellStyle name="20% - Accent6 15 2 2 4" xfId="9875"/>
    <cellStyle name="20% - Accent6 15 2 3" xfId="2745"/>
    <cellStyle name="20% - Accent6 15 2 3 2" xfId="6871"/>
    <cellStyle name="20% - Accent6 15 2 3 2 2" xfId="15111"/>
    <cellStyle name="20% - Accent6 15 2 3 3" xfId="10986"/>
    <cellStyle name="20% - Accent6 15 2 4" xfId="4835"/>
    <cellStyle name="20% - Accent6 15 2 4 2" xfId="13075"/>
    <cellStyle name="20% - Accent6 15 2 5" xfId="8950"/>
    <cellStyle name="20% - Accent6 15 3" xfId="1176"/>
    <cellStyle name="20% - Accent6 15 3 2" xfId="3214"/>
    <cellStyle name="20% - Accent6 15 3 2 2" xfId="7340"/>
    <cellStyle name="20% - Accent6 15 3 2 2 2" xfId="15580"/>
    <cellStyle name="20% - Accent6 15 3 2 3" xfId="11455"/>
    <cellStyle name="20% - Accent6 15 3 3" xfId="5304"/>
    <cellStyle name="20% - Accent6 15 3 3 2" xfId="13544"/>
    <cellStyle name="20% - Accent6 15 3 4" xfId="9419"/>
    <cellStyle name="20% - Accent6 15 4" xfId="2288"/>
    <cellStyle name="20% - Accent6 15 4 2" xfId="6415"/>
    <cellStyle name="20% - Accent6 15 4 2 2" xfId="14655"/>
    <cellStyle name="20% - Accent6 15 4 3" xfId="10530"/>
    <cellStyle name="20% - Accent6 15 5" xfId="4378"/>
    <cellStyle name="20% - Accent6 15 5 2" xfId="12619"/>
    <cellStyle name="20% - Accent6 15 6" xfId="8493"/>
    <cellStyle name="20% - Accent6 16" xfId="457"/>
    <cellStyle name="20% - Accent6 16 2" xfId="914"/>
    <cellStyle name="20% - Accent6 16 2 2" xfId="1841"/>
    <cellStyle name="20% - Accent6 16 2 2 2" xfId="3878"/>
    <cellStyle name="20% - Accent6 16 2 2 2 2" xfId="8004"/>
    <cellStyle name="20% - Accent6 16 2 2 2 2 2" xfId="16244"/>
    <cellStyle name="20% - Accent6 16 2 2 2 3" xfId="12119"/>
    <cellStyle name="20% - Accent6 16 2 2 3" xfId="5968"/>
    <cellStyle name="20% - Accent6 16 2 2 3 2" xfId="14208"/>
    <cellStyle name="20% - Accent6 16 2 2 4" xfId="10083"/>
    <cellStyle name="20% - Accent6 16 2 3" xfId="2953"/>
    <cellStyle name="20% - Accent6 16 2 3 2" xfId="7079"/>
    <cellStyle name="20% - Accent6 16 2 3 2 2" xfId="15319"/>
    <cellStyle name="20% - Accent6 16 2 3 3" xfId="11194"/>
    <cellStyle name="20% - Accent6 16 2 4" xfId="5043"/>
    <cellStyle name="20% - Accent6 16 2 4 2" xfId="13283"/>
    <cellStyle name="20% - Accent6 16 2 5" xfId="9158"/>
    <cellStyle name="20% - Accent6 16 3" xfId="1384"/>
    <cellStyle name="20% - Accent6 16 3 2" xfId="3422"/>
    <cellStyle name="20% - Accent6 16 3 2 2" xfId="7548"/>
    <cellStyle name="20% - Accent6 16 3 2 2 2" xfId="15788"/>
    <cellStyle name="20% - Accent6 16 3 2 3" xfId="11663"/>
    <cellStyle name="20% - Accent6 16 3 3" xfId="5512"/>
    <cellStyle name="20% - Accent6 16 3 3 2" xfId="13752"/>
    <cellStyle name="20% - Accent6 16 3 4" xfId="9627"/>
    <cellStyle name="20% - Accent6 16 4" xfId="2496"/>
    <cellStyle name="20% - Accent6 16 4 2" xfId="6623"/>
    <cellStyle name="20% - Accent6 16 4 2 2" xfId="14863"/>
    <cellStyle name="20% - Accent6 16 4 3" xfId="10738"/>
    <cellStyle name="20% - Accent6 16 5" xfId="4586"/>
    <cellStyle name="20% - Accent6 16 5 2" xfId="12827"/>
    <cellStyle name="20% - Accent6 16 6" xfId="8701"/>
    <cellStyle name="20% - Accent6 17" xfId="472"/>
    <cellStyle name="20% - Accent6 17 2" xfId="929"/>
    <cellStyle name="20% - Accent6 17 2 2" xfId="1855"/>
    <cellStyle name="20% - Accent6 17 2 2 2" xfId="3892"/>
    <cellStyle name="20% - Accent6 17 2 2 2 2" xfId="8018"/>
    <cellStyle name="20% - Accent6 17 2 2 2 2 2" xfId="16258"/>
    <cellStyle name="20% - Accent6 17 2 2 2 3" xfId="12133"/>
    <cellStyle name="20% - Accent6 17 2 2 3" xfId="5982"/>
    <cellStyle name="20% - Accent6 17 2 2 3 2" xfId="14222"/>
    <cellStyle name="20% - Accent6 17 2 2 4" xfId="10097"/>
    <cellStyle name="20% - Accent6 17 2 3" xfId="2967"/>
    <cellStyle name="20% - Accent6 17 2 3 2" xfId="7093"/>
    <cellStyle name="20% - Accent6 17 2 3 2 2" xfId="15333"/>
    <cellStyle name="20% - Accent6 17 2 3 3" xfId="11208"/>
    <cellStyle name="20% - Accent6 17 2 4" xfId="5057"/>
    <cellStyle name="20% - Accent6 17 2 4 2" xfId="13297"/>
    <cellStyle name="20% - Accent6 17 2 5" xfId="9172"/>
    <cellStyle name="20% - Accent6 17 3" xfId="1399"/>
    <cellStyle name="20% - Accent6 17 3 2" xfId="3436"/>
    <cellStyle name="20% - Accent6 17 3 2 2" xfId="7562"/>
    <cellStyle name="20% - Accent6 17 3 2 2 2" xfId="15802"/>
    <cellStyle name="20% - Accent6 17 3 2 3" xfId="11677"/>
    <cellStyle name="20% - Accent6 17 3 3" xfId="5526"/>
    <cellStyle name="20% - Accent6 17 3 3 2" xfId="13766"/>
    <cellStyle name="20% - Accent6 17 3 4" xfId="9641"/>
    <cellStyle name="20% - Accent6 17 4" xfId="2511"/>
    <cellStyle name="20% - Accent6 17 4 2" xfId="6637"/>
    <cellStyle name="20% - Accent6 17 4 2 2" xfId="14877"/>
    <cellStyle name="20% - Accent6 17 4 3" xfId="10752"/>
    <cellStyle name="20% - Accent6 17 5" xfId="4601"/>
    <cellStyle name="20% - Accent6 17 5 2" xfId="12841"/>
    <cellStyle name="20% - Accent6 17 6" xfId="8716"/>
    <cellStyle name="20% - Accent6 18" xfId="485"/>
    <cellStyle name="20% - Accent6 18 2" xfId="1412"/>
    <cellStyle name="20% - Accent6 18 2 2" xfId="3449"/>
    <cellStyle name="20% - Accent6 18 2 2 2" xfId="7575"/>
    <cellStyle name="20% - Accent6 18 2 2 2 2" xfId="15815"/>
    <cellStyle name="20% - Accent6 18 2 2 3" xfId="11690"/>
    <cellStyle name="20% - Accent6 18 2 3" xfId="5539"/>
    <cellStyle name="20% - Accent6 18 2 3 2" xfId="13779"/>
    <cellStyle name="20% - Accent6 18 2 4" xfId="9654"/>
    <cellStyle name="20% - Accent6 18 3" xfId="2524"/>
    <cellStyle name="20% - Accent6 18 3 2" xfId="6650"/>
    <cellStyle name="20% - Accent6 18 3 2 2" xfId="14890"/>
    <cellStyle name="20% - Accent6 18 3 3" xfId="10765"/>
    <cellStyle name="20% - Accent6 18 4" xfId="4614"/>
    <cellStyle name="20% - Accent6 18 4 2" xfId="12854"/>
    <cellStyle name="20% - Accent6 18 5" xfId="8729"/>
    <cellStyle name="20% - Accent6 19" xfId="498"/>
    <cellStyle name="20% - Accent6 19 2" xfId="1425"/>
    <cellStyle name="20% - Accent6 19 2 2" xfId="3462"/>
    <cellStyle name="20% - Accent6 19 2 2 2" xfId="7588"/>
    <cellStyle name="20% - Accent6 19 2 2 2 2" xfId="15828"/>
    <cellStyle name="20% - Accent6 19 2 2 3" xfId="11703"/>
    <cellStyle name="20% - Accent6 19 2 3" xfId="5552"/>
    <cellStyle name="20% - Accent6 19 2 3 2" xfId="13792"/>
    <cellStyle name="20% - Accent6 19 2 4" xfId="9667"/>
    <cellStyle name="20% - Accent6 19 3" xfId="2537"/>
    <cellStyle name="20% - Accent6 19 3 2" xfId="6663"/>
    <cellStyle name="20% - Accent6 19 3 2 2" xfId="14903"/>
    <cellStyle name="20% - Accent6 19 3 3" xfId="10778"/>
    <cellStyle name="20% - Accent6 19 4" xfId="4627"/>
    <cellStyle name="20% - Accent6 19 4 2" xfId="12867"/>
    <cellStyle name="20% - Accent6 19 5" xfId="8742"/>
    <cellStyle name="20% - Accent6 2" xfId="53"/>
    <cellStyle name="20% - Accent6 2 2" xfId="93"/>
    <cellStyle name="20% - Accent6 2 2 2" xfId="301"/>
    <cellStyle name="20% - Accent6 2 2 2 2" xfId="758"/>
    <cellStyle name="20% - Accent6 2 2 2 2 2" xfId="1685"/>
    <cellStyle name="20% - Accent6 2 2 2 2 2 2" xfId="3722"/>
    <cellStyle name="20% - Accent6 2 2 2 2 2 2 2" xfId="7848"/>
    <cellStyle name="20% - Accent6 2 2 2 2 2 2 2 2" xfId="16088"/>
    <cellStyle name="20% - Accent6 2 2 2 2 2 2 3" xfId="11963"/>
    <cellStyle name="20% - Accent6 2 2 2 2 2 3" xfId="5812"/>
    <cellStyle name="20% - Accent6 2 2 2 2 2 3 2" xfId="14052"/>
    <cellStyle name="20% - Accent6 2 2 2 2 2 4" xfId="9927"/>
    <cellStyle name="20% - Accent6 2 2 2 2 3" xfId="2797"/>
    <cellStyle name="20% - Accent6 2 2 2 2 3 2" xfId="6923"/>
    <cellStyle name="20% - Accent6 2 2 2 2 3 2 2" xfId="15163"/>
    <cellStyle name="20% - Accent6 2 2 2 2 3 3" xfId="11038"/>
    <cellStyle name="20% - Accent6 2 2 2 2 4" xfId="4887"/>
    <cellStyle name="20% - Accent6 2 2 2 2 4 2" xfId="13127"/>
    <cellStyle name="20% - Accent6 2 2 2 2 5" xfId="9002"/>
    <cellStyle name="20% - Accent6 2 2 2 3" xfId="1228"/>
    <cellStyle name="20% - Accent6 2 2 2 3 2" xfId="3266"/>
    <cellStyle name="20% - Accent6 2 2 2 3 2 2" xfId="7392"/>
    <cellStyle name="20% - Accent6 2 2 2 3 2 2 2" xfId="15632"/>
    <cellStyle name="20% - Accent6 2 2 2 3 2 3" xfId="11507"/>
    <cellStyle name="20% - Accent6 2 2 2 3 3" xfId="5356"/>
    <cellStyle name="20% - Accent6 2 2 2 3 3 2" xfId="13596"/>
    <cellStyle name="20% - Accent6 2 2 2 3 4" xfId="9471"/>
    <cellStyle name="20% - Accent6 2 2 2 4" xfId="2340"/>
    <cellStyle name="20% - Accent6 2 2 2 4 2" xfId="6467"/>
    <cellStyle name="20% - Accent6 2 2 2 4 2 2" xfId="14707"/>
    <cellStyle name="20% - Accent6 2 2 2 4 3" xfId="10582"/>
    <cellStyle name="20% - Accent6 2 2 2 5" xfId="4430"/>
    <cellStyle name="20% - Accent6 2 2 2 5 2" xfId="12671"/>
    <cellStyle name="20% - Accent6 2 2 2 6" xfId="8545"/>
    <cellStyle name="20% - Accent6 2 2 3" xfId="550"/>
    <cellStyle name="20% - Accent6 2 2 3 2" xfId="1477"/>
    <cellStyle name="20% - Accent6 2 2 3 2 2" xfId="3514"/>
    <cellStyle name="20% - Accent6 2 2 3 2 2 2" xfId="7640"/>
    <cellStyle name="20% - Accent6 2 2 3 2 2 2 2" xfId="15880"/>
    <cellStyle name="20% - Accent6 2 2 3 2 2 3" xfId="11755"/>
    <cellStyle name="20% - Accent6 2 2 3 2 3" xfId="5604"/>
    <cellStyle name="20% - Accent6 2 2 3 2 3 2" xfId="13844"/>
    <cellStyle name="20% - Accent6 2 2 3 2 4" xfId="9719"/>
    <cellStyle name="20% - Accent6 2 2 3 3" xfId="2589"/>
    <cellStyle name="20% - Accent6 2 2 3 3 2" xfId="6715"/>
    <cellStyle name="20% - Accent6 2 2 3 3 2 2" xfId="14955"/>
    <cellStyle name="20% - Accent6 2 2 3 3 3" xfId="10830"/>
    <cellStyle name="20% - Accent6 2 2 3 4" xfId="4679"/>
    <cellStyle name="20% - Accent6 2 2 3 4 2" xfId="12919"/>
    <cellStyle name="20% - Accent6 2 2 3 5" xfId="8794"/>
    <cellStyle name="20% - Accent6 2 2 4" xfId="1020"/>
    <cellStyle name="20% - Accent6 2 2 4 2" xfId="3058"/>
    <cellStyle name="20% - Accent6 2 2 4 2 2" xfId="7184"/>
    <cellStyle name="20% - Accent6 2 2 4 2 2 2" xfId="15424"/>
    <cellStyle name="20% - Accent6 2 2 4 2 3" xfId="11299"/>
    <cellStyle name="20% - Accent6 2 2 4 3" xfId="5148"/>
    <cellStyle name="20% - Accent6 2 2 4 3 2" xfId="13388"/>
    <cellStyle name="20% - Accent6 2 2 4 4" xfId="9263"/>
    <cellStyle name="20% - Accent6 2 2 5" xfId="2132"/>
    <cellStyle name="20% - Accent6 2 2 5 2" xfId="6259"/>
    <cellStyle name="20% - Accent6 2 2 5 2 2" xfId="14499"/>
    <cellStyle name="20% - Accent6 2 2 5 3" xfId="10374"/>
    <cellStyle name="20% - Accent6 2 2 6" xfId="4222"/>
    <cellStyle name="20% - Accent6 2 2 6 2" xfId="12463"/>
    <cellStyle name="20% - Accent6 2 2 7" xfId="8337"/>
    <cellStyle name="20% - Accent6 2 3" xfId="132"/>
    <cellStyle name="20% - Accent6 2 3 2" xfId="340"/>
    <cellStyle name="20% - Accent6 2 3 2 2" xfId="797"/>
    <cellStyle name="20% - Accent6 2 3 2 2 2" xfId="1724"/>
    <cellStyle name="20% - Accent6 2 3 2 2 2 2" xfId="3761"/>
    <cellStyle name="20% - Accent6 2 3 2 2 2 2 2" xfId="7887"/>
    <cellStyle name="20% - Accent6 2 3 2 2 2 2 2 2" xfId="16127"/>
    <cellStyle name="20% - Accent6 2 3 2 2 2 2 3" xfId="12002"/>
    <cellStyle name="20% - Accent6 2 3 2 2 2 3" xfId="5851"/>
    <cellStyle name="20% - Accent6 2 3 2 2 2 3 2" xfId="14091"/>
    <cellStyle name="20% - Accent6 2 3 2 2 2 4" xfId="9966"/>
    <cellStyle name="20% - Accent6 2 3 2 2 3" xfId="2836"/>
    <cellStyle name="20% - Accent6 2 3 2 2 3 2" xfId="6962"/>
    <cellStyle name="20% - Accent6 2 3 2 2 3 2 2" xfId="15202"/>
    <cellStyle name="20% - Accent6 2 3 2 2 3 3" xfId="11077"/>
    <cellStyle name="20% - Accent6 2 3 2 2 4" xfId="4926"/>
    <cellStyle name="20% - Accent6 2 3 2 2 4 2" xfId="13166"/>
    <cellStyle name="20% - Accent6 2 3 2 2 5" xfId="9041"/>
    <cellStyle name="20% - Accent6 2 3 2 3" xfId="1267"/>
    <cellStyle name="20% - Accent6 2 3 2 3 2" xfId="3305"/>
    <cellStyle name="20% - Accent6 2 3 2 3 2 2" xfId="7431"/>
    <cellStyle name="20% - Accent6 2 3 2 3 2 2 2" xfId="15671"/>
    <cellStyle name="20% - Accent6 2 3 2 3 2 3" xfId="11546"/>
    <cellStyle name="20% - Accent6 2 3 2 3 3" xfId="5395"/>
    <cellStyle name="20% - Accent6 2 3 2 3 3 2" xfId="13635"/>
    <cellStyle name="20% - Accent6 2 3 2 3 4" xfId="9510"/>
    <cellStyle name="20% - Accent6 2 3 2 4" xfId="2379"/>
    <cellStyle name="20% - Accent6 2 3 2 4 2" xfId="6506"/>
    <cellStyle name="20% - Accent6 2 3 2 4 2 2" xfId="14746"/>
    <cellStyle name="20% - Accent6 2 3 2 4 3" xfId="10621"/>
    <cellStyle name="20% - Accent6 2 3 2 5" xfId="4469"/>
    <cellStyle name="20% - Accent6 2 3 2 5 2" xfId="12710"/>
    <cellStyle name="20% - Accent6 2 3 2 6" xfId="8584"/>
    <cellStyle name="20% - Accent6 2 3 3" xfId="589"/>
    <cellStyle name="20% - Accent6 2 3 3 2" xfId="1516"/>
    <cellStyle name="20% - Accent6 2 3 3 2 2" xfId="3553"/>
    <cellStyle name="20% - Accent6 2 3 3 2 2 2" xfId="7679"/>
    <cellStyle name="20% - Accent6 2 3 3 2 2 2 2" xfId="15919"/>
    <cellStyle name="20% - Accent6 2 3 3 2 2 3" xfId="11794"/>
    <cellStyle name="20% - Accent6 2 3 3 2 3" xfId="5643"/>
    <cellStyle name="20% - Accent6 2 3 3 2 3 2" xfId="13883"/>
    <cellStyle name="20% - Accent6 2 3 3 2 4" xfId="9758"/>
    <cellStyle name="20% - Accent6 2 3 3 3" xfId="2628"/>
    <cellStyle name="20% - Accent6 2 3 3 3 2" xfId="6754"/>
    <cellStyle name="20% - Accent6 2 3 3 3 2 2" xfId="14994"/>
    <cellStyle name="20% - Accent6 2 3 3 3 3" xfId="10869"/>
    <cellStyle name="20% - Accent6 2 3 3 4" xfId="4718"/>
    <cellStyle name="20% - Accent6 2 3 3 4 2" xfId="12958"/>
    <cellStyle name="20% - Accent6 2 3 3 5" xfId="8833"/>
    <cellStyle name="20% - Accent6 2 3 4" xfId="1059"/>
    <cellStyle name="20% - Accent6 2 3 4 2" xfId="3097"/>
    <cellStyle name="20% - Accent6 2 3 4 2 2" xfId="7223"/>
    <cellStyle name="20% - Accent6 2 3 4 2 2 2" xfId="15463"/>
    <cellStyle name="20% - Accent6 2 3 4 2 3" xfId="11338"/>
    <cellStyle name="20% - Accent6 2 3 4 3" xfId="5187"/>
    <cellStyle name="20% - Accent6 2 3 4 3 2" xfId="13427"/>
    <cellStyle name="20% - Accent6 2 3 4 4" xfId="9302"/>
    <cellStyle name="20% - Accent6 2 3 5" xfId="2171"/>
    <cellStyle name="20% - Accent6 2 3 5 2" xfId="6298"/>
    <cellStyle name="20% - Accent6 2 3 5 2 2" xfId="14538"/>
    <cellStyle name="20% - Accent6 2 3 5 3" xfId="10413"/>
    <cellStyle name="20% - Accent6 2 3 6" xfId="4261"/>
    <cellStyle name="20% - Accent6 2 3 6 2" xfId="12502"/>
    <cellStyle name="20% - Accent6 2 3 7" xfId="8376"/>
    <cellStyle name="20% - Accent6 2 4" xfId="262"/>
    <cellStyle name="20% - Accent6 2 4 2" xfId="719"/>
    <cellStyle name="20% - Accent6 2 4 2 2" xfId="1646"/>
    <cellStyle name="20% - Accent6 2 4 2 2 2" xfId="3683"/>
    <cellStyle name="20% - Accent6 2 4 2 2 2 2" xfId="7809"/>
    <cellStyle name="20% - Accent6 2 4 2 2 2 2 2" xfId="16049"/>
    <cellStyle name="20% - Accent6 2 4 2 2 2 3" xfId="11924"/>
    <cellStyle name="20% - Accent6 2 4 2 2 3" xfId="5773"/>
    <cellStyle name="20% - Accent6 2 4 2 2 3 2" xfId="14013"/>
    <cellStyle name="20% - Accent6 2 4 2 2 4" xfId="9888"/>
    <cellStyle name="20% - Accent6 2 4 2 3" xfId="2758"/>
    <cellStyle name="20% - Accent6 2 4 2 3 2" xfId="6884"/>
    <cellStyle name="20% - Accent6 2 4 2 3 2 2" xfId="15124"/>
    <cellStyle name="20% - Accent6 2 4 2 3 3" xfId="10999"/>
    <cellStyle name="20% - Accent6 2 4 2 4" xfId="4848"/>
    <cellStyle name="20% - Accent6 2 4 2 4 2" xfId="13088"/>
    <cellStyle name="20% - Accent6 2 4 2 5" xfId="8963"/>
    <cellStyle name="20% - Accent6 2 4 3" xfId="1189"/>
    <cellStyle name="20% - Accent6 2 4 3 2" xfId="3227"/>
    <cellStyle name="20% - Accent6 2 4 3 2 2" xfId="7353"/>
    <cellStyle name="20% - Accent6 2 4 3 2 2 2" xfId="15593"/>
    <cellStyle name="20% - Accent6 2 4 3 2 3" xfId="11468"/>
    <cellStyle name="20% - Accent6 2 4 3 3" xfId="5317"/>
    <cellStyle name="20% - Accent6 2 4 3 3 2" xfId="13557"/>
    <cellStyle name="20% - Accent6 2 4 3 4" xfId="9432"/>
    <cellStyle name="20% - Accent6 2 4 4" xfId="2301"/>
    <cellStyle name="20% - Accent6 2 4 4 2" xfId="6428"/>
    <cellStyle name="20% - Accent6 2 4 4 2 2" xfId="14668"/>
    <cellStyle name="20% - Accent6 2 4 4 3" xfId="10543"/>
    <cellStyle name="20% - Accent6 2 4 5" xfId="4391"/>
    <cellStyle name="20% - Accent6 2 4 5 2" xfId="12632"/>
    <cellStyle name="20% - Accent6 2 4 6" xfId="8506"/>
    <cellStyle name="20% - Accent6 2 5" xfId="511"/>
    <cellStyle name="20% - Accent6 2 5 2" xfId="1438"/>
    <cellStyle name="20% - Accent6 2 5 2 2" xfId="3475"/>
    <cellStyle name="20% - Accent6 2 5 2 2 2" xfId="7601"/>
    <cellStyle name="20% - Accent6 2 5 2 2 2 2" xfId="15841"/>
    <cellStyle name="20% - Accent6 2 5 2 2 3" xfId="11716"/>
    <cellStyle name="20% - Accent6 2 5 2 3" xfId="5565"/>
    <cellStyle name="20% - Accent6 2 5 2 3 2" xfId="13805"/>
    <cellStyle name="20% - Accent6 2 5 2 4" xfId="9680"/>
    <cellStyle name="20% - Accent6 2 5 3" xfId="2550"/>
    <cellStyle name="20% - Accent6 2 5 3 2" xfId="6676"/>
    <cellStyle name="20% - Accent6 2 5 3 2 2" xfId="14916"/>
    <cellStyle name="20% - Accent6 2 5 3 3" xfId="10791"/>
    <cellStyle name="20% - Accent6 2 5 4" xfId="4640"/>
    <cellStyle name="20% - Accent6 2 5 4 2" xfId="12880"/>
    <cellStyle name="20% - Accent6 2 5 5" xfId="8755"/>
    <cellStyle name="20% - Accent6 2 6" xfId="981"/>
    <cellStyle name="20% - Accent6 2 6 2" xfId="3019"/>
    <cellStyle name="20% - Accent6 2 6 2 2" xfId="7145"/>
    <cellStyle name="20% - Accent6 2 6 2 2 2" xfId="15385"/>
    <cellStyle name="20% - Accent6 2 6 2 3" xfId="11260"/>
    <cellStyle name="20% - Accent6 2 6 3" xfId="5109"/>
    <cellStyle name="20% - Accent6 2 6 3 2" xfId="13349"/>
    <cellStyle name="20% - Accent6 2 6 4" xfId="9224"/>
    <cellStyle name="20% - Accent6 2 7" xfId="2093"/>
    <cellStyle name="20% - Accent6 2 7 2" xfId="6220"/>
    <cellStyle name="20% - Accent6 2 7 2 2" xfId="14460"/>
    <cellStyle name="20% - Accent6 2 7 3" xfId="10335"/>
    <cellStyle name="20% - Accent6 2 8" xfId="4183"/>
    <cellStyle name="20% - Accent6 2 8 2" xfId="12424"/>
    <cellStyle name="20% - Accent6 2 9" xfId="8298"/>
    <cellStyle name="20% - Accent6 20" xfId="942"/>
    <cellStyle name="20% - Accent6 20 2" xfId="1868"/>
    <cellStyle name="20% - Accent6 20 2 2" xfId="3905"/>
    <cellStyle name="20% - Accent6 20 2 2 2" xfId="8031"/>
    <cellStyle name="20% - Accent6 20 2 2 2 2" xfId="16271"/>
    <cellStyle name="20% - Accent6 20 2 2 3" xfId="12146"/>
    <cellStyle name="20% - Accent6 20 2 3" xfId="5995"/>
    <cellStyle name="20% - Accent6 20 2 3 2" xfId="14235"/>
    <cellStyle name="20% - Accent6 20 2 4" xfId="10110"/>
    <cellStyle name="20% - Accent6 20 3" xfId="2980"/>
    <cellStyle name="20% - Accent6 20 3 2" xfId="7106"/>
    <cellStyle name="20% - Accent6 20 3 2 2" xfId="15346"/>
    <cellStyle name="20% - Accent6 20 3 3" xfId="11221"/>
    <cellStyle name="20% - Accent6 20 4" xfId="5070"/>
    <cellStyle name="20% - Accent6 20 4 2" xfId="13310"/>
    <cellStyle name="20% - Accent6 20 5" xfId="9185"/>
    <cellStyle name="20% - Accent6 21" xfId="955"/>
    <cellStyle name="20% - Accent6 21 2" xfId="2993"/>
    <cellStyle name="20% - Accent6 21 2 2" xfId="7119"/>
    <cellStyle name="20% - Accent6 21 2 2 2" xfId="15359"/>
    <cellStyle name="20% - Accent6 21 2 3" xfId="11234"/>
    <cellStyle name="20% - Accent6 21 3" xfId="5083"/>
    <cellStyle name="20% - Accent6 21 3 2" xfId="13323"/>
    <cellStyle name="20% - Accent6 21 4" xfId="9198"/>
    <cellStyle name="20% - Accent6 22" xfId="968"/>
    <cellStyle name="20% - Accent6 22 2" xfId="3006"/>
    <cellStyle name="20% - Accent6 22 2 2" xfId="7132"/>
    <cellStyle name="20% - Accent6 22 2 2 2" xfId="15372"/>
    <cellStyle name="20% - Accent6 22 2 3" xfId="11247"/>
    <cellStyle name="20% - Accent6 22 3" xfId="5096"/>
    <cellStyle name="20% - Accent6 22 3 2" xfId="13336"/>
    <cellStyle name="20% - Accent6 22 4" xfId="9211"/>
    <cellStyle name="20% - Accent6 23" xfId="1881"/>
    <cellStyle name="20% - Accent6 23 2" xfId="3918"/>
    <cellStyle name="20% - Accent6 23 2 2" xfId="8044"/>
    <cellStyle name="20% - Accent6 23 2 2 2" xfId="16284"/>
    <cellStyle name="20% - Accent6 23 2 3" xfId="12159"/>
    <cellStyle name="20% - Accent6 23 3" xfId="6008"/>
    <cellStyle name="20% - Accent6 23 3 2" xfId="14248"/>
    <cellStyle name="20% - Accent6 23 4" xfId="10123"/>
    <cellStyle name="20% - Accent6 24" xfId="1894"/>
    <cellStyle name="20% - Accent6 24 2" xfId="3931"/>
    <cellStyle name="20% - Accent6 24 2 2" xfId="8057"/>
    <cellStyle name="20% - Accent6 24 2 2 2" xfId="16297"/>
    <cellStyle name="20% - Accent6 24 2 3" xfId="12172"/>
    <cellStyle name="20% - Accent6 24 3" xfId="6021"/>
    <cellStyle name="20% - Accent6 24 3 2" xfId="14261"/>
    <cellStyle name="20% - Accent6 24 4" xfId="10136"/>
    <cellStyle name="20% - Accent6 25" xfId="1907"/>
    <cellStyle name="20% - Accent6 25 2" xfId="3944"/>
    <cellStyle name="20% - Accent6 25 2 2" xfId="8070"/>
    <cellStyle name="20% - Accent6 25 2 2 2" xfId="16310"/>
    <cellStyle name="20% - Accent6 25 2 3" xfId="12185"/>
    <cellStyle name="20% - Accent6 25 3" xfId="6034"/>
    <cellStyle name="20% - Accent6 25 3 2" xfId="14274"/>
    <cellStyle name="20% - Accent6 25 4" xfId="10149"/>
    <cellStyle name="20% - Accent6 26" xfId="1921"/>
    <cellStyle name="20% - Accent6 26 2" xfId="3958"/>
    <cellStyle name="20% - Accent6 26 2 2" xfId="8084"/>
    <cellStyle name="20% - Accent6 26 2 2 2" xfId="16324"/>
    <cellStyle name="20% - Accent6 26 2 3" xfId="12199"/>
    <cellStyle name="20% - Accent6 26 3" xfId="6048"/>
    <cellStyle name="20% - Accent6 26 3 2" xfId="14288"/>
    <cellStyle name="20% - Accent6 26 4" xfId="10163"/>
    <cellStyle name="20% - Accent6 27" xfId="1934"/>
    <cellStyle name="20% - Accent6 27 2" xfId="3971"/>
    <cellStyle name="20% - Accent6 27 2 2" xfId="8097"/>
    <cellStyle name="20% - Accent6 27 2 2 2" xfId="16337"/>
    <cellStyle name="20% - Accent6 27 2 3" xfId="12212"/>
    <cellStyle name="20% - Accent6 27 3" xfId="6061"/>
    <cellStyle name="20% - Accent6 27 3 2" xfId="14301"/>
    <cellStyle name="20% - Accent6 27 4" xfId="10176"/>
    <cellStyle name="20% - Accent6 28" xfId="1948"/>
    <cellStyle name="20% - Accent6 28 2" xfId="3985"/>
    <cellStyle name="20% - Accent6 28 2 2" xfId="8111"/>
    <cellStyle name="20% - Accent6 28 2 2 2" xfId="16351"/>
    <cellStyle name="20% - Accent6 28 2 3" xfId="12226"/>
    <cellStyle name="20% - Accent6 28 3" xfId="6075"/>
    <cellStyle name="20% - Accent6 28 3 2" xfId="14315"/>
    <cellStyle name="20% - Accent6 28 4" xfId="10190"/>
    <cellStyle name="20% - Accent6 29" xfId="1962"/>
    <cellStyle name="20% - Accent6 29 2" xfId="3999"/>
    <cellStyle name="20% - Accent6 29 2 2" xfId="8125"/>
    <cellStyle name="20% - Accent6 29 2 2 2" xfId="16365"/>
    <cellStyle name="20% - Accent6 29 2 3" xfId="12240"/>
    <cellStyle name="20% - Accent6 29 3" xfId="6089"/>
    <cellStyle name="20% - Accent6 29 3 2" xfId="14329"/>
    <cellStyle name="20% - Accent6 29 4" xfId="10204"/>
    <cellStyle name="20% - Accent6 3" xfId="67"/>
    <cellStyle name="20% - Accent6 3 2" xfId="275"/>
    <cellStyle name="20% - Accent6 3 2 2" xfId="732"/>
    <cellStyle name="20% - Accent6 3 2 2 2" xfId="1659"/>
    <cellStyle name="20% - Accent6 3 2 2 2 2" xfId="3696"/>
    <cellStyle name="20% - Accent6 3 2 2 2 2 2" xfId="7822"/>
    <cellStyle name="20% - Accent6 3 2 2 2 2 2 2" xfId="16062"/>
    <cellStyle name="20% - Accent6 3 2 2 2 2 3" xfId="11937"/>
    <cellStyle name="20% - Accent6 3 2 2 2 3" xfId="5786"/>
    <cellStyle name="20% - Accent6 3 2 2 2 3 2" xfId="14026"/>
    <cellStyle name="20% - Accent6 3 2 2 2 4" xfId="9901"/>
    <cellStyle name="20% - Accent6 3 2 2 3" xfId="2771"/>
    <cellStyle name="20% - Accent6 3 2 2 3 2" xfId="6897"/>
    <cellStyle name="20% - Accent6 3 2 2 3 2 2" xfId="15137"/>
    <cellStyle name="20% - Accent6 3 2 2 3 3" xfId="11012"/>
    <cellStyle name="20% - Accent6 3 2 2 4" xfId="4861"/>
    <cellStyle name="20% - Accent6 3 2 2 4 2" xfId="13101"/>
    <cellStyle name="20% - Accent6 3 2 2 5" xfId="8976"/>
    <cellStyle name="20% - Accent6 3 2 3" xfId="1202"/>
    <cellStyle name="20% - Accent6 3 2 3 2" xfId="3240"/>
    <cellStyle name="20% - Accent6 3 2 3 2 2" xfId="7366"/>
    <cellStyle name="20% - Accent6 3 2 3 2 2 2" xfId="15606"/>
    <cellStyle name="20% - Accent6 3 2 3 2 3" xfId="11481"/>
    <cellStyle name="20% - Accent6 3 2 3 3" xfId="5330"/>
    <cellStyle name="20% - Accent6 3 2 3 3 2" xfId="13570"/>
    <cellStyle name="20% - Accent6 3 2 3 4" xfId="9445"/>
    <cellStyle name="20% - Accent6 3 2 4" xfId="2314"/>
    <cellStyle name="20% - Accent6 3 2 4 2" xfId="6441"/>
    <cellStyle name="20% - Accent6 3 2 4 2 2" xfId="14681"/>
    <cellStyle name="20% - Accent6 3 2 4 3" xfId="10556"/>
    <cellStyle name="20% - Accent6 3 2 5" xfId="4404"/>
    <cellStyle name="20% - Accent6 3 2 5 2" xfId="12645"/>
    <cellStyle name="20% - Accent6 3 2 6" xfId="8519"/>
    <cellStyle name="20% - Accent6 3 3" xfId="524"/>
    <cellStyle name="20% - Accent6 3 3 2" xfId="1451"/>
    <cellStyle name="20% - Accent6 3 3 2 2" xfId="3488"/>
    <cellStyle name="20% - Accent6 3 3 2 2 2" xfId="7614"/>
    <cellStyle name="20% - Accent6 3 3 2 2 2 2" xfId="15854"/>
    <cellStyle name="20% - Accent6 3 3 2 2 3" xfId="11729"/>
    <cellStyle name="20% - Accent6 3 3 2 3" xfId="5578"/>
    <cellStyle name="20% - Accent6 3 3 2 3 2" xfId="13818"/>
    <cellStyle name="20% - Accent6 3 3 2 4" xfId="9693"/>
    <cellStyle name="20% - Accent6 3 3 3" xfId="2563"/>
    <cellStyle name="20% - Accent6 3 3 3 2" xfId="6689"/>
    <cellStyle name="20% - Accent6 3 3 3 2 2" xfId="14929"/>
    <cellStyle name="20% - Accent6 3 3 3 3" xfId="10804"/>
    <cellStyle name="20% - Accent6 3 3 4" xfId="4653"/>
    <cellStyle name="20% - Accent6 3 3 4 2" xfId="12893"/>
    <cellStyle name="20% - Accent6 3 3 5" xfId="8768"/>
    <cellStyle name="20% - Accent6 3 4" xfId="994"/>
    <cellStyle name="20% - Accent6 3 4 2" xfId="3032"/>
    <cellStyle name="20% - Accent6 3 4 2 2" xfId="7158"/>
    <cellStyle name="20% - Accent6 3 4 2 2 2" xfId="15398"/>
    <cellStyle name="20% - Accent6 3 4 2 3" xfId="11273"/>
    <cellStyle name="20% - Accent6 3 4 3" xfId="5122"/>
    <cellStyle name="20% - Accent6 3 4 3 2" xfId="13362"/>
    <cellStyle name="20% - Accent6 3 4 4" xfId="9237"/>
    <cellStyle name="20% - Accent6 3 5" xfId="2106"/>
    <cellStyle name="20% - Accent6 3 5 2" xfId="6233"/>
    <cellStyle name="20% - Accent6 3 5 2 2" xfId="14473"/>
    <cellStyle name="20% - Accent6 3 5 3" xfId="10348"/>
    <cellStyle name="20% - Accent6 3 6" xfId="4196"/>
    <cellStyle name="20% - Accent6 3 6 2" xfId="12437"/>
    <cellStyle name="20% - Accent6 3 7" xfId="8311"/>
    <cellStyle name="20% - Accent6 30" xfId="1976"/>
    <cellStyle name="20% - Accent6 30 2" xfId="4013"/>
    <cellStyle name="20% - Accent6 30 2 2" xfId="8139"/>
    <cellStyle name="20% - Accent6 30 2 2 2" xfId="16379"/>
    <cellStyle name="20% - Accent6 30 2 3" xfId="12254"/>
    <cellStyle name="20% - Accent6 30 3" xfId="6103"/>
    <cellStyle name="20% - Accent6 30 3 2" xfId="14343"/>
    <cellStyle name="20% - Accent6 30 4" xfId="10218"/>
    <cellStyle name="20% - Accent6 31" xfId="1989"/>
    <cellStyle name="20% - Accent6 31 2" xfId="4026"/>
    <cellStyle name="20% - Accent6 31 2 2" xfId="8152"/>
    <cellStyle name="20% - Accent6 31 2 2 2" xfId="16392"/>
    <cellStyle name="20% - Accent6 31 2 3" xfId="12267"/>
    <cellStyle name="20% - Accent6 31 3" xfId="6116"/>
    <cellStyle name="20% - Accent6 31 3 2" xfId="14356"/>
    <cellStyle name="20% - Accent6 31 4" xfId="10231"/>
    <cellStyle name="20% - Accent6 32" xfId="2002"/>
    <cellStyle name="20% - Accent6 32 2" xfId="4039"/>
    <cellStyle name="20% - Accent6 32 2 2" xfId="8165"/>
    <cellStyle name="20% - Accent6 32 2 2 2" xfId="16405"/>
    <cellStyle name="20% - Accent6 32 2 3" xfId="12280"/>
    <cellStyle name="20% - Accent6 32 3" xfId="6129"/>
    <cellStyle name="20% - Accent6 32 3 2" xfId="14369"/>
    <cellStyle name="20% - Accent6 32 4" xfId="10244"/>
    <cellStyle name="20% - Accent6 33" xfId="2015"/>
    <cellStyle name="20% - Accent6 33 2" xfId="4052"/>
    <cellStyle name="20% - Accent6 33 2 2" xfId="8178"/>
    <cellStyle name="20% - Accent6 33 2 2 2" xfId="16418"/>
    <cellStyle name="20% - Accent6 33 2 3" xfId="12293"/>
    <cellStyle name="20% - Accent6 33 3" xfId="6142"/>
    <cellStyle name="20% - Accent6 33 3 2" xfId="14382"/>
    <cellStyle name="20% - Accent6 33 4" xfId="10257"/>
    <cellStyle name="20% - Accent6 34" xfId="2028"/>
    <cellStyle name="20% - Accent6 34 2" xfId="4065"/>
    <cellStyle name="20% - Accent6 34 2 2" xfId="8191"/>
    <cellStyle name="20% - Accent6 34 2 2 2" xfId="16431"/>
    <cellStyle name="20% - Accent6 34 2 3" xfId="12306"/>
    <cellStyle name="20% - Accent6 34 3" xfId="6155"/>
    <cellStyle name="20% - Accent6 34 3 2" xfId="14395"/>
    <cellStyle name="20% - Accent6 34 4" xfId="10270"/>
    <cellStyle name="20% - Accent6 35" xfId="2041"/>
    <cellStyle name="20% - Accent6 35 2" xfId="4078"/>
    <cellStyle name="20% - Accent6 35 2 2" xfId="8204"/>
    <cellStyle name="20% - Accent6 35 2 2 2" xfId="16444"/>
    <cellStyle name="20% - Accent6 35 2 3" xfId="12319"/>
    <cellStyle name="20% - Accent6 35 3" xfId="6168"/>
    <cellStyle name="20% - Accent6 35 3 2" xfId="14408"/>
    <cellStyle name="20% - Accent6 35 4" xfId="10283"/>
    <cellStyle name="20% - Accent6 36" xfId="2054"/>
    <cellStyle name="20% - Accent6 36 2" xfId="4091"/>
    <cellStyle name="20% - Accent6 36 2 2" xfId="8217"/>
    <cellStyle name="20% - Accent6 36 2 2 2" xfId="16457"/>
    <cellStyle name="20% - Accent6 36 2 3" xfId="12332"/>
    <cellStyle name="20% - Accent6 36 3" xfId="6181"/>
    <cellStyle name="20% - Accent6 36 3 2" xfId="14421"/>
    <cellStyle name="20% - Accent6 36 4" xfId="10296"/>
    <cellStyle name="20% - Accent6 37" xfId="2080"/>
    <cellStyle name="20% - Accent6 37 2" xfId="6207"/>
    <cellStyle name="20% - Accent6 37 2 2" xfId="14447"/>
    <cellStyle name="20% - Accent6 37 3" xfId="10322"/>
    <cellStyle name="20% - Accent6 38" xfId="2067"/>
    <cellStyle name="20% - Accent6 38 2" xfId="6194"/>
    <cellStyle name="20% - Accent6 38 2 2" xfId="14434"/>
    <cellStyle name="20% - Accent6 38 3" xfId="10309"/>
    <cellStyle name="20% - Accent6 39" xfId="4104"/>
    <cellStyle name="20% - Accent6 39 2" xfId="8230"/>
    <cellStyle name="20% - Accent6 39 2 2" xfId="16470"/>
    <cellStyle name="20% - Accent6 39 3" xfId="12345"/>
    <cellStyle name="20% - Accent6 4" xfId="80"/>
    <cellStyle name="20% - Accent6 4 2" xfId="288"/>
    <cellStyle name="20% - Accent6 4 2 2" xfId="745"/>
    <cellStyle name="20% - Accent6 4 2 2 2" xfId="1672"/>
    <cellStyle name="20% - Accent6 4 2 2 2 2" xfId="3709"/>
    <cellStyle name="20% - Accent6 4 2 2 2 2 2" xfId="7835"/>
    <cellStyle name="20% - Accent6 4 2 2 2 2 2 2" xfId="16075"/>
    <cellStyle name="20% - Accent6 4 2 2 2 2 3" xfId="11950"/>
    <cellStyle name="20% - Accent6 4 2 2 2 3" xfId="5799"/>
    <cellStyle name="20% - Accent6 4 2 2 2 3 2" xfId="14039"/>
    <cellStyle name="20% - Accent6 4 2 2 2 4" xfId="9914"/>
    <cellStyle name="20% - Accent6 4 2 2 3" xfId="2784"/>
    <cellStyle name="20% - Accent6 4 2 2 3 2" xfId="6910"/>
    <cellStyle name="20% - Accent6 4 2 2 3 2 2" xfId="15150"/>
    <cellStyle name="20% - Accent6 4 2 2 3 3" xfId="11025"/>
    <cellStyle name="20% - Accent6 4 2 2 4" xfId="4874"/>
    <cellStyle name="20% - Accent6 4 2 2 4 2" xfId="13114"/>
    <cellStyle name="20% - Accent6 4 2 2 5" xfId="8989"/>
    <cellStyle name="20% - Accent6 4 2 3" xfId="1215"/>
    <cellStyle name="20% - Accent6 4 2 3 2" xfId="3253"/>
    <cellStyle name="20% - Accent6 4 2 3 2 2" xfId="7379"/>
    <cellStyle name="20% - Accent6 4 2 3 2 2 2" xfId="15619"/>
    <cellStyle name="20% - Accent6 4 2 3 2 3" xfId="11494"/>
    <cellStyle name="20% - Accent6 4 2 3 3" xfId="5343"/>
    <cellStyle name="20% - Accent6 4 2 3 3 2" xfId="13583"/>
    <cellStyle name="20% - Accent6 4 2 3 4" xfId="9458"/>
    <cellStyle name="20% - Accent6 4 2 4" xfId="2327"/>
    <cellStyle name="20% - Accent6 4 2 4 2" xfId="6454"/>
    <cellStyle name="20% - Accent6 4 2 4 2 2" xfId="14694"/>
    <cellStyle name="20% - Accent6 4 2 4 3" xfId="10569"/>
    <cellStyle name="20% - Accent6 4 2 5" xfId="4417"/>
    <cellStyle name="20% - Accent6 4 2 5 2" xfId="12658"/>
    <cellStyle name="20% - Accent6 4 2 6" xfId="8532"/>
    <cellStyle name="20% - Accent6 4 3" xfId="537"/>
    <cellStyle name="20% - Accent6 4 3 2" xfId="1464"/>
    <cellStyle name="20% - Accent6 4 3 2 2" xfId="3501"/>
    <cellStyle name="20% - Accent6 4 3 2 2 2" xfId="7627"/>
    <cellStyle name="20% - Accent6 4 3 2 2 2 2" xfId="15867"/>
    <cellStyle name="20% - Accent6 4 3 2 2 3" xfId="11742"/>
    <cellStyle name="20% - Accent6 4 3 2 3" xfId="5591"/>
    <cellStyle name="20% - Accent6 4 3 2 3 2" xfId="13831"/>
    <cellStyle name="20% - Accent6 4 3 2 4" xfId="9706"/>
    <cellStyle name="20% - Accent6 4 3 3" xfId="2576"/>
    <cellStyle name="20% - Accent6 4 3 3 2" xfId="6702"/>
    <cellStyle name="20% - Accent6 4 3 3 2 2" xfId="14942"/>
    <cellStyle name="20% - Accent6 4 3 3 3" xfId="10817"/>
    <cellStyle name="20% - Accent6 4 3 4" xfId="4666"/>
    <cellStyle name="20% - Accent6 4 3 4 2" xfId="12906"/>
    <cellStyle name="20% - Accent6 4 3 5" xfId="8781"/>
    <cellStyle name="20% - Accent6 4 4" xfId="1007"/>
    <cellStyle name="20% - Accent6 4 4 2" xfId="3045"/>
    <cellStyle name="20% - Accent6 4 4 2 2" xfId="7171"/>
    <cellStyle name="20% - Accent6 4 4 2 2 2" xfId="15411"/>
    <cellStyle name="20% - Accent6 4 4 2 3" xfId="11286"/>
    <cellStyle name="20% - Accent6 4 4 3" xfId="5135"/>
    <cellStyle name="20% - Accent6 4 4 3 2" xfId="13375"/>
    <cellStyle name="20% - Accent6 4 4 4" xfId="9250"/>
    <cellStyle name="20% - Accent6 4 5" xfId="2119"/>
    <cellStyle name="20% - Accent6 4 5 2" xfId="6246"/>
    <cellStyle name="20% - Accent6 4 5 2 2" xfId="14486"/>
    <cellStyle name="20% - Accent6 4 5 3" xfId="10361"/>
    <cellStyle name="20% - Accent6 4 6" xfId="4209"/>
    <cellStyle name="20% - Accent6 4 6 2" xfId="12450"/>
    <cellStyle name="20% - Accent6 4 7" xfId="8324"/>
    <cellStyle name="20% - Accent6 40" xfId="4117"/>
    <cellStyle name="20% - Accent6 40 2" xfId="8243"/>
    <cellStyle name="20% - Accent6 40 2 2" xfId="16483"/>
    <cellStyle name="20% - Accent6 40 3" xfId="12358"/>
    <cellStyle name="20% - Accent6 41" xfId="4130"/>
    <cellStyle name="20% - Accent6 41 2" xfId="8256"/>
    <cellStyle name="20% - Accent6 41 2 2" xfId="16496"/>
    <cellStyle name="20% - Accent6 41 3" xfId="12371"/>
    <cellStyle name="20% - Accent6 42" xfId="4144"/>
    <cellStyle name="20% - Accent6 42 2" xfId="8270"/>
    <cellStyle name="20% - Accent6 42 2 2" xfId="16510"/>
    <cellStyle name="20% - Accent6 42 3" xfId="12385"/>
    <cellStyle name="20% - Accent6 43" xfId="4157"/>
    <cellStyle name="20% - Accent6 43 2" xfId="12398"/>
    <cellStyle name="20% - Accent6 44" xfId="4170"/>
    <cellStyle name="20% - Accent6 44 2" xfId="12411"/>
    <cellStyle name="20% - Accent6 45" xfId="8284"/>
    <cellStyle name="20% - Accent6 46" xfId="16523"/>
    <cellStyle name="20% - Accent6 5" xfId="106"/>
    <cellStyle name="20% - Accent6 5 2" xfId="314"/>
    <cellStyle name="20% - Accent6 5 2 2" xfId="771"/>
    <cellStyle name="20% - Accent6 5 2 2 2" xfId="1698"/>
    <cellStyle name="20% - Accent6 5 2 2 2 2" xfId="3735"/>
    <cellStyle name="20% - Accent6 5 2 2 2 2 2" xfId="7861"/>
    <cellStyle name="20% - Accent6 5 2 2 2 2 2 2" xfId="16101"/>
    <cellStyle name="20% - Accent6 5 2 2 2 2 3" xfId="11976"/>
    <cellStyle name="20% - Accent6 5 2 2 2 3" xfId="5825"/>
    <cellStyle name="20% - Accent6 5 2 2 2 3 2" xfId="14065"/>
    <cellStyle name="20% - Accent6 5 2 2 2 4" xfId="9940"/>
    <cellStyle name="20% - Accent6 5 2 2 3" xfId="2810"/>
    <cellStyle name="20% - Accent6 5 2 2 3 2" xfId="6936"/>
    <cellStyle name="20% - Accent6 5 2 2 3 2 2" xfId="15176"/>
    <cellStyle name="20% - Accent6 5 2 2 3 3" xfId="11051"/>
    <cellStyle name="20% - Accent6 5 2 2 4" xfId="4900"/>
    <cellStyle name="20% - Accent6 5 2 2 4 2" xfId="13140"/>
    <cellStyle name="20% - Accent6 5 2 2 5" xfId="9015"/>
    <cellStyle name="20% - Accent6 5 2 3" xfId="1241"/>
    <cellStyle name="20% - Accent6 5 2 3 2" xfId="3279"/>
    <cellStyle name="20% - Accent6 5 2 3 2 2" xfId="7405"/>
    <cellStyle name="20% - Accent6 5 2 3 2 2 2" xfId="15645"/>
    <cellStyle name="20% - Accent6 5 2 3 2 3" xfId="11520"/>
    <cellStyle name="20% - Accent6 5 2 3 3" xfId="5369"/>
    <cellStyle name="20% - Accent6 5 2 3 3 2" xfId="13609"/>
    <cellStyle name="20% - Accent6 5 2 3 4" xfId="9484"/>
    <cellStyle name="20% - Accent6 5 2 4" xfId="2353"/>
    <cellStyle name="20% - Accent6 5 2 4 2" xfId="6480"/>
    <cellStyle name="20% - Accent6 5 2 4 2 2" xfId="14720"/>
    <cellStyle name="20% - Accent6 5 2 4 3" xfId="10595"/>
    <cellStyle name="20% - Accent6 5 2 5" xfId="4443"/>
    <cellStyle name="20% - Accent6 5 2 5 2" xfId="12684"/>
    <cellStyle name="20% - Accent6 5 2 6" xfId="8558"/>
    <cellStyle name="20% - Accent6 5 3" xfId="563"/>
    <cellStyle name="20% - Accent6 5 3 2" xfId="1490"/>
    <cellStyle name="20% - Accent6 5 3 2 2" xfId="3527"/>
    <cellStyle name="20% - Accent6 5 3 2 2 2" xfId="7653"/>
    <cellStyle name="20% - Accent6 5 3 2 2 2 2" xfId="15893"/>
    <cellStyle name="20% - Accent6 5 3 2 2 3" xfId="11768"/>
    <cellStyle name="20% - Accent6 5 3 2 3" xfId="5617"/>
    <cellStyle name="20% - Accent6 5 3 2 3 2" xfId="13857"/>
    <cellStyle name="20% - Accent6 5 3 2 4" xfId="9732"/>
    <cellStyle name="20% - Accent6 5 3 3" xfId="2602"/>
    <cellStyle name="20% - Accent6 5 3 3 2" xfId="6728"/>
    <cellStyle name="20% - Accent6 5 3 3 2 2" xfId="14968"/>
    <cellStyle name="20% - Accent6 5 3 3 3" xfId="10843"/>
    <cellStyle name="20% - Accent6 5 3 4" xfId="4692"/>
    <cellStyle name="20% - Accent6 5 3 4 2" xfId="12932"/>
    <cellStyle name="20% - Accent6 5 3 5" xfId="8807"/>
    <cellStyle name="20% - Accent6 5 4" xfId="1033"/>
    <cellStyle name="20% - Accent6 5 4 2" xfId="3071"/>
    <cellStyle name="20% - Accent6 5 4 2 2" xfId="7197"/>
    <cellStyle name="20% - Accent6 5 4 2 2 2" xfId="15437"/>
    <cellStyle name="20% - Accent6 5 4 2 3" xfId="11312"/>
    <cellStyle name="20% - Accent6 5 4 3" xfId="5161"/>
    <cellStyle name="20% - Accent6 5 4 3 2" xfId="13401"/>
    <cellStyle name="20% - Accent6 5 4 4" xfId="9276"/>
    <cellStyle name="20% - Accent6 5 5" xfId="2145"/>
    <cellStyle name="20% - Accent6 5 5 2" xfId="6272"/>
    <cellStyle name="20% - Accent6 5 5 2 2" xfId="14512"/>
    <cellStyle name="20% - Accent6 5 5 3" xfId="10387"/>
    <cellStyle name="20% - Accent6 5 6" xfId="4235"/>
    <cellStyle name="20% - Accent6 5 6 2" xfId="12476"/>
    <cellStyle name="20% - Accent6 5 7" xfId="8350"/>
    <cellStyle name="20% - Accent6 6" xfId="119"/>
    <cellStyle name="20% - Accent6 6 2" xfId="327"/>
    <cellStyle name="20% - Accent6 6 2 2" xfId="784"/>
    <cellStyle name="20% - Accent6 6 2 2 2" xfId="1711"/>
    <cellStyle name="20% - Accent6 6 2 2 2 2" xfId="3748"/>
    <cellStyle name="20% - Accent6 6 2 2 2 2 2" xfId="7874"/>
    <cellStyle name="20% - Accent6 6 2 2 2 2 2 2" xfId="16114"/>
    <cellStyle name="20% - Accent6 6 2 2 2 2 3" xfId="11989"/>
    <cellStyle name="20% - Accent6 6 2 2 2 3" xfId="5838"/>
    <cellStyle name="20% - Accent6 6 2 2 2 3 2" xfId="14078"/>
    <cellStyle name="20% - Accent6 6 2 2 2 4" xfId="9953"/>
    <cellStyle name="20% - Accent6 6 2 2 3" xfId="2823"/>
    <cellStyle name="20% - Accent6 6 2 2 3 2" xfId="6949"/>
    <cellStyle name="20% - Accent6 6 2 2 3 2 2" xfId="15189"/>
    <cellStyle name="20% - Accent6 6 2 2 3 3" xfId="11064"/>
    <cellStyle name="20% - Accent6 6 2 2 4" xfId="4913"/>
    <cellStyle name="20% - Accent6 6 2 2 4 2" xfId="13153"/>
    <cellStyle name="20% - Accent6 6 2 2 5" xfId="9028"/>
    <cellStyle name="20% - Accent6 6 2 3" xfId="1254"/>
    <cellStyle name="20% - Accent6 6 2 3 2" xfId="3292"/>
    <cellStyle name="20% - Accent6 6 2 3 2 2" xfId="7418"/>
    <cellStyle name="20% - Accent6 6 2 3 2 2 2" xfId="15658"/>
    <cellStyle name="20% - Accent6 6 2 3 2 3" xfId="11533"/>
    <cellStyle name="20% - Accent6 6 2 3 3" xfId="5382"/>
    <cellStyle name="20% - Accent6 6 2 3 3 2" xfId="13622"/>
    <cellStyle name="20% - Accent6 6 2 3 4" xfId="9497"/>
    <cellStyle name="20% - Accent6 6 2 4" xfId="2366"/>
    <cellStyle name="20% - Accent6 6 2 4 2" xfId="6493"/>
    <cellStyle name="20% - Accent6 6 2 4 2 2" xfId="14733"/>
    <cellStyle name="20% - Accent6 6 2 4 3" xfId="10608"/>
    <cellStyle name="20% - Accent6 6 2 5" xfId="4456"/>
    <cellStyle name="20% - Accent6 6 2 5 2" xfId="12697"/>
    <cellStyle name="20% - Accent6 6 2 6" xfId="8571"/>
    <cellStyle name="20% - Accent6 6 3" xfId="576"/>
    <cellStyle name="20% - Accent6 6 3 2" xfId="1503"/>
    <cellStyle name="20% - Accent6 6 3 2 2" xfId="3540"/>
    <cellStyle name="20% - Accent6 6 3 2 2 2" xfId="7666"/>
    <cellStyle name="20% - Accent6 6 3 2 2 2 2" xfId="15906"/>
    <cellStyle name="20% - Accent6 6 3 2 2 3" xfId="11781"/>
    <cellStyle name="20% - Accent6 6 3 2 3" xfId="5630"/>
    <cellStyle name="20% - Accent6 6 3 2 3 2" xfId="13870"/>
    <cellStyle name="20% - Accent6 6 3 2 4" xfId="9745"/>
    <cellStyle name="20% - Accent6 6 3 3" xfId="2615"/>
    <cellStyle name="20% - Accent6 6 3 3 2" xfId="6741"/>
    <cellStyle name="20% - Accent6 6 3 3 2 2" xfId="14981"/>
    <cellStyle name="20% - Accent6 6 3 3 3" xfId="10856"/>
    <cellStyle name="20% - Accent6 6 3 4" xfId="4705"/>
    <cellStyle name="20% - Accent6 6 3 4 2" xfId="12945"/>
    <cellStyle name="20% - Accent6 6 3 5" xfId="8820"/>
    <cellStyle name="20% - Accent6 6 4" xfId="1046"/>
    <cellStyle name="20% - Accent6 6 4 2" xfId="3084"/>
    <cellStyle name="20% - Accent6 6 4 2 2" xfId="7210"/>
    <cellStyle name="20% - Accent6 6 4 2 2 2" xfId="15450"/>
    <cellStyle name="20% - Accent6 6 4 2 3" xfId="11325"/>
    <cellStyle name="20% - Accent6 6 4 3" xfId="5174"/>
    <cellStyle name="20% - Accent6 6 4 3 2" xfId="13414"/>
    <cellStyle name="20% - Accent6 6 4 4" xfId="9289"/>
    <cellStyle name="20% - Accent6 6 5" xfId="2158"/>
    <cellStyle name="20% - Accent6 6 5 2" xfId="6285"/>
    <cellStyle name="20% - Accent6 6 5 2 2" xfId="14525"/>
    <cellStyle name="20% - Accent6 6 5 3" xfId="10400"/>
    <cellStyle name="20% - Accent6 6 6" xfId="4248"/>
    <cellStyle name="20% - Accent6 6 6 2" xfId="12489"/>
    <cellStyle name="20% - Accent6 6 7" xfId="8363"/>
    <cellStyle name="20% - Accent6 7" xfId="145"/>
    <cellStyle name="20% - Accent6 7 2" xfId="353"/>
    <cellStyle name="20% - Accent6 7 2 2" xfId="810"/>
    <cellStyle name="20% - Accent6 7 2 2 2" xfId="1737"/>
    <cellStyle name="20% - Accent6 7 2 2 2 2" xfId="3774"/>
    <cellStyle name="20% - Accent6 7 2 2 2 2 2" xfId="7900"/>
    <cellStyle name="20% - Accent6 7 2 2 2 2 2 2" xfId="16140"/>
    <cellStyle name="20% - Accent6 7 2 2 2 2 3" xfId="12015"/>
    <cellStyle name="20% - Accent6 7 2 2 2 3" xfId="5864"/>
    <cellStyle name="20% - Accent6 7 2 2 2 3 2" xfId="14104"/>
    <cellStyle name="20% - Accent6 7 2 2 2 4" xfId="9979"/>
    <cellStyle name="20% - Accent6 7 2 2 3" xfId="2849"/>
    <cellStyle name="20% - Accent6 7 2 2 3 2" xfId="6975"/>
    <cellStyle name="20% - Accent6 7 2 2 3 2 2" xfId="15215"/>
    <cellStyle name="20% - Accent6 7 2 2 3 3" xfId="11090"/>
    <cellStyle name="20% - Accent6 7 2 2 4" xfId="4939"/>
    <cellStyle name="20% - Accent6 7 2 2 4 2" xfId="13179"/>
    <cellStyle name="20% - Accent6 7 2 2 5" xfId="9054"/>
    <cellStyle name="20% - Accent6 7 2 3" xfId="1280"/>
    <cellStyle name="20% - Accent6 7 2 3 2" xfId="3318"/>
    <cellStyle name="20% - Accent6 7 2 3 2 2" xfId="7444"/>
    <cellStyle name="20% - Accent6 7 2 3 2 2 2" xfId="15684"/>
    <cellStyle name="20% - Accent6 7 2 3 2 3" xfId="11559"/>
    <cellStyle name="20% - Accent6 7 2 3 3" xfId="5408"/>
    <cellStyle name="20% - Accent6 7 2 3 3 2" xfId="13648"/>
    <cellStyle name="20% - Accent6 7 2 3 4" xfId="9523"/>
    <cellStyle name="20% - Accent6 7 2 4" xfId="2392"/>
    <cellStyle name="20% - Accent6 7 2 4 2" xfId="6519"/>
    <cellStyle name="20% - Accent6 7 2 4 2 2" xfId="14759"/>
    <cellStyle name="20% - Accent6 7 2 4 3" xfId="10634"/>
    <cellStyle name="20% - Accent6 7 2 5" xfId="4482"/>
    <cellStyle name="20% - Accent6 7 2 5 2" xfId="12723"/>
    <cellStyle name="20% - Accent6 7 2 6" xfId="8597"/>
    <cellStyle name="20% - Accent6 7 3" xfId="602"/>
    <cellStyle name="20% - Accent6 7 3 2" xfId="1529"/>
    <cellStyle name="20% - Accent6 7 3 2 2" xfId="3566"/>
    <cellStyle name="20% - Accent6 7 3 2 2 2" xfId="7692"/>
    <cellStyle name="20% - Accent6 7 3 2 2 2 2" xfId="15932"/>
    <cellStyle name="20% - Accent6 7 3 2 2 3" xfId="11807"/>
    <cellStyle name="20% - Accent6 7 3 2 3" xfId="5656"/>
    <cellStyle name="20% - Accent6 7 3 2 3 2" xfId="13896"/>
    <cellStyle name="20% - Accent6 7 3 2 4" xfId="9771"/>
    <cellStyle name="20% - Accent6 7 3 3" xfId="2641"/>
    <cellStyle name="20% - Accent6 7 3 3 2" xfId="6767"/>
    <cellStyle name="20% - Accent6 7 3 3 2 2" xfId="15007"/>
    <cellStyle name="20% - Accent6 7 3 3 3" xfId="10882"/>
    <cellStyle name="20% - Accent6 7 3 4" xfId="4731"/>
    <cellStyle name="20% - Accent6 7 3 4 2" xfId="12971"/>
    <cellStyle name="20% - Accent6 7 3 5" xfId="8846"/>
    <cellStyle name="20% - Accent6 7 4" xfId="1072"/>
    <cellStyle name="20% - Accent6 7 4 2" xfId="3110"/>
    <cellStyle name="20% - Accent6 7 4 2 2" xfId="7236"/>
    <cellStyle name="20% - Accent6 7 4 2 2 2" xfId="15476"/>
    <cellStyle name="20% - Accent6 7 4 2 3" xfId="11351"/>
    <cellStyle name="20% - Accent6 7 4 3" xfId="5200"/>
    <cellStyle name="20% - Accent6 7 4 3 2" xfId="13440"/>
    <cellStyle name="20% - Accent6 7 4 4" xfId="9315"/>
    <cellStyle name="20% - Accent6 7 5" xfId="2184"/>
    <cellStyle name="20% - Accent6 7 5 2" xfId="6311"/>
    <cellStyle name="20% - Accent6 7 5 2 2" xfId="14551"/>
    <cellStyle name="20% - Accent6 7 5 3" xfId="10426"/>
    <cellStyle name="20% - Accent6 7 6" xfId="4274"/>
    <cellStyle name="20% - Accent6 7 6 2" xfId="12515"/>
    <cellStyle name="20% - Accent6 7 7" xfId="8389"/>
    <cellStyle name="20% - Accent6 8" xfId="158"/>
    <cellStyle name="20% - Accent6 8 2" xfId="366"/>
    <cellStyle name="20% - Accent6 8 2 2" xfId="823"/>
    <cellStyle name="20% - Accent6 8 2 2 2" xfId="1750"/>
    <cellStyle name="20% - Accent6 8 2 2 2 2" xfId="3787"/>
    <cellStyle name="20% - Accent6 8 2 2 2 2 2" xfId="7913"/>
    <cellStyle name="20% - Accent6 8 2 2 2 2 2 2" xfId="16153"/>
    <cellStyle name="20% - Accent6 8 2 2 2 2 3" xfId="12028"/>
    <cellStyle name="20% - Accent6 8 2 2 2 3" xfId="5877"/>
    <cellStyle name="20% - Accent6 8 2 2 2 3 2" xfId="14117"/>
    <cellStyle name="20% - Accent6 8 2 2 2 4" xfId="9992"/>
    <cellStyle name="20% - Accent6 8 2 2 3" xfId="2862"/>
    <cellStyle name="20% - Accent6 8 2 2 3 2" xfId="6988"/>
    <cellStyle name="20% - Accent6 8 2 2 3 2 2" xfId="15228"/>
    <cellStyle name="20% - Accent6 8 2 2 3 3" xfId="11103"/>
    <cellStyle name="20% - Accent6 8 2 2 4" xfId="4952"/>
    <cellStyle name="20% - Accent6 8 2 2 4 2" xfId="13192"/>
    <cellStyle name="20% - Accent6 8 2 2 5" xfId="9067"/>
    <cellStyle name="20% - Accent6 8 2 3" xfId="1293"/>
    <cellStyle name="20% - Accent6 8 2 3 2" xfId="3331"/>
    <cellStyle name="20% - Accent6 8 2 3 2 2" xfId="7457"/>
    <cellStyle name="20% - Accent6 8 2 3 2 2 2" xfId="15697"/>
    <cellStyle name="20% - Accent6 8 2 3 2 3" xfId="11572"/>
    <cellStyle name="20% - Accent6 8 2 3 3" xfId="5421"/>
    <cellStyle name="20% - Accent6 8 2 3 3 2" xfId="13661"/>
    <cellStyle name="20% - Accent6 8 2 3 4" xfId="9536"/>
    <cellStyle name="20% - Accent6 8 2 4" xfId="2405"/>
    <cellStyle name="20% - Accent6 8 2 4 2" xfId="6532"/>
    <cellStyle name="20% - Accent6 8 2 4 2 2" xfId="14772"/>
    <cellStyle name="20% - Accent6 8 2 4 3" xfId="10647"/>
    <cellStyle name="20% - Accent6 8 2 5" xfId="4495"/>
    <cellStyle name="20% - Accent6 8 2 5 2" xfId="12736"/>
    <cellStyle name="20% - Accent6 8 2 6" xfId="8610"/>
    <cellStyle name="20% - Accent6 8 3" xfId="615"/>
    <cellStyle name="20% - Accent6 8 3 2" xfId="1542"/>
    <cellStyle name="20% - Accent6 8 3 2 2" xfId="3579"/>
    <cellStyle name="20% - Accent6 8 3 2 2 2" xfId="7705"/>
    <cellStyle name="20% - Accent6 8 3 2 2 2 2" xfId="15945"/>
    <cellStyle name="20% - Accent6 8 3 2 2 3" xfId="11820"/>
    <cellStyle name="20% - Accent6 8 3 2 3" xfId="5669"/>
    <cellStyle name="20% - Accent6 8 3 2 3 2" xfId="13909"/>
    <cellStyle name="20% - Accent6 8 3 2 4" xfId="9784"/>
    <cellStyle name="20% - Accent6 8 3 3" xfId="2654"/>
    <cellStyle name="20% - Accent6 8 3 3 2" xfId="6780"/>
    <cellStyle name="20% - Accent6 8 3 3 2 2" xfId="15020"/>
    <cellStyle name="20% - Accent6 8 3 3 3" xfId="10895"/>
    <cellStyle name="20% - Accent6 8 3 4" xfId="4744"/>
    <cellStyle name="20% - Accent6 8 3 4 2" xfId="12984"/>
    <cellStyle name="20% - Accent6 8 3 5" xfId="8859"/>
    <cellStyle name="20% - Accent6 8 4" xfId="1085"/>
    <cellStyle name="20% - Accent6 8 4 2" xfId="3123"/>
    <cellStyle name="20% - Accent6 8 4 2 2" xfId="7249"/>
    <cellStyle name="20% - Accent6 8 4 2 2 2" xfId="15489"/>
    <cellStyle name="20% - Accent6 8 4 2 3" xfId="11364"/>
    <cellStyle name="20% - Accent6 8 4 3" xfId="5213"/>
    <cellStyle name="20% - Accent6 8 4 3 2" xfId="13453"/>
    <cellStyle name="20% - Accent6 8 4 4" xfId="9328"/>
    <cellStyle name="20% - Accent6 8 5" xfId="2197"/>
    <cellStyle name="20% - Accent6 8 5 2" xfId="6324"/>
    <cellStyle name="20% - Accent6 8 5 2 2" xfId="14564"/>
    <cellStyle name="20% - Accent6 8 5 3" xfId="10439"/>
    <cellStyle name="20% - Accent6 8 6" xfId="4287"/>
    <cellStyle name="20% - Accent6 8 6 2" xfId="12528"/>
    <cellStyle name="20% - Accent6 8 7" xfId="8402"/>
    <cellStyle name="20% - Accent6 9" xfId="171"/>
    <cellStyle name="20% - Accent6 9 2" xfId="379"/>
    <cellStyle name="20% - Accent6 9 2 2" xfId="836"/>
    <cellStyle name="20% - Accent6 9 2 2 2" xfId="1763"/>
    <cellStyle name="20% - Accent6 9 2 2 2 2" xfId="3800"/>
    <cellStyle name="20% - Accent6 9 2 2 2 2 2" xfId="7926"/>
    <cellStyle name="20% - Accent6 9 2 2 2 2 2 2" xfId="16166"/>
    <cellStyle name="20% - Accent6 9 2 2 2 2 3" xfId="12041"/>
    <cellStyle name="20% - Accent6 9 2 2 2 3" xfId="5890"/>
    <cellStyle name="20% - Accent6 9 2 2 2 3 2" xfId="14130"/>
    <cellStyle name="20% - Accent6 9 2 2 2 4" xfId="10005"/>
    <cellStyle name="20% - Accent6 9 2 2 3" xfId="2875"/>
    <cellStyle name="20% - Accent6 9 2 2 3 2" xfId="7001"/>
    <cellStyle name="20% - Accent6 9 2 2 3 2 2" xfId="15241"/>
    <cellStyle name="20% - Accent6 9 2 2 3 3" xfId="11116"/>
    <cellStyle name="20% - Accent6 9 2 2 4" xfId="4965"/>
    <cellStyle name="20% - Accent6 9 2 2 4 2" xfId="13205"/>
    <cellStyle name="20% - Accent6 9 2 2 5" xfId="9080"/>
    <cellStyle name="20% - Accent6 9 2 3" xfId="1306"/>
    <cellStyle name="20% - Accent6 9 2 3 2" xfId="3344"/>
    <cellStyle name="20% - Accent6 9 2 3 2 2" xfId="7470"/>
    <cellStyle name="20% - Accent6 9 2 3 2 2 2" xfId="15710"/>
    <cellStyle name="20% - Accent6 9 2 3 2 3" xfId="11585"/>
    <cellStyle name="20% - Accent6 9 2 3 3" xfId="5434"/>
    <cellStyle name="20% - Accent6 9 2 3 3 2" xfId="13674"/>
    <cellStyle name="20% - Accent6 9 2 3 4" xfId="9549"/>
    <cellStyle name="20% - Accent6 9 2 4" xfId="2418"/>
    <cellStyle name="20% - Accent6 9 2 4 2" xfId="6545"/>
    <cellStyle name="20% - Accent6 9 2 4 2 2" xfId="14785"/>
    <cellStyle name="20% - Accent6 9 2 4 3" xfId="10660"/>
    <cellStyle name="20% - Accent6 9 2 5" xfId="4508"/>
    <cellStyle name="20% - Accent6 9 2 5 2" xfId="12749"/>
    <cellStyle name="20% - Accent6 9 2 6" xfId="8623"/>
    <cellStyle name="20% - Accent6 9 3" xfId="628"/>
    <cellStyle name="20% - Accent6 9 3 2" xfId="1555"/>
    <cellStyle name="20% - Accent6 9 3 2 2" xfId="3592"/>
    <cellStyle name="20% - Accent6 9 3 2 2 2" xfId="7718"/>
    <cellStyle name="20% - Accent6 9 3 2 2 2 2" xfId="15958"/>
    <cellStyle name="20% - Accent6 9 3 2 2 3" xfId="11833"/>
    <cellStyle name="20% - Accent6 9 3 2 3" xfId="5682"/>
    <cellStyle name="20% - Accent6 9 3 2 3 2" xfId="13922"/>
    <cellStyle name="20% - Accent6 9 3 2 4" xfId="9797"/>
    <cellStyle name="20% - Accent6 9 3 3" xfId="2667"/>
    <cellStyle name="20% - Accent6 9 3 3 2" xfId="6793"/>
    <cellStyle name="20% - Accent6 9 3 3 2 2" xfId="15033"/>
    <cellStyle name="20% - Accent6 9 3 3 3" xfId="10908"/>
    <cellStyle name="20% - Accent6 9 3 4" xfId="4757"/>
    <cellStyle name="20% - Accent6 9 3 4 2" xfId="12997"/>
    <cellStyle name="20% - Accent6 9 3 5" xfId="8872"/>
    <cellStyle name="20% - Accent6 9 4" xfId="1098"/>
    <cellStyle name="20% - Accent6 9 4 2" xfId="3136"/>
    <cellStyle name="20% - Accent6 9 4 2 2" xfId="7262"/>
    <cellStyle name="20% - Accent6 9 4 2 2 2" xfId="15502"/>
    <cellStyle name="20% - Accent6 9 4 2 3" xfId="11377"/>
    <cellStyle name="20% - Accent6 9 4 3" xfId="5226"/>
    <cellStyle name="20% - Accent6 9 4 3 2" xfId="13466"/>
    <cellStyle name="20% - Accent6 9 4 4" xfId="9341"/>
    <cellStyle name="20% - Accent6 9 5" xfId="2210"/>
    <cellStyle name="20% - Accent6 9 5 2" xfId="6337"/>
    <cellStyle name="20% - Accent6 9 5 2 2" xfId="14577"/>
    <cellStyle name="20% - Accent6 9 5 3" xfId="10452"/>
    <cellStyle name="20% - Accent6 9 6" xfId="4300"/>
    <cellStyle name="20% - Accent6 9 6 2" xfId="12541"/>
    <cellStyle name="20% - Accent6 9 7" xfId="8415"/>
    <cellStyle name="40% - Accent1" xfId="20" builtinId="31" customBuiltin="1"/>
    <cellStyle name="40% - Accent1 10" xfId="175"/>
    <cellStyle name="40% - Accent1 10 2" xfId="383"/>
    <cellStyle name="40% - Accent1 10 2 2" xfId="840"/>
    <cellStyle name="40% - Accent1 10 2 2 2" xfId="1767"/>
    <cellStyle name="40% - Accent1 10 2 2 2 2" xfId="3804"/>
    <cellStyle name="40% - Accent1 10 2 2 2 2 2" xfId="7930"/>
    <cellStyle name="40% - Accent1 10 2 2 2 2 2 2" xfId="16170"/>
    <cellStyle name="40% - Accent1 10 2 2 2 2 3" xfId="12045"/>
    <cellStyle name="40% - Accent1 10 2 2 2 3" xfId="5894"/>
    <cellStyle name="40% - Accent1 10 2 2 2 3 2" xfId="14134"/>
    <cellStyle name="40% - Accent1 10 2 2 2 4" xfId="10009"/>
    <cellStyle name="40% - Accent1 10 2 2 3" xfId="2879"/>
    <cellStyle name="40% - Accent1 10 2 2 3 2" xfId="7005"/>
    <cellStyle name="40% - Accent1 10 2 2 3 2 2" xfId="15245"/>
    <cellStyle name="40% - Accent1 10 2 2 3 3" xfId="11120"/>
    <cellStyle name="40% - Accent1 10 2 2 4" xfId="4969"/>
    <cellStyle name="40% - Accent1 10 2 2 4 2" xfId="13209"/>
    <cellStyle name="40% - Accent1 10 2 2 5" xfId="9084"/>
    <cellStyle name="40% - Accent1 10 2 3" xfId="1310"/>
    <cellStyle name="40% - Accent1 10 2 3 2" xfId="3348"/>
    <cellStyle name="40% - Accent1 10 2 3 2 2" xfId="7474"/>
    <cellStyle name="40% - Accent1 10 2 3 2 2 2" xfId="15714"/>
    <cellStyle name="40% - Accent1 10 2 3 2 3" xfId="11589"/>
    <cellStyle name="40% - Accent1 10 2 3 3" xfId="5438"/>
    <cellStyle name="40% - Accent1 10 2 3 3 2" xfId="13678"/>
    <cellStyle name="40% - Accent1 10 2 3 4" xfId="9553"/>
    <cellStyle name="40% - Accent1 10 2 4" xfId="2422"/>
    <cellStyle name="40% - Accent1 10 2 4 2" xfId="6549"/>
    <cellStyle name="40% - Accent1 10 2 4 2 2" xfId="14789"/>
    <cellStyle name="40% - Accent1 10 2 4 3" xfId="10664"/>
    <cellStyle name="40% - Accent1 10 2 5" xfId="4512"/>
    <cellStyle name="40% - Accent1 10 2 5 2" xfId="12753"/>
    <cellStyle name="40% - Accent1 10 2 6" xfId="8627"/>
    <cellStyle name="40% - Accent1 10 3" xfId="632"/>
    <cellStyle name="40% - Accent1 10 3 2" xfId="1559"/>
    <cellStyle name="40% - Accent1 10 3 2 2" xfId="3596"/>
    <cellStyle name="40% - Accent1 10 3 2 2 2" xfId="7722"/>
    <cellStyle name="40% - Accent1 10 3 2 2 2 2" xfId="15962"/>
    <cellStyle name="40% - Accent1 10 3 2 2 3" xfId="11837"/>
    <cellStyle name="40% - Accent1 10 3 2 3" xfId="5686"/>
    <cellStyle name="40% - Accent1 10 3 2 3 2" xfId="13926"/>
    <cellStyle name="40% - Accent1 10 3 2 4" xfId="9801"/>
    <cellStyle name="40% - Accent1 10 3 3" xfId="2671"/>
    <cellStyle name="40% - Accent1 10 3 3 2" xfId="6797"/>
    <cellStyle name="40% - Accent1 10 3 3 2 2" xfId="15037"/>
    <cellStyle name="40% - Accent1 10 3 3 3" xfId="10912"/>
    <cellStyle name="40% - Accent1 10 3 4" xfId="4761"/>
    <cellStyle name="40% - Accent1 10 3 4 2" xfId="13001"/>
    <cellStyle name="40% - Accent1 10 3 5" xfId="8876"/>
    <cellStyle name="40% - Accent1 10 4" xfId="1102"/>
    <cellStyle name="40% - Accent1 10 4 2" xfId="3140"/>
    <cellStyle name="40% - Accent1 10 4 2 2" xfId="7266"/>
    <cellStyle name="40% - Accent1 10 4 2 2 2" xfId="15506"/>
    <cellStyle name="40% - Accent1 10 4 2 3" xfId="11381"/>
    <cellStyle name="40% - Accent1 10 4 3" xfId="5230"/>
    <cellStyle name="40% - Accent1 10 4 3 2" xfId="13470"/>
    <cellStyle name="40% - Accent1 10 4 4" xfId="9345"/>
    <cellStyle name="40% - Accent1 10 5" xfId="2214"/>
    <cellStyle name="40% - Accent1 10 5 2" xfId="6341"/>
    <cellStyle name="40% - Accent1 10 5 2 2" xfId="14581"/>
    <cellStyle name="40% - Accent1 10 5 3" xfId="10456"/>
    <cellStyle name="40% - Accent1 10 6" xfId="4304"/>
    <cellStyle name="40% - Accent1 10 6 2" xfId="12545"/>
    <cellStyle name="40% - Accent1 10 7" xfId="8419"/>
    <cellStyle name="40% - Accent1 11" xfId="188"/>
    <cellStyle name="40% - Accent1 11 2" xfId="396"/>
    <cellStyle name="40% - Accent1 11 2 2" xfId="853"/>
    <cellStyle name="40% - Accent1 11 2 2 2" xfId="1780"/>
    <cellStyle name="40% - Accent1 11 2 2 2 2" xfId="3817"/>
    <cellStyle name="40% - Accent1 11 2 2 2 2 2" xfId="7943"/>
    <cellStyle name="40% - Accent1 11 2 2 2 2 2 2" xfId="16183"/>
    <cellStyle name="40% - Accent1 11 2 2 2 2 3" xfId="12058"/>
    <cellStyle name="40% - Accent1 11 2 2 2 3" xfId="5907"/>
    <cellStyle name="40% - Accent1 11 2 2 2 3 2" xfId="14147"/>
    <cellStyle name="40% - Accent1 11 2 2 2 4" xfId="10022"/>
    <cellStyle name="40% - Accent1 11 2 2 3" xfId="2892"/>
    <cellStyle name="40% - Accent1 11 2 2 3 2" xfId="7018"/>
    <cellStyle name="40% - Accent1 11 2 2 3 2 2" xfId="15258"/>
    <cellStyle name="40% - Accent1 11 2 2 3 3" xfId="11133"/>
    <cellStyle name="40% - Accent1 11 2 2 4" xfId="4982"/>
    <cellStyle name="40% - Accent1 11 2 2 4 2" xfId="13222"/>
    <cellStyle name="40% - Accent1 11 2 2 5" xfId="9097"/>
    <cellStyle name="40% - Accent1 11 2 3" xfId="1323"/>
    <cellStyle name="40% - Accent1 11 2 3 2" xfId="3361"/>
    <cellStyle name="40% - Accent1 11 2 3 2 2" xfId="7487"/>
    <cellStyle name="40% - Accent1 11 2 3 2 2 2" xfId="15727"/>
    <cellStyle name="40% - Accent1 11 2 3 2 3" xfId="11602"/>
    <cellStyle name="40% - Accent1 11 2 3 3" xfId="5451"/>
    <cellStyle name="40% - Accent1 11 2 3 3 2" xfId="13691"/>
    <cellStyle name="40% - Accent1 11 2 3 4" xfId="9566"/>
    <cellStyle name="40% - Accent1 11 2 4" xfId="2435"/>
    <cellStyle name="40% - Accent1 11 2 4 2" xfId="6562"/>
    <cellStyle name="40% - Accent1 11 2 4 2 2" xfId="14802"/>
    <cellStyle name="40% - Accent1 11 2 4 3" xfId="10677"/>
    <cellStyle name="40% - Accent1 11 2 5" xfId="4525"/>
    <cellStyle name="40% - Accent1 11 2 5 2" xfId="12766"/>
    <cellStyle name="40% - Accent1 11 2 6" xfId="8640"/>
    <cellStyle name="40% - Accent1 11 3" xfId="645"/>
    <cellStyle name="40% - Accent1 11 3 2" xfId="1572"/>
    <cellStyle name="40% - Accent1 11 3 2 2" xfId="3609"/>
    <cellStyle name="40% - Accent1 11 3 2 2 2" xfId="7735"/>
    <cellStyle name="40% - Accent1 11 3 2 2 2 2" xfId="15975"/>
    <cellStyle name="40% - Accent1 11 3 2 2 3" xfId="11850"/>
    <cellStyle name="40% - Accent1 11 3 2 3" xfId="5699"/>
    <cellStyle name="40% - Accent1 11 3 2 3 2" xfId="13939"/>
    <cellStyle name="40% - Accent1 11 3 2 4" xfId="9814"/>
    <cellStyle name="40% - Accent1 11 3 3" xfId="2684"/>
    <cellStyle name="40% - Accent1 11 3 3 2" xfId="6810"/>
    <cellStyle name="40% - Accent1 11 3 3 2 2" xfId="15050"/>
    <cellStyle name="40% - Accent1 11 3 3 3" xfId="10925"/>
    <cellStyle name="40% - Accent1 11 3 4" xfId="4774"/>
    <cellStyle name="40% - Accent1 11 3 4 2" xfId="13014"/>
    <cellStyle name="40% - Accent1 11 3 5" xfId="8889"/>
    <cellStyle name="40% - Accent1 11 4" xfId="1115"/>
    <cellStyle name="40% - Accent1 11 4 2" xfId="3153"/>
    <cellStyle name="40% - Accent1 11 4 2 2" xfId="7279"/>
    <cellStyle name="40% - Accent1 11 4 2 2 2" xfId="15519"/>
    <cellStyle name="40% - Accent1 11 4 2 3" xfId="11394"/>
    <cellStyle name="40% - Accent1 11 4 3" xfId="5243"/>
    <cellStyle name="40% - Accent1 11 4 3 2" xfId="13483"/>
    <cellStyle name="40% - Accent1 11 4 4" xfId="9358"/>
    <cellStyle name="40% - Accent1 11 5" xfId="2227"/>
    <cellStyle name="40% - Accent1 11 5 2" xfId="6354"/>
    <cellStyle name="40% - Accent1 11 5 2 2" xfId="14594"/>
    <cellStyle name="40% - Accent1 11 5 3" xfId="10469"/>
    <cellStyle name="40% - Accent1 11 6" xfId="4317"/>
    <cellStyle name="40% - Accent1 11 6 2" xfId="12558"/>
    <cellStyle name="40% - Accent1 11 7" xfId="8432"/>
    <cellStyle name="40% - Accent1 12" xfId="201"/>
    <cellStyle name="40% - Accent1 12 2" xfId="409"/>
    <cellStyle name="40% - Accent1 12 2 2" xfId="866"/>
    <cellStyle name="40% - Accent1 12 2 2 2" xfId="1793"/>
    <cellStyle name="40% - Accent1 12 2 2 2 2" xfId="3830"/>
    <cellStyle name="40% - Accent1 12 2 2 2 2 2" xfId="7956"/>
    <cellStyle name="40% - Accent1 12 2 2 2 2 2 2" xfId="16196"/>
    <cellStyle name="40% - Accent1 12 2 2 2 2 3" xfId="12071"/>
    <cellStyle name="40% - Accent1 12 2 2 2 3" xfId="5920"/>
    <cellStyle name="40% - Accent1 12 2 2 2 3 2" xfId="14160"/>
    <cellStyle name="40% - Accent1 12 2 2 2 4" xfId="10035"/>
    <cellStyle name="40% - Accent1 12 2 2 3" xfId="2905"/>
    <cellStyle name="40% - Accent1 12 2 2 3 2" xfId="7031"/>
    <cellStyle name="40% - Accent1 12 2 2 3 2 2" xfId="15271"/>
    <cellStyle name="40% - Accent1 12 2 2 3 3" xfId="11146"/>
    <cellStyle name="40% - Accent1 12 2 2 4" xfId="4995"/>
    <cellStyle name="40% - Accent1 12 2 2 4 2" xfId="13235"/>
    <cellStyle name="40% - Accent1 12 2 2 5" xfId="9110"/>
    <cellStyle name="40% - Accent1 12 2 3" xfId="1336"/>
    <cellStyle name="40% - Accent1 12 2 3 2" xfId="3374"/>
    <cellStyle name="40% - Accent1 12 2 3 2 2" xfId="7500"/>
    <cellStyle name="40% - Accent1 12 2 3 2 2 2" xfId="15740"/>
    <cellStyle name="40% - Accent1 12 2 3 2 3" xfId="11615"/>
    <cellStyle name="40% - Accent1 12 2 3 3" xfId="5464"/>
    <cellStyle name="40% - Accent1 12 2 3 3 2" xfId="13704"/>
    <cellStyle name="40% - Accent1 12 2 3 4" xfId="9579"/>
    <cellStyle name="40% - Accent1 12 2 4" xfId="2448"/>
    <cellStyle name="40% - Accent1 12 2 4 2" xfId="6575"/>
    <cellStyle name="40% - Accent1 12 2 4 2 2" xfId="14815"/>
    <cellStyle name="40% - Accent1 12 2 4 3" xfId="10690"/>
    <cellStyle name="40% - Accent1 12 2 5" xfId="4538"/>
    <cellStyle name="40% - Accent1 12 2 5 2" xfId="12779"/>
    <cellStyle name="40% - Accent1 12 2 6" xfId="8653"/>
    <cellStyle name="40% - Accent1 12 3" xfId="658"/>
    <cellStyle name="40% - Accent1 12 3 2" xfId="1585"/>
    <cellStyle name="40% - Accent1 12 3 2 2" xfId="3622"/>
    <cellStyle name="40% - Accent1 12 3 2 2 2" xfId="7748"/>
    <cellStyle name="40% - Accent1 12 3 2 2 2 2" xfId="15988"/>
    <cellStyle name="40% - Accent1 12 3 2 2 3" xfId="11863"/>
    <cellStyle name="40% - Accent1 12 3 2 3" xfId="5712"/>
    <cellStyle name="40% - Accent1 12 3 2 3 2" xfId="13952"/>
    <cellStyle name="40% - Accent1 12 3 2 4" xfId="9827"/>
    <cellStyle name="40% - Accent1 12 3 3" xfId="2697"/>
    <cellStyle name="40% - Accent1 12 3 3 2" xfId="6823"/>
    <cellStyle name="40% - Accent1 12 3 3 2 2" xfId="15063"/>
    <cellStyle name="40% - Accent1 12 3 3 3" xfId="10938"/>
    <cellStyle name="40% - Accent1 12 3 4" xfId="4787"/>
    <cellStyle name="40% - Accent1 12 3 4 2" xfId="13027"/>
    <cellStyle name="40% - Accent1 12 3 5" xfId="8902"/>
    <cellStyle name="40% - Accent1 12 4" xfId="1128"/>
    <cellStyle name="40% - Accent1 12 4 2" xfId="3166"/>
    <cellStyle name="40% - Accent1 12 4 2 2" xfId="7292"/>
    <cellStyle name="40% - Accent1 12 4 2 2 2" xfId="15532"/>
    <cellStyle name="40% - Accent1 12 4 2 3" xfId="11407"/>
    <cellStyle name="40% - Accent1 12 4 3" xfId="5256"/>
    <cellStyle name="40% - Accent1 12 4 3 2" xfId="13496"/>
    <cellStyle name="40% - Accent1 12 4 4" xfId="9371"/>
    <cellStyle name="40% - Accent1 12 5" xfId="2240"/>
    <cellStyle name="40% - Accent1 12 5 2" xfId="6367"/>
    <cellStyle name="40% - Accent1 12 5 2 2" xfId="14607"/>
    <cellStyle name="40% - Accent1 12 5 3" xfId="10482"/>
    <cellStyle name="40% - Accent1 12 6" xfId="4330"/>
    <cellStyle name="40% - Accent1 12 6 2" xfId="12571"/>
    <cellStyle name="40% - Accent1 12 7" xfId="8445"/>
    <cellStyle name="40% - Accent1 13" xfId="214"/>
    <cellStyle name="40% - Accent1 13 2" xfId="422"/>
    <cellStyle name="40% - Accent1 13 2 2" xfId="879"/>
    <cellStyle name="40% - Accent1 13 2 2 2" xfId="1806"/>
    <cellStyle name="40% - Accent1 13 2 2 2 2" xfId="3843"/>
    <cellStyle name="40% - Accent1 13 2 2 2 2 2" xfId="7969"/>
    <cellStyle name="40% - Accent1 13 2 2 2 2 2 2" xfId="16209"/>
    <cellStyle name="40% - Accent1 13 2 2 2 2 3" xfId="12084"/>
    <cellStyle name="40% - Accent1 13 2 2 2 3" xfId="5933"/>
    <cellStyle name="40% - Accent1 13 2 2 2 3 2" xfId="14173"/>
    <cellStyle name="40% - Accent1 13 2 2 2 4" xfId="10048"/>
    <cellStyle name="40% - Accent1 13 2 2 3" xfId="2918"/>
    <cellStyle name="40% - Accent1 13 2 2 3 2" xfId="7044"/>
    <cellStyle name="40% - Accent1 13 2 2 3 2 2" xfId="15284"/>
    <cellStyle name="40% - Accent1 13 2 2 3 3" xfId="11159"/>
    <cellStyle name="40% - Accent1 13 2 2 4" xfId="5008"/>
    <cellStyle name="40% - Accent1 13 2 2 4 2" xfId="13248"/>
    <cellStyle name="40% - Accent1 13 2 2 5" xfId="9123"/>
    <cellStyle name="40% - Accent1 13 2 3" xfId="1349"/>
    <cellStyle name="40% - Accent1 13 2 3 2" xfId="3387"/>
    <cellStyle name="40% - Accent1 13 2 3 2 2" xfId="7513"/>
    <cellStyle name="40% - Accent1 13 2 3 2 2 2" xfId="15753"/>
    <cellStyle name="40% - Accent1 13 2 3 2 3" xfId="11628"/>
    <cellStyle name="40% - Accent1 13 2 3 3" xfId="5477"/>
    <cellStyle name="40% - Accent1 13 2 3 3 2" xfId="13717"/>
    <cellStyle name="40% - Accent1 13 2 3 4" xfId="9592"/>
    <cellStyle name="40% - Accent1 13 2 4" xfId="2461"/>
    <cellStyle name="40% - Accent1 13 2 4 2" xfId="6588"/>
    <cellStyle name="40% - Accent1 13 2 4 2 2" xfId="14828"/>
    <cellStyle name="40% - Accent1 13 2 4 3" xfId="10703"/>
    <cellStyle name="40% - Accent1 13 2 5" xfId="4551"/>
    <cellStyle name="40% - Accent1 13 2 5 2" xfId="12792"/>
    <cellStyle name="40% - Accent1 13 2 6" xfId="8666"/>
    <cellStyle name="40% - Accent1 13 3" xfId="671"/>
    <cellStyle name="40% - Accent1 13 3 2" xfId="1598"/>
    <cellStyle name="40% - Accent1 13 3 2 2" xfId="3635"/>
    <cellStyle name="40% - Accent1 13 3 2 2 2" xfId="7761"/>
    <cellStyle name="40% - Accent1 13 3 2 2 2 2" xfId="16001"/>
    <cellStyle name="40% - Accent1 13 3 2 2 3" xfId="11876"/>
    <cellStyle name="40% - Accent1 13 3 2 3" xfId="5725"/>
    <cellStyle name="40% - Accent1 13 3 2 3 2" xfId="13965"/>
    <cellStyle name="40% - Accent1 13 3 2 4" xfId="9840"/>
    <cellStyle name="40% - Accent1 13 3 3" xfId="2710"/>
    <cellStyle name="40% - Accent1 13 3 3 2" xfId="6836"/>
    <cellStyle name="40% - Accent1 13 3 3 2 2" xfId="15076"/>
    <cellStyle name="40% - Accent1 13 3 3 3" xfId="10951"/>
    <cellStyle name="40% - Accent1 13 3 4" xfId="4800"/>
    <cellStyle name="40% - Accent1 13 3 4 2" xfId="13040"/>
    <cellStyle name="40% - Accent1 13 3 5" xfId="8915"/>
    <cellStyle name="40% - Accent1 13 4" xfId="1141"/>
    <cellStyle name="40% - Accent1 13 4 2" xfId="3179"/>
    <cellStyle name="40% - Accent1 13 4 2 2" xfId="7305"/>
    <cellStyle name="40% - Accent1 13 4 2 2 2" xfId="15545"/>
    <cellStyle name="40% - Accent1 13 4 2 3" xfId="11420"/>
    <cellStyle name="40% - Accent1 13 4 3" xfId="5269"/>
    <cellStyle name="40% - Accent1 13 4 3 2" xfId="13509"/>
    <cellStyle name="40% - Accent1 13 4 4" xfId="9384"/>
    <cellStyle name="40% - Accent1 13 5" xfId="2253"/>
    <cellStyle name="40% - Accent1 13 5 2" xfId="6380"/>
    <cellStyle name="40% - Accent1 13 5 2 2" xfId="14620"/>
    <cellStyle name="40% - Accent1 13 5 3" xfId="10495"/>
    <cellStyle name="40% - Accent1 13 6" xfId="4343"/>
    <cellStyle name="40% - Accent1 13 6 2" xfId="12584"/>
    <cellStyle name="40% - Accent1 13 7" xfId="8458"/>
    <cellStyle name="40% - Accent1 14" xfId="227"/>
    <cellStyle name="40% - Accent1 14 2" xfId="435"/>
    <cellStyle name="40% - Accent1 14 2 2" xfId="892"/>
    <cellStyle name="40% - Accent1 14 2 2 2" xfId="1819"/>
    <cellStyle name="40% - Accent1 14 2 2 2 2" xfId="3856"/>
    <cellStyle name="40% - Accent1 14 2 2 2 2 2" xfId="7982"/>
    <cellStyle name="40% - Accent1 14 2 2 2 2 2 2" xfId="16222"/>
    <cellStyle name="40% - Accent1 14 2 2 2 2 3" xfId="12097"/>
    <cellStyle name="40% - Accent1 14 2 2 2 3" xfId="5946"/>
    <cellStyle name="40% - Accent1 14 2 2 2 3 2" xfId="14186"/>
    <cellStyle name="40% - Accent1 14 2 2 2 4" xfId="10061"/>
    <cellStyle name="40% - Accent1 14 2 2 3" xfId="2931"/>
    <cellStyle name="40% - Accent1 14 2 2 3 2" xfId="7057"/>
    <cellStyle name="40% - Accent1 14 2 2 3 2 2" xfId="15297"/>
    <cellStyle name="40% - Accent1 14 2 2 3 3" xfId="11172"/>
    <cellStyle name="40% - Accent1 14 2 2 4" xfId="5021"/>
    <cellStyle name="40% - Accent1 14 2 2 4 2" xfId="13261"/>
    <cellStyle name="40% - Accent1 14 2 2 5" xfId="9136"/>
    <cellStyle name="40% - Accent1 14 2 3" xfId="1362"/>
    <cellStyle name="40% - Accent1 14 2 3 2" xfId="3400"/>
    <cellStyle name="40% - Accent1 14 2 3 2 2" xfId="7526"/>
    <cellStyle name="40% - Accent1 14 2 3 2 2 2" xfId="15766"/>
    <cellStyle name="40% - Accent1 14 2 3 2 3" xfId="11641"/>
    <cellStyle name="40% - Accent1 14 2 3 3" xfId="5490"/>
    <cellStyle name="40% - Accent1 14 2 3 3 2" xfId="13730"/>
    <cellStyle name="40% - Accent1 14 2 3 4" xfId="9605"/>
    <cellStyle name="40% - Accent1 14 2 4" xfId="2474"/>
    <cellStyle name="40% - Accent1 14 2 4 2" xfId="6601"/>
    <cellStyle name="40% - Accent1 14 2 4 2 2" xfId="14841"/>
    <cellStyle name="40% - Accent1 14 2 4 3" xfId="10716"/>
    <cellStyle name="40% - Accent1 14 2 5" xfId="4564"/>
    <cellStyle name="40% - Accent1 14 2 5 2" xfId="12805"/>
    <cellStyle name="40% - Accent1 14 2 6" xfId="8679"/>
    <cellStyle name="40% - Accent1 14 3" xfId="684"/>
    <cellStyle name="40% - Accent1 14 3 2" xfId="1611"/>
    <cellStyle name="40% - Accent1 14 3 2 2" xfId="3648"/>
    <cellStyle name="40% - Accent1 14 3 2 2 2" xfId="7774"/>
    <cellStyle name="40% - Accent1 14 3 2 2 2 2" xfId="16014"/>
    <cellStyle name="40% - Accent1 14 3 2 2 3" xfId="11889"/>
    <cellStyle name="40% - Accent1 14 3 2 3" xfId="5738"/>
    <cellStyle name="40% - Accent1 14 3 2 3 2" xfId="13978"/>
    <cellStyle name="40% - Accent1 14 3 2 4" xfId="9853"/>
    <cellStyle name="40% - Accent1 14 3 3" xfId="2723"/>
    <cellStyle name="40% - Accent1 14 3 3 2" xfId="6849"/>
    <cellStyle name="40% - Accent1 14 3 3 2 2" xfId="15089"/>
    <cellStyle name="40% - Accent1 14 3 3 3" xfId="10964"/>
    <cellStyle name="40% - Accent1 14 3 4" xfId="4813"/>
    <cellStyle name="40% - Accent1 14 3 4 2" xfId="13053"/>
    <cellStyle name="40% - Accent1 14 3 5" xfId="8928"/>
    <cellStyle name="40% - Accent1 14 4" xfId="1154"/>
    <cellStyle name="40% - Accent1 14 4 2" xfId="3192"/>
    <cellStyle name="40% - Accent1 14 4 2 2" xfId="7318"/>
    <cellStyle name="40% - Accent1 14 4 2 2 2" xfId="15558"/>
    <cellStyle name="40% - Accent1 14 4 2 3" xfId="11433"/>
    <cellStyle name="40% - Accent1 14 4 3" xfId="5282"/>
    <cellStyle name="40% - Accent1 14 4 3 2" xfId="13522"/>
    <cellStyle name="40% - Accent1 14 4 4" xfId="9397"/>
    <cellStyle name="40% - Accent1 14 5" xfId="2266"/>
    <cellStyle name="40% - Accent1 14 5 2" xfId="6393"/>
    <cellStyle name="40% - Accent1 14 5 2 2" xfId="14633"/>
    <cellStyle name="40% - Accent1 14 5 3" xfId="10508"/>
    <cellStyle name="40% - Accent1 14 6" xfId="4356"/>
    <cellStyle name="40% - Accent1 14 6 2" xfId="12597"/>
    <cellStyle name="40% - Accent1 14 7" xfId="8471"/>
    <cellStyle name="40% - Accent1 15" xfId="240"/>
    <cellStyle name="40% - Accent1 15 2" xfId="697"/>
    <cellStyle name="40% - Accent1 15 2 2" xfId="1624"/>
    <cellStyle name="40% - Accent1 15 2 2 2" xfId="3661"/>
    <cellStyle name="40% - Accent1 15 2 2 2 2" xfId="7787"/>
    <cellStyle name="40% - Accent1 15 2 2 2 2 2" xfId="16027"/>
    <cellStyle name="40% - Accent1 15 2 2 2 3" xfId="11902"/>
    <cellStyle name="40% - Accent1 15 2 2 3" xfId="5751"/>
    <cellStyle name="40% - Accent1 15 2 2 3 2" xfId="13991"/>
    <cellStyle name="40% - Accent1 15 2 2 4" xfId="9866"/>
    <cellStyle name="40% - Accent1 15 2 3" xfId="2736"/>
    <cellStyle name="40% - Accent1 15 2 3 2" xfId="6862"/>
    <cellStyle name="40% - Accent1 15 2 3 2 2" xfId="15102"/>
    <cellStyle name="40% - Accent1 15 2 3 3" xfId="10977"/>
    <cellStyle name="40% - Accent1 15 2 4" xfId="4826"/>
    <cellStyle name="40% - Accent1 15 2 4 2" xfId="13066"/>
    <cellStyle name="40% - Accent1 15 2 5" xfId="8941"/>
    <cellStyle name="40% - Accent1 15 3" xfId="1167"/>
    <cellStyle name="40% - Accent1 15 3 2" xfId="3205"/>
    <cellStyle name="40% - Accent1 15 3 2 2" xfId="7331"/>
    <cellStyle name="40% - Accent1 15 3 2 2 2" xfId="15571"/>
    <cellStyle name="40% - Accent1 15 3 2 3" xfId="11446"/>
    <cellStyle name="40% - Accent1 15 3 3" xfId="5295"/>
    <cellStyle name="40% - Accent1 15 3 3 2" xfId="13535"/>
    <cellStyle name="40% - Accent1 15 3 4" xfId="9410"/>
    <cellStyle name="40% - Accent1 15 4" xfId="2279"/>
    <cellStyle name="40% - Accent1 15 4 2" xfId="6406"/>
    <cellStyle name="40% - Accent1 15 4 2 2" xfId="14646"/>
    <cellStyle name="40% - Accent1 15 4 3" xfId="10521"/>
    <cellStyle name="40% - Accent1 15 5" xfId="4369"/>
    <cellStyle name="40% - Accent1 15 5 2" xfId="12610"/>
    <cellStyle name="40% - Accent1 15 6" xfId="8484"/>
    <cellStyle name="40% - Accent1 16" xfId="448"/>
    <cellStyle name="40% - Accent1 16 2" xfId="905"/>
    <cellStyle name="40% - Accent1 16 2 2" xfId="1832"/>
    <cellStyle name="40% - Accent1 16 2 2 2" xfId="3869"/>
    <cellStyle name="40% - Accent1 16 2 2 2 2" xfId="7995"/>
    <cellStyle name="40% - Accent1 16 2 2 2 2 2" xfId="16235"/>
    <cellStyle name="40% - Accent1 16 2 2 2 3" xfId="12110"/>
    <cellStyle name="40% - Accent1 16 2 2 3" xfId="5959"/>
    <cellStyle name="40% - Accent1 16 2 2 3 2" xfId="14199"/>
    <cellStyle name="40% - Accent1 16 2 2 4" xfId="10074"/>
    <cellStyle name="40% - Accent1 16 2 3" xfId="2944"/>
    <cellStyle name="40% - Accent1 16 2 3 2" xfId="7070"/>
    <cellStyle name="40% - Accent1 16 2 3 2 2" xfId="15310"/>
    <cellStyle name="40% - Accent1 16 2 3 3" xfId="11185"/>
    <cellStyle name="40% - Accent1 16 2 4" xfId="5034"/>
    <cellStyle name="40% - Accent1 16 2 4 2" xfId="13274"/>
    <cellStyle name="40% - Accent1 16 2 5" xfId="9149"/>
    <cellStyle name="40% - Accent1 16 3" xfId="1375"/>
    <cellStyle name="40% - Accent1 16 3 2" xfId="3413"/>
    <cellStyle name="40% - Accent1 16 3 2 2" xfId="7539"/>
    <cellStyle name="40% - Accent1 16 3 2 2 2" xfId="15779"/>
    <cellStyle name="40% - Accent1 16 3 2 3" xfId="11654"/>
    <cellStyle name="40% - Accent1 16 3 3" xfId="5503"/>
    <cellStyle name="40% - Accent1 16 3 3 2" xfId="13743"/>
    <cellStyle name="40% - Accent1 16 3 4" xfId="9618"/>
    <cellStyle name="40% - Accent1 16 4" xfId="2487"/>
    <cellStyle name="40% - Accent1 16 4 2" xfId="6614"/>
    <cellStyle name="40% - Accent1 16 4 2 2" xfId="14854"/>
    <cellStyle name="40% - Accent1 16 4 3" xfId="10729"/>
    <cellStyle name="40% - Accent1 16 5" xfId="4577"/>
    <cellStyle name="40% - Accent1 16 5 2" xfId="12818"/>
    <cellStyle name="40% - Accent1 16 6" xfId="8692"/>
    <cellStyle name="40% - Accent1 17" xfId="463"/>
    <cellStyle name="40% - Accent1 17 2" xfId="920"/>
    <cellStyle name="40% - Accent1 17 2 2" xfId="1846"/>
    <cellStyle name="40% - Accent1 17 2 2 2" xfId="3883"/>
    <cellStyle name="40% - Accent1 17 2 2 2 2" xfId="8009"/>
    <cellStyle name="40% - Accent1 17 2 2 2 2 2" xfId="16249"/>
    <cellStyle name="40% - Accent1 17 2 2 2 3" xfId="12124"/>
    <cellStyle name="40% - Accent1 17 2 2 3" xfId="5973"/>
    <cellStyle name="40% - Accent1 17 2 2 3 2" xfId="14213"/>
    <cellStyle name="40% - Accent1 17 2 2 4" xfId="10088"/>
    <cellStyle name="40% - Accent1 17 2 3" xfId="2958"/>
    <cellStyle name="40% - Accent1 17 2 3 2" xfId="7084"/>
    <cellStyle name="40% - Accent1 17 2 3 2 2" xfId="15324"/>
    <cellStyle name="40% - Accent1 17 2 3 3" xfId="11199"/>
    <cellStyle name="40% - Accent1 17 2 4" xfId="5048"/>
    <cellStyle name="40% - Accent1 17 2 4 2" xfId="13288"/>
    <cellStyle name="40% - Accent1 17 2 5" xfId="9163"/>
    <cellStyle name="40% - Accent1 17 3" xfId="1390"/>
    <cellStyle name="40% - Accent1 17 3 2" xfId="3427"/>
    <cellStyle name="40% - Accent1 17 3 2 2" xfId="7553"/>
    <cellStyle name="40% - Accent1 17 3 2 2 2" xfId="15793"/>
    <cellStyle name="40% - Accent1 17 3 2 3" xfId="11668"/>
    <cellStyle name="40% - Accent1 17 3 3" xfId="5517"/>
    <cellStyle name="40% - Accent1 17 3 3 2" xfId="13757"/>
    <cellStyle name="40% - Accent1 17 3 4" xfId="9632"/>
    <cellStyle name="40% - Accent1 17 4" xfId="2502"/>
    <cellStyle name="40% - Accent1 17 4 2" xfId="6628"/>
    <cellStyle name="40% - Accent1 17 4 2 2" xfId="14868"/>
    <cellStyle name="40% - Accent1 17 4 3" xfId="10743"/>
    <cellStyle name="40% - Accent1 17 5" xfId="4592"/>
    <cellStyle name="40% - Accent1 17 5 2" xfId="12832"/>
    <cellStyle name="40% - Accent1 17 6" xfId="8707"/>
    <cellStyle name="40% - Accent1 18" xfId="476"/>
    <cellStyle name="40% - Accent1 18 2" xfId="1403"/>
    <cellStyle name="40% - Accent1 18 2 2" xfId="3440"/>
    <cellStyle name="40% - Accent1 18 2 2 2" xfId="7566"/>
    <cellStyle name="40% - Accent1 18 2 2 2 2" xfId="15806"/>
    <cellStyle name="40% - Accent1 18 2 2 3" xfId="11681"/>
    <cellStyle name="40% - Accent1 18 2 3" xfId="5530"/>
    <cellStyle name="40% - Accent1 18 2 3 2" xfId="13770"/>
    <cellStyle name="40% - Accent1 18 2 4" xfId="9645"/>
    <cellStyle name="40% - Accent1 18 3" xfId="2515"/>
    <cellStyle name="40% - Accent1 18 3 2" xfId="6641"/>
    <cellStyle name="40% - Accent1 18 3 2 2" xfId="14881"/>
    <cellStyle name="40% - Accent1 18 3 3" xfId="10756"/>
    <cellStyle name="40% - Accent1 18 4" xfId="4605"/>
    <cellStyle name="40% - Accent1 18 4 2" xfId="12845"/>
    <cellStyle name="40% - Accent1 18 5" xfId="8720"/>
    <cellStyle name="40% - Accent1 19" xfId="489"/>
    <cellStyle name="40% - Accent1 19 2" xfId="1416"/>
    <cellStyle name="40% - Accent1 19 2 2" xfId="3453"/>
    <cellStyle name="40% - Accent1 19 2 2 2" xfId="7579"/>
    <cellStyle name="40% - Accent1 19 2 2 2 2" xfId="15819"/>
    <cellStyle name="40% - Accent1 19 2 2 3" xfId="11694"/>
    <cellStyle name="40% - Accent1 19 2 3" xfId="5543"/>
    <cellStyle name="40% - Accent1 19 2 3 2" xfId="13783"/>
    <cellStyle name="40% - Accent1 19 2 4" xfId="9658"/>
    <cellStyle name="40% - Accent1 19 3" xfId="2528"/>
    <cellStyle name="40% - Accent1 19 3 2" xfId="6654"/>
    <cellStyle name="40% - Accent1 19 3 2 2" xfId="14894"/>
    <cellStyle name="40% - Accent1 19 3 3" xfId="10769"/>
    <cellStyle name="40% - Accent1 19 4" xfId="4618"/>
    <cellStyle name="40% - Accent1 19 4 2" xfId="12858"/>
    <cellStyle name="40% - Accent1 19 5" xfId="8733"/>
    <cellStyle name="40% - Accent1 2" xfId="44"/>
    <cellStyle name="40% - Accent1 2 2" xfId="84"/>
    <cellStyle name="40% - Accent1 2 2 2" xfId="292"/>
    <cellStyle name="40% - Accent1 2 2 2 2" xfId="749"/>
    <cellStyle name="40% - Accent1 2 2 2 2 2" xfId="1676"/>
    <cellStyle name="40% - Accent1 2 2 2 2 2 2" xfId="3713"/>
    <cellStyle name="40% - Accent1 2 2 2 2 2 2 2" xfId="7839"/>
    <cellStyle name="40% - Accent1 2 2 2 2 2 2 2 2" xfId="16079"/>
    <cellStyle name="40% - Accent1 2 2 2 2 2 2 3" xfId="11954"/>
    <cellStyle name="40% - Accent1 2 2 2 2 2 3" xfId="5803"/>
    <cellStyle name="40% - Accent1 2 2 2 2 2 3 2" xfId="14043"/>
    <cellStyle name="40% - Accent1 2 2 2 2 2 4" xfId="9918"/>
    <cellStyle name="40% - Accent1 2 2 2 2 3" xfId="2788"/>
    <cellStyle name="40% - Accent1 2 2 2 2 3 2" xfId="6914"/>
    <cellStyle name="40% - Accent1 2 2 2 2 3 2 2" xfId="15154"/>
    <cellStyle name="40% - Accent1 2 2 2 2 3 3" xfId="11029"/>
    <cellStyle name="40% - Accent1 2 2 2 2 4" xfId="4878"/>
    <cellStyle name="40% - Accent1 2 2 2 2 4 2" xfId="13118"/>
    <cellStyle name="40% - Accent1 2 2 2 2 5" xfId="8993"/>
    <cellStyle name="40% - Accent1 2 2 2 3" xfId="1219"/>
    <cellStyle name="40% - Accent1 2 2 2 3 2" xfId="3257"/>
    <cellStyle name="40% - Accent1 2 2 2 3 2 2" xfId="7383"/>
    <cellStyle name="40% - Accent1 2 2 2 3 2 2 2" xfId="15623"/>
    <cellStyle name="40% - Accent1 2 2 2 3 2 3" xfId="11498"/>
    <cellStyle name="40% - Accent1 2 2 2 3 3" xfId="5347"/>
    <cellStyle name="40% - Accent1 2 2 2 3 3 2" xfId="13587"/>
    <cellStyle name="40% - Accent1 2 2 2 3 4" xfId="9462"/>
    <cellStyle name="40% - Accent1 2 2 2 4" xfId="2331"/>
    <cellStyle name="40% - Accent1 2 2 2 4 2" xfId="6458"/>
    <cellStyle name="40% - Accent1 2 2 2 4 2 2" xfId="14698"/>
    <cellStyle name="40% - Accent1 2 2 2 4 3" xfId="10573"/>
    <cellStyle name="40% - Accent1 2 2 2 5" xfId="4421"/>
    <cellStyle name="40% - Accent1 2 2 2 5 2" xfId="12662"/>
    <cellStyle name="40% - Accent1 2 2 2 6" xfId="8536"/>
    <cellStyle name="40% - Accent1 2 2 3" xfId="541"/>
    <cellStyle name="40% - Accent1 2 2 3 2" xfId="1468"/>
    <cellStyle name="40% - Accent1 2 2 3 2 2" xfId="3505"/>
    <cellStyle name="40% - Accent1 2 2 3 2 2 2" xfId="7631"/>
    <cellStyle name="40% - Accent1 2 2 3 2 2 2 2" xfId="15871"/>
    <cellStyle name="40% - Accent1 2 2 3 2 2 3" xfId="11746"/>
    <cellStyle name="40% - Accent1 2 2 3 2 3" xfId="5595"/>
    <cellStyle name="40% - Accent1 2 2 3 2 3 2" xfId="13835"/>
    <cellStyle name="40% - Accent1 2 2 3 2 4" xfId="9710"/>
    <cellStyle name="40% - Accent1 2 2 3 3" xfId="2580"/>
    <cellStyle name="40% - Accent1 2 2 3 3 2" xfId="6706"/>
    <cellStyle name="40% - Accent1 2 2 3 3 2 2" xfId="14946"/>
    <cellStyle name="40% - Accent1 2 2 3 3 3" xfId="10821"/>
    <cellStyle name="40% - Accent1 2 2 3 4" xfId="4670"/>
    <cellStyle name="40% - Accent1 2 2 3 4 2" xfId="12910"/>
    <cellStyle name="40% - Accent1 2 2 3 5" xfId="8785"/>
    <cellStyle name="40% - Accent1 2 2 4" xfId="1011"/>
    <cellStyle name="40% - Accent1 2 2 4 2" xfId="3049"/>
    <cellStyle name="40% - Accent1 2 2 4 2 2" xfId="7175"/>
    <cellStyle name="40% - Accent1 2 2 4 2 2 2" xfId="15415"/>
    <cellStyle name="40% - Accent1 2 2 4 2 3" xfId="11290"/>
    <cellStyle name="40% - Accent1 2 2 4 3" xfId="5139"/>
    <cellStyle name="40% - Accent1 2 2 4 3 2" xfId="13379"/>
    <cellStyle name="40% - Accent1 2 2 4 4" xfId="9254"/>
    <cellStyle name="40% - Accent1 2 2 5" xfId="2123"/>
    <cellStyle name="40% - Accent1 2 2 5 2" xfId="6250"/>
    <cellStyle name="40% - Accent1 2 2 5 2 2" xfId="14490"/>
    <cellStyle name="40% - Accent1 2 2 5 3" xfId="10365"/>
    <cellStyle name="40% - Accent1 2 2 6" xfId="4213"/>
    <cellStyle name="40% - Accent1 2 2 6 2" xfId="12454"/>
    <cellStyle name="40% - Accent1 2 2 7" xfId="8328"/>
    <cellStyle name="40% - Accent1 2 3" xfId="123"/>
    <cellStyle name="40% - Accent1 2 3 2" xfId="331"/>
    <cellStyle name="40% - Accent1 2 3 2 2" xfId="788"/>
    <cellStyle name="40% - Accent1 2 3 2 2 2" xfId="1715"/>
    <cellStyle name="40% - Accent1 2 3 2 2 2 2" xfId="3752"/>
    <cellStyle name="40% - Accent1 2 3 2 2 2 2 2" xfId="7878"/>
    <cellStyle name="40% - Accent1 2 3 2 2 2 2 2 2" xfId="16118"/>
    <cellStyle name="40% - Accent1 2 3 2 2 2 2 3" xfId="11993"/>
    <cellStyle name="40% - Accent1 2 3 2 2 2 3" xfId="5842"/>
    <cellStyle name="40% - Accent1 2 3 2 2 2 3 2" xfId="14082"/>
    <cellStyle name="40% - Accent1 2 3 2 2 2 4" xfId="9957"/>
    <cellStyle name="40% - Accent1 2 3 2 2 3" xfId="2827"/>
    <cellStyle name="40% - Accent1 2 3 2 2 3 2" xfId="6953"/>
    <cellStyle name="40% - Accent1 2 3 2 2 3 2 2" xfId="15193"/>
    <cellStyle name="40% - Accent1 2 3 2 2 3 3" xfId="11068"/>
    <cellStyle name="40% - Accent1 2 3 2 2 4" xfId="4917"/>
    <cellStyle name="40% - Accent1 2 3 2 2 4 2" xfId="13157"/>
    <cellStyle name="40% - Accent1 2 3 2 2 5" xfId="9032"/>
    <cellStyle name="40% - Accent1 2 3 2 3" xfId="1258"/>
    <cellStyle name="40% - Accent1 2 3 2 3 2" xfId="3296"/>
    <cellStyle name="40% - Accent1 2 3 2 3 2 2" xfId="7422"/>
    <cellStyle name="40% - Accent1 2 3 2 3 2 2 2" xfId="15662"/>
    <cellStyle name="40% - Accent1 2 3 2 3 2 3" xfId="11537"/>
    <cellStyle name="40% - Accent1 2 3 2 3 3" xfId="5386"/>
    <cellStyle name="40% - Accent1 2 3 2 3 3 2" xfId="13626"/>
    <cellStyle name="40% - Accent1 2 3 2 3 4" xfId="9501"/>
    <cellStyle name="40% - Accent1 2 3 2 4" xfId="2370"/>
    <cellStyle name="40% - Accent1 2 3 2 4 2" xfId="6497"/>
    <cellStyle name="40% - Accent1 2 3 2 4 2 2" xfId="14737"/>
    <cellStyle name="40% - Accent1 2 3 2 4 3" xfId="10612"/>
    <cellStyle name="40% - Accent1 2 3 2 5" xfId="4460"/>
    <cellStyle name="40% - Accent1 2 3 2 5 2" xfId="12701"/>
    <cellStyle name="40% - Accent1 2 3 2 6" xfId="8575"/>
    <cellStyle name="40% - Accent1 2 3 3" xfId="580"/>
    <cellStyle name="40% - Accent1 2 3 3 2" xfId="1507"/>
    <cellStyle name="40% - Accent1 2 3 3 2 2" xfId="3544"/>
    <cellStyle name="40% - Accent1 2 3 3 2 2 2" xfId="7670"/>
    <cellStyle name="40% - Accent1 2 3 3 2 2 2 2" xfId="15910"/>
    <cellStyle name="40% - Accent1 2 3 3 2 2 3" xfId="11785"/>
    <cellStyle name="40% - Accent1 2 3 3 2 3" xfId="5634"/>
    <cellStyle name="40% - Accent1 2 3 3 2 3 2" xfId="13874"/>
    <cellStyle name="40% - Accent1 2 3 3 2 4" xfId="9749"/>
    <cellStyle name="40% - Accent1 2 3 3 3" xfId="2619"/>
    <cellStyle name="40% - Accent1 2 3 3 3 2" xfId="6745"/>
    <cellStyle name="40% - Accent1 2 3 3 3 2 2" xfId="14985"/>
    <cellStyle name="40% - Accent1 2 3 3 3 3" xfId="10860"/>
    <cellStyle name="40% - Accent1 2 3 3 4" xfId="4709"/>
    <cellStyle name="40% - Accent1 2 3 3 4 2" xfId="12949"/>
    <cellStyle name="40% - Accent1 2 3 3 5" xfId="8824"/>
    <cellStyle name="40% - Accent1 2 3 4" xfId="1050"/>
    <cellStyle name="40% - Accent1 2 3 4 2" xfId="3088"/>
    <cellStyle name="40% - Accent1 2 3 4 2 2" xfId="7214"/>
    <cellStyle name="40% - Accent1 2 3 4 2 2 2" xfId="15454"/>
    <cellStyle name="40% - Accent1 2 3 4 2 3" xfId="11329"/>
    <cellStyle name="40% - Accent1 2 3 4 3" xfId="5178"/>
    <cellStyle name="40% - Accent1 2 3 4 3 2" xfId="13418"/>
    <cellStyle name="40% - Accent1 2 3 4 4" xfId="9293"/>
    <cellStyle name="40% - Accent1 2 3 5" xfId="2162"/>
    <cellStyle name="40% - Accent1 2 3 5 2" xfId="6289"/>
    <cellStyle name="40% - Accent1 2 3 5 2 2" xfId="14529"/>
    <cellStyle name="40% - Accent1 2 3 5 3" xfId="10404"/>
    <cellStyle name="40% - Accent1 2 3 6" xfId="4252"/>
    <cellStyle name="40% - Accent1 2 3 6 2" xfId="12493"/>
    <cellStyle name="40% - Accent1 2 3 7" xfId="8367"/>
    <cellStyle name="40% - Accent1 2 4" xfId="253"/>
    <cellStyle name="40% - Accent1 2 4 2" xfId="710"/>
    <cellStyle name="40% - Accent1 2 4 2 2" xfId="1637"/>
    <cellStyle name="40% - Accent1 2 4 2 2 2" xfId="3674"/>
    <cellStyle name="40% - Accent1 2 4 2 2 2 2" xfId="7800"/>
    <cellStyle name="40% - Accent1 2 4 2 2 2 2 2" xfId="16040"/>
    <cellStyle name="40% - Accent1 2 4 2 2 2 3" xfId="11915"/>
    <cellStyle name="40% - Accent1 2 4 2 2 3" xfId="5764"/>
    <cellStyle name="40% - Accent1 2 4 2 2 3 2" xfId="14004"/>
    <cellStyle name="40% - Accent1 2 4 2 2 4" xfId="9879"/>
    <cellStyle name="40% - Accent1 2 4 2 3" xfId="2749"/>
    <cellStyle name="40% - Accent1 2 4 2 3 2" xfId="6875"/>
    <cellStyle name="40% - Accent1 2 4 2 3 2 2" xfId="15115"/>
    <cellStyle name="40% - Accent1 2 4 2 3 3" xfId="10990"/>
    <cellStyle name="40% - Accent1 2 4 2 4" xfId="4839"/>
    <cellStyle name="40% - Accent1 2 4 2 4 2" xfId="13079"/>
    <cellStyle name="40% - Accent1 2 4 2 5" xfId="8954"/>
    <cellStyle name="40% - Accent1 2 4 3" xfId="1180"/>
    <cellStyle name="40% - Accent1 2 4 3 2" xfId="3218"/>
    <cellStyle name="40% - Accent1 2 4 3 2 2" xfId="7344"/>
    <cellStyle name="40% - Accent1 2 4 3 2 2 2" xfId="15584"/>
    <cellStyle name="40% - Accent1 2 4 3 2 3" xfId="11459"/>
    <cellStyle name="40% - Accent1 2 4 3 3" xfId="5308"/>
    <cellStyle name="40% - Accent1 2 4 3 3 2" xfId="13548"/>
    <cellStyle name="40% - Accent1 2 4 3 4" xfId="9423"/>
    <cellStyle name="40% - Accent1 2 4 4" xfId="2292"/>
    <cellStyle name="40% - Accent1 2 4 4 2" xfId="6419"/>
    <cellStyle name="40% - Accent1 2 4 4 2 2" xfId="14659"/>
    <cellStyle name="40% - Accent1 2 4 4 3" xfId="10534"/>
    <cellStyle name="40% - Accent1 2 4 5" xfId="4382"/>
    <cellStyle name="40% - Accent1 2 4 5 2" xfId="12623"/>
    <cellStyle name="40% - Accent1 2 4 6" xfId="8497"/>
    <cellStyle name="40% - Accent1 2 5" xfId="502"/>
    <cellStyle name="40% - Accent1 2 5 2" xfId="1429"/>
    <cellStyle name="40% - Accent1 2 5 2 2" xfId="3466"/>
    <cellStyle name="40% - Accent1 2 5 2 2 2" xfId="7592"/>
    <cellStyle name="40% - Accent1 2 5 2 2 2 2" xfId="15832"/>
    <cellStyle name="40% - Accent1 2 5 2 2 3" xfId="11707"/>
    <cellStyle name="40% - Accent1 2 5 2 3" xfId="5556"/>
    <cellStyle name="40% - Accent1 2 5 2 3 2" xfId="13796"/>
    <cellStyle name="40% - Accent1 2 5 2 4" xfId="9671"/>
    <cellStyle name="40% - Accent1 2 5 3" xfId="2541"/>
    <cellStyle name="40% - Accent1 2 5 3 2" xfId="6667"/>
    <cellStyle name="40% - Accent1 2 5 3 2 2" xfId="14907"/>
    <cellStyle name="40% - Accent1 2 5 3 3" xfId="10782"/>
    <cellStyle name="40% - Accent1 2 5 4" xfId="4631"/>
    <cellStyle name="40% - Accent1 2 5 4 2" xfId="12871"/>
    <cellStyle name="40% - Accent1 2 5 5" xfId="8746"/>
    <cellStyle name="40% - Accent1 2 6" xfId="972"/>
    <cellStyle name="40% - Accent1 2 6 2" xfId="3010"/>
    <cellStyle name="40% - Accent1 2 6 2 2" xfId="7136"/>
    <cellStyle name="40% - Accent1 2 6 2 2 2" xfId="15376"/>
    <cellStyle name="40% - Accent1 2 6 2 3" xfId="11251"/>
    <cellStyle name="40% - Accent1 2 6 3" xfId="5100"/>
    <cellStyle name="40% - Accent1 2 6 3 2" xfId="13340"/>
    <cellStyle name="40% - Accent1 2 6 4" xfId="9215"/>
    <cellStyle name="40% - Accent1 2 7" xfId="2084"/>
    <cellStyle name="40% - Accent1 2 7 2" xfId="6211"/>
    <cellStyle name="40% - Accent1 2 7 2 2" xfId="14451"/>
    <cellStyle name="40% - Accent1 2 7 3" xfId="10326"/>
    <cellStyle name="40% - Accent1 2 8" xfId="4174"/>
    <cellStyle name="40% - Accent1 2 8 2" xfId="12415"/>
    <cellStyle name="40% - Accent1 2 9" xfId="8289"/>
    <cellStyle name="40% - Accent1 20" xfId="933"/>
    <cellStyle name="40% - Accent1 20 2" xfId="1859"/>
    <cellStyle name="40% - Accent1 20 2 2" xfId="3896"/>
    <cellStyle name="40% - Accent1 20 2 2 2" xfId="8022"/>
    <cellStyle name="40% - Accent1 20 2 2 2 2" xfId="16262"/>
    <cellStyle name="40% - Accent1 20 2 2 3" xfId="12137"/>
    <cellStyle name="40% - Accent1 20 2 3" xfId="5986"/>
    <cellStyle name="40% - Accent1 20 2 3 2" xfId="14226"/>
    <cellStyle name="40% - Accent1 20 2 4" xfId="10101"/>
    <cellStyle name="40% - Accent1 20 3" xfId="2971"/>
    <cellStyle name="40% - Accent1 20 3 2" xfId="7097"/>
    <cellStyle name="40% - Accent1 20 3 2 2" xfId="15337"/>
    <cellStyle name="40% - Accent1 20 3 3" xfId="11212"/>
    <cellStyle name="40% - Accent1 20 4" xfId="5061"/>
    <cellStyle name="40% - Accent1 20 4 2" xfId="13301"/>
    <cellStyle name="40% - Accent1 20 5" xfId="9176"/>
    <cellStyle name="40% - Accent1 21" xfId="946"/>
    <cellStyle name="40% - Accent1 21 2" xfId="2984"/>
    <cellStyle name="40% - Accent1 21 2 2" xfId="7110"/>
    <cellStyle name="40% - Accent1 21 2 2 2" xfId="15350"/>
    <cellStyle name="40% - Accent1 21 2 3" xfId="11225"/>
    <cellStyle name="40% - Accent1 21 3" xfId="5074"/>
    <cellStyle name="40% - Accent1 21 3 2" xfId="13314"/>
    <cellStyle name="40% - Accent1 21 4" xfId="9189"/>
    <cellStyle name="40% - Accent1 22" xfId="959"/>
    <cellStyle name="40% - Accent1 22 2" xfId="2997"/>
    <cellStyle name="40% - Accent1 22 2 2" xfId="7123"/>
    <cellStyle name="40% - Accent1 22 2 2 2" xfId="15363"/>
    <cellStyle name="40% - Accent1 22 2 3" xfId="11238"/>
    <cellStyle name="40% - Accent1 22 3" xfId="5087"/>
    <cellStyle name="40% - Accent1 22 3 2" xfId="13327"/>
    <cellStyle name="40% - Accent1 22 4" xfId="9202"/>
    <cellStyle name="40% - Accent1 23" xfId="1872"/>
    <cellStyle name="40% - Accent1 23 2" xfId="3909"/>
    <cellStyle name="40% - Accent1 23 2 2" xfId="8035"/>
    <cellStyle name="40% - Accent1 23 2 2 2" xfId="16275"/>
    <cellStyle name="40% - Accent1 23 2 3" xfId="12150"/>
    <cellStyle name="40% - Accent1 23 3" xfId="5999"/>
    <cellStyle name="40% - Accent1 23 3 2" xfId="14239"/>
    <cellStyle name="40% - Accent1 23 4" xfId="10114"/>
    <cellStyle name="40% - Accent1 24" xfId="1885"/>
    <cellStyle name="40% - Accent1 24 2" xfId="3922"/>
    <cellStyle name="40% - Accent1 24 2 2" xfId="8048"/>
    <cellStyle name="40% - Accent1 24 2 2 2" xfId="16288"/>
    <cellStyle name="40% - Accent1 24 2 3" xfId="12163"/>
    <cellStyle name="40% - Accent1 24 3" xfId="6012"/>
    <cellStyle name="40% - Accent1 24 3 2" xfId="14252"/>
    <cellStyle name="40% - Accent1 24 4" xfId="10127"/>
    <cellStyle name="40% - Accent1 25" xfId="1898"/>
    <cellStyle name="40% - Accent1 25 2" xfId="3935"/>
    <cellStyle name="40% - Accent1 25 2 2" xfId="8061"/>
    <cellStyle name="40% - Accent1 25 2 2 2" xfId="16301"/>
    <cellStyle name="40% - Accent1 25 2 3" xfId="12176"/>
    <cellStyle name="40% - Accent1 25 3" xfId="6025"/>
    <cellStyle name="40% - Accent1 25 3 2" xfId="14265"/>
    <cellStyle name="40% - Accent1 25 4" xfId="10140"/>
    <cellStyle name="40% - Accent1 26" xfId="1912"/>
    <cellStyle name="40% - Accent1 26 2" xfId="3949"/>
    <cellStyle name="40% - Accent1 26 2 2" xfId="8075"/>
    <cellStyle name="40% - Accent1 26 2 2 2" xfId="16315"/>
    <cellStyle name="40% - Accent1 26 2 3" xfId="12190"/>
    <cellStyle name="40% - Accent1 26 3" xfId="6039"/>
    <cellStyle name="40% - Accent1 26 3 2" xfId="14279"/>
    <cellStyle name="40% - Accent1 26 4" xfId="10154"/>
    <cellStyle name="40% - Accent1 27" xfId="1925"/>
    <cellStyle name="40% - Accent1 27 2" xfId="3962"/>
    <cellStyle name="40% - Accent1 27 2 2" xfId="8088"/>
    <cellStyle name="40% - Accent1 27 2 2 2" xfId="16328"/>
    <cellStyle name="40% - Accent1 27 2 3" xfId="12203"/>
    <cellStyle name="40% - Accent1 27 3" xfId="6052"/>
    <cellStyle name="40% - Accent1 27 3 2" xfId="14292"/>
    <cellStyle name="40% - Accent1 27 4" xfId="10167"/>
    <cellStyle name="40% - Accent1 28" xfId="1939"/>
    <cellStyle name="40% - Accent1 28 2" xfId="3976"/>
    <cellStyle name="40% - Accent1 28 2 2" xfId="8102"/>
    <cellStyle name="40% - Accent1 28 2 2 2" xfId="16342"/>
    <cellStyle name="40% - Accent1 28 2 3" xfId="12217"/>
    <cellStyle name="40% - Accent1 28 3" xfId="6066"/>
    <cellStyle name="40% - Accent1 28 3 2" xfId="14306"/>
    <cellStyle name="40% - Accent1 28 4" xfId="10181"/>
    <cellStyle name="40% - Accent1 29" xfId="1953"/>
    <cellStyle name="40% - Accent1 29 2" xfId="3990"/>
    <cellStyle name="40% - Accent1 29 2 2" xfId="8116"/>
    <cellStyle name="40% - Accent1 29 2 2 2" xfId="16356"/>
    <cellStyle name="40% - Accent1 29 2 3" xfId="12231"/>
    <cellStyle name="40% - Accent1 29 3" xfId="6080"/>
    <cellStyle name="40% - Accent1 29 3 2" xfId="14320"/>
    <cellStyle name="40% - Accent1 29 4" xfId="10195"/>
    <cellStyle name="40% - Accent1 3" xfId="58"/>
    <cellStyle name="40% - Accent1 3 2" xfId="266"/>
    <cellStyle name="40% - Accent1 3 2 2" xfId="723"/>
    <cellStyle name="40% - Accent1 3 2 2 2" xfId="1650"/>
    <cellStyle name="40% - Accent1 3 2 2 2 2" xfId="3687"/>
    <cellStyle name="40% - Accent1 3 2 2 2 2 2" xfId="7813"/>
    <cellStyle name="40% - Accent1 3 2 2 2 2 2 2" xfId="16053"/>
    <cellStyle name="40% - Accent1 3 2 2 2 2 3" xfId="11928"/>
    <cellStyle name="40% - Accent1 3 2 2 2 3" xfId="5777"/>
    <cellStyle name="40% - Accent1 3 2 2 2 3 2" xfId="14017"/>
    <cellStyle name="40% - Accent1 3 2 2 2 4" xfId="9892"/>
    <cellStyle name="40% - Accent1 3 2 2 3" xfId="2762"/>
    <cellStyle name="40% - Accent1 3 2 2 3 2" xfId="6888"/>
    <cellStyle name="40% - Accent1 3 2 2 3 2 2" xfId="15128"/>
    <cellStyle name="40% - Accent1 3 2 2 3 3" xfId="11003"/>
    <cellStyle name="40% - Accent1 3 2 2 4" xfId="4852"/>
    <cellStyle name="40% - Accent1 3 2 2 4 2" xfId="13092"/>
    <cellStyle name="40% - Accent1 3 2 2 5" xfId="8967"/>
    <cellStyle name="40% - Accent1 3 2 3" xfId="1193"/>
    <cellStyle name="40% - Accent1 3 2 3 2" xfId="3231"/>
    <cellStyle name="40% - Accent1 3 2 3 2 2" xfId="7357"/>
    <cellStyle name="40% - Accent1 3 2 3 2 2 2" xfId="15597"/>
    <cellStyle name="40% - Accent1 3 2 3 2 3" xfId="11472"/>
    <cellStyle name="40% - Accent1 3 2 3 3" xfId="5321"/>
    <cellStyle name="40% - Accent1 3 2 3 3 2" xfId="13561"/>
    <cellStyle name="40% - Accent1 3 2 3 4" xfId="9436"/>
    <cellStyle name="40% - Accent1 3 2 4" xfId="2305"/>
    <cellStyle name="40% - Accent1 3 2 4 2" xfId="6432"/>
    <cellStyle name="40% - Accent1 3 2 4 2 2" xfId="14672"/>
    <cellStyle name="40% - Accent1 3 2 4 3" xfId="10547"/>
    <cellStyle name="40% - Accent1 3 2 5" xfId="4395"/>
    <cellStyle name="40% - Accent1 3 2 5 2" xfId="12636"/>
    <cellStyle name="40% - Accent1 3 2 6" xfId="8510"/>
    <cellStyle name="40% - Accent1 3 3" xfId="515"/>
    <cellStyle name="40% - Accent1 3 3 2" xfId="1442"/>
    <cellStyle name="40% - Accent1 3 3 2 2" xfId="3479"/>
    <cellStyle name="40% - Accent1 3 3 2 2 2" xfId="7605"/>
    <cellStyle name="40% - Accent1 3 3 2 2 2 2" xfId="15845"/>
    <cellStyle name="40% - Accent1 3 3 2 2 3" xfId="11720"/>
    <cellStyle name="40% - Accent1 3 3 2 3" xfId="5569"/>
    <cellStyle name="40% - Accent1 3 3 2 3 2" xfId="13809"/>
    <cellStyle name="40% - Accent1 3 3 2 4" xfId="9684"/>
    <cellStyle name="40% - Accent1 3 3 3" xfId="2554"/>
    <cellStyle name="40% - Accent1 3 3 3 2" xfId="6680"/>
    <cellStyle name="40% - Accent1 3 3 3 2 2" xfId="14920"/>
    <cellStyle name="40% - Accent1 3 3 3 3" xfId="10795"/>
    <cellStyle name="40% - Accent1 3 3 4" xfId="4644"/>
    <cellStyle name="40% - Accent1 3 3 4 2" xfId="12884"/>
    <cellStyle name="40% - Accent1 3 3 5" xfId="8759"/>
    <cellStyle name="40% - Accent1 3 4" xfId="985"/>
    <cellStyle name="40% - Accent1 3 4 2" xfId="3023"/>
    <cellStyle name="40% - Accent1 3 4 2 2" xfId="7149"/>
    <cellStyle name="40% - Accent1 3 4 2 2 2" xfId="15389"/>
    <cellStyle name="40% - Accent1 3 4 2 3" xfId="11264"/>
    <cellStyle name="40% - Accent1 3 4 3" xfId="5113"/>
    <cellStyle name="40% - Accent1 3 4 3 2" xfId="13353"/>
    <cellStyle name="40% - Accent1 3 4 4" xfId="9228"/>
    <cellStyle name="40% - Accent1 3 5" xfId="2097"/>
    <cellStyle name="40% - Accent1 3 5 2" xfId="6224"/>
    <cellStyle name="40% - Accent1 3 5 2 2" xfId="14464"/>
    <cellStyle name="40% - Accent1 3 5 3" xfId="10339"/>
    <cellStyle name="40% - Accent1 3 6" xfId="4187"/>
    <cellStyle name="40% - Accent1 3 6 2" xfId="12428"/>
    <cellStyle name="40% - Accent1 3 7" xfId="8302"/>
    <cellStyle name="40% - Accent1 30" xfId="1967"/>
    <cellStyle name="40% - Accent1 30 2" xfId="4004"/>
    <cellStyle name="40% - Accent1 30 2 2" xfId="8130"/>
    <cellStyle name="40% - Accent1 30 2 2 2" xfId="16370"/>
    <cellStyle name="40% - Accent1 30 2 3" xfId="12245"/>
    <cellStyle name="40% - Accent1 30 3" xfId="6094"/>
    <cellStyle name="40% - Accent1 30 3 2" xfId="14334"/>
    <cellStyle name="40% - Accent1 30 4" xfId="10209"/>
    <cellStyle name="40% - Accent1 31" xfId="1980"/>
    <cellStyle name="40% - Accent1 31 2" xfId="4017"/>
    <cellStyle name="40% - Accent1 31 2 2" xfId="8143"/>
    <cellStyle name="40% - Accent1 31 2 2 2" xfId="16383"/>
    <cellStyle name="40% - Accent1 31 2 3" xfId="12258"/>
    <cellStyle name="40% - Accent1 31 3" xfId="6107"/>
    <cellStyle name="40% - Accent1 31 3 2" xfId="14347"/>
    <cellStyle name="40% - Accent1 31 4" xfId="10222"/>
    <cellStyle name="40% - Accent1 32" xfId="1993"/>
    <cellStyle name="40% - Accent1 32 2" xfId="4030"/>
    <cellStyle name="40% - Accent1 32 2 2" xfId="8156"/>
    <cellStyle name="40% - Accent1 32 2 2 2" xfId="16396"/>
    <cellStyle name="40% - Accent1 32 2 3" xfId="12271"/>
    <cellStyle name="40% - Accent1 32 3" xfId="6120"/>
    <cellStyle name="40% - Accent1 32 3 2" xfId="14360"/>
    <cellStyle name="40% - Accent1 32 4" xfId="10235"/>
    <cellStyle name="40% - Accent1 33" xfId="2006"/>
    <cellStyle name="40% - Accent1 33 2" xfId="4043"/>
    <cellStyle name="40% - Accent1 33 2 2" xfId="8169"/>
    <cellStyle name="40% - Accent1 33 2 2 2" xfId="16409"/>
    <cellStyle name="40% - Accent1 33 2 3" xfId="12284"/>
    <cellStyle name="40% - Accent1 33 3" xfId="6133"/>
    <cellStyle name="40% - Accent1 33 3 2" xfId="14373"/>
    <cellStyle name="40% - Accent1 33 4" xfId="10248"/>
    <cellStyle name="40% - Accent1 34" xfId="2019"/>
    <cellStyle name="40% - Accent1 34 2" xfId="4056"/>
    <cellStyle name="40% - Accent1 34 2 2" xfId="8182"/>
    <cellStyle name="40% - Accent1 34 2 2 2" xfId="16422"/>
    <cellStyle name="40% - Accent1 34 2 3" xfId="12297"/>
    <cellStyle name="40% - Accent1 34 3" xfId="6146"/>
    <cellStyle name="40% - Accent1 34 3 2" xfId="14386"/>
    <cellStyle name="40% - Accent1 34 4" xfId="10261"/>
    <cellStyle name="40% - Accent1 35" xfId="2032"/>
    <cellStyle name="40% - Accent1 35 2" xfId="4069"/>
    <cellStyle name="40% - Accent1 35 2 2" xfId="8195"/>
    <cellStyle name="40% - Accent1 35 2 2 2" xfId="16435"/>
    <cellStyle name="40% - Accent1 35 2 3" xfId="12310"/>
    <cellStyle name="40% - Accent1 35 3" xfId="6159"/>
    <cellStyle name="40% - Accent1 35 3 2" xfId="14399"/>
    <cellStyle name="40% - Accent1 35 4" xfId="10274"/>
    <cellStyle name="40% - Accent1 36" xfId="2045"/>
    <cellStyle name="40% - Accent1 36 2" xfId="4082"/>
    <cellStyle name="40% - Accent1 36 2 2" xfId="8208"/>
    <cellStyle name="40% - Accent1 36 2 2 2" xfId="16448"/>
    <cellStyle name="40% - Accent1 36 2 3" xfId="12323"/>
    <cellStyle name="40% - Accent1 36 3" xfId="6172"/>
    <cellStyle name="40% - Accent1 36 3 2" xfId="14412"/>
    <cellStyle name="40% - Accent1 36 4" xfId="10287"/>
    <cellStyle name="40% - Accent1 37" xfId="2071"/>
    <cellStyle name="40% - Accent1 37 2" xfId="6198"/>
    <cellStyle name="40% - Accent1 37 2 2" xfId="14438"/>
    <cellStyle name="40% - Accent1 37 3" xfId="10313"/>
    <cellStyle name="40% - Accent1 38" xfId="2058"/>
    <cellStyle name="40% - Accent1 38 2" xfId="6185"/>
    <cellStyle name="40% - Accent1 38 2 2" xfId="14425"/>
    <cellStyle name="40% - Accent1 38 3" xfId="10300"/>
    <cellStyle name="40% - Accent1 39" xfId="4095"/>
    <cellStyle name="40% - Accent1 39 2" xfId="8221"/>
    <cellStyle name="40% - Accent1 39 2 2" xfId="16461"/>
    <cellStyle name="40% - Accent1 39 3" xfId="12336"/>
    <cellStyle name="40% - Accent1 4" xfId="71"/>
    <cellStyle name="40% - Accent1 4 2" xfId="279"/>
    <cellStyle name="40% - Accent1 4 2 2" xfId="736"/>
    <cellStyle name="40% - Accent1 4 2 2 2" xfId="1663"/>
    <cellStyle name="40% - Accent1 4 2 2 2 2" xfId="3700"/>
    <cellStyle name="40% - Accent1 4 2 2 2 2 2" xfId="7826"/>
    <cellStyle name="40% - Accent1 4 2 2 2 2 2 2" xfId="16066"/>
    <cellStyle name="40% - Accent1 4 2 2 2 2 3" xfId="11941"/>
    <cellStyle name="40% - Accent1 4 2 2 2 3" xfId="5790"/>
    <cellStyle name="40% - Accent1 4 2 2 2 3 2" xfId="14030"/>
    <cellStyle name="40% - Accent1 4 2 2 2 4" xfId="9905"/>
    <cellStyle name="40% - Accent1 4 2 2 3" xfId="2775"/>
    <cellStyle name="40% - Accent1 4 2 2 3 2" xfId="6901"/>
    <cellStyle name="40% - Accent1 4 2 2 3 2 2" xfId="15141"/>
    <cellStyle name="40% - Accent1 4 2 2 3 3" xfId="11016"/>
    <cellStyle name="40% - Accent1 4 2 2 4" xfId="4865"/>
    <cellStyle name="40% - Accent1 4 2 2 4 2" xfId="13105"/>
    <cellStyle name="40% - Accent1 4 2 2 5" xfId="8980"/>
    <cellStyle name="40% - Accent1 4 2 3" xfId="1206"/>
    <cellStyle name="40% - Accent1 4 2 3 2" xfId="3244"/>
    <cellStyle name="40% - Accent1 4 2 3 2 2" xfId="7370"/>
    <cellStyle name="40% - Accent1 4 2 3 2 2 2" xfId="15610"/>
    <cellStyle name="40% - Accent1 4 2 3 2 3" xfId="11485"/>
    <cellStyle name="40% - Accent1 4 2 3 3" xfId="5334"/>
    <cellStyle name="40% - Accent1 4 2 3 3 2" xfId="13574"/>
    <cellStyle name="40% - Accent1 4 2 3 4" xfId="9449"/>
    <cellStyle name="40% - Accent1 4 2 4" xfId="2318"/>
    <cellStyle name="40% - Accent1 4 2 4 2" xfId="6445"/>
    <cellStyle name="40% - Accent1 4 2 4 2 2" xfId="14685"/>
    <cellStyle name="40% - Accent1 4 2 4 3" xfId="10560"/>
    <cellStyle name="40% - Accent1 4 2 5" xfId="4408"/>
    <cellStyle name="40% - Accent1 4 2 5 2" xfId="12649"/>
    <cellStyle name="40% - Accent1 4 2 6" xfId="8523"/>
    <cellStyle name="40% - Accent1 4 3" xfId="528"/>
    <cellStyle name="40% - Accent1 4 3 2" xfId="1455"/>
    <cellStyle name="40% - Accent1 4 3 2 2" xfId="3492"/>
    <cellStyle name="40% - Accent1 4 3 2 2 2" xfId="7618"/>
    <cellStyle name="40% - Accent1 4 3 2 2 2 2" xfId="15858"/>
    <cellStyle name="40% - Accent1 4 3 2 2 3" xfId="11733"/>
    <cellStyle name="40% - Accent1 4 3 2 3" xfId="5582"/>
    <cellStyle name="40% - Accent1 4 3 2 3 2" xfId="13822"/>
    <cellStyle name="40% - Accent1 4 3 2 4" xfId="9697"/>
    <cellStyle name="40% - Accent1 4 3 3" xfId="2567"/>
    <cellStyle name="40% - Accent1 4 3 3 2" xfId="6693"/>
    <cellStyle name="40% - Accent1 4 3 3 2 2" xfId="14933"/>
    <cellStyle name="40% - Accent1 4 3 3 3" xfId="10808"/>
    <cellStyle name="40% - Accent1 4 3 4" xfId="4657"/>
    <cellStyle name="40% - Accent1 4 3 4 2" xfId="12897"/>
    <cellStyle name="40% - Accent1 4 3 5" xfId="8772"/>
    <cellStyle name="40% - Accent1 4 4" xfId="998"/>
    <cellStyle name="40% - Accent1 4 4 2" xfId="3036"/>
    <cellStyle name="40% - Accent1 4 4 2 2" xfId="7162"/>
    <cellStyle name="40% - Accent1 4 4 2 2 2" xfId="15402"/>
    <cellStyle name="40% - Accent1 4 4 2 3" xfId="11277"/>
    <cellStyle name="40% - Accent1 4 4 3" xfId="5126"/>
    <cellStyle name="40% - Accent1 4 4 3 2" xfId="13366"/>
    <cellStyle name="40% - Accent1 4 4 4" xfId="9241"/>
    <cellStyle name="40% - Accent1 4 5" xfId="2110"/>
    <cellStyle name="40% - Accent1 4 5 2" xfId="6237"/>
    <cellStyle name="40% - Accent1 4 5 2 2" xfId="14477"/>
    <cellStyle name="40% - Accent1 4 5 3" xfId="10352"/>
    <cellStyle name="40% - Accent1 4 6" xfId="4200"/>
    <cellStyle name="40% - Accent1 4 6 2" xfId="12441"/>
    <cellStyle name="40% - Accent1 4 7" xfId="8315"/>
    <cellStyle name="40% - Accent1 40" xfId="4108"/>
    <cellStyle name="40% - Accent1 40 2" xfId="8234"/>
    <cellStyle name="40% - Accent1 40 2 2" xfId="16474"/>
    <cellStyle name="40% - Accent1 40 3" xfId="12349"/>
    <cellStyle name="40% - Accent1 41" xfId="4121"/>
    <cellStyle name="40% - Accent1 41 2" xfId="8247"/>
    <cellStyle name="40% - Accent1 41 2 2" xfId="16487"/>
    <cellStyle name="40% - Accent1 41 3" xfId="12362"/>
    <cellStyle name="40% - Accent1 42" xfId="4134"/>
    <cellStyle name="40% - Accent1 42 2" xfId="8260"/>
    <cellStyle name="40% - Accent1 42 2 2" xfId="16500"/>
    <cellStyle name="40% - Accent1 42 3" xfId="12375"/>
    <cellStyle name="40% - Accent1 43" xfId="4148"/>
    <cellStyle name="40% - Accent1 43 2" xfId="12389"/>
    <cellStyle name="40% - Accent1 44" xfId="4161"/>
    <cellStyle name="40% - Accent1 44 2" xfId="12402"/>
    <cellStyle name="40% - Accent1 45" xfId="8275"/>
    <cellStyle name="40% - Accent1 46" xfId="16514"/>
    <cellStyle name="40% - Accent1 5" xfId="97"/>
    <cellStyle name="40% - Accent1 5 2" xfId="305"/>
    <cellStyle name="40% - Accent1 5 2 2" xfId="762"/>
    <cellStyle name="40% - Accent1 5 2 2 2" xfId="1689"/>
    <cellStyle name="40% - Accent1 5 2 2 2 2" xfId="3726"/>
    <cellStyle name="40% - Accent1 5 2 2 2 2 2" xfId="7852"/>
    <cellStyle name="40% - Accent1 5 2 2 2 2 2 2" xfId="16092"/>
    <cellStyle name="40% - Accent1 5 2 2 2 2 3" xfId="11967"/>
    <cellStyle name="40% - Accent1 5 2 2 2 3" xfId="5816"/>
    <cellStyle name="40% - Accent1 5 2 2 2 3 2" xfId="14056"/>
    <cellStyle name="40% - Accent1 5 2 2 2 4" xfId="9931"/>
    <cellStyle name="40% - Accent1 5 2 2 3" xfId="2801"/>
    <cellStyle name="40% - Accent1 5 2 2 3 2" xfId="6927"/>
    <cellStyle name="40% - Accent1 5 2 2 3 2 2" xfId="15167"/>
    <cellStyle name="40% - Accent1 5 2 2 3 3" xfId="11042"/>
    <cellStyle name="40% - Accent1 5 2 2 4" xfId="4891"/>
    <cellStyle name="40% - Accent1 5 2 2 4 2" xfId="13131"/>
    <cellStyle name="40% - Accent1 5 2 2 5" xfId="9006"/>
    <cellStyle name="40% - Accent1 5 2 3" xfId="1232"/>
    <cellStyle name="40% - Accent1 5 2 3 2" xfId="3270"/>
    <cellStyle name="40% - Accent1 5 2 3 2 2" xfId="7396"/>
    <cellStyle name="40% - Accent1 5 2 3 2 2 2" xfId="15636"/>
    <cellStyle name="40% - Accent1 5 2 3 2 3" xfId="11511"/>
    <cellStyle name="40% - Accent1 5 2 3 3" xfId="5360"/>
    <cellStyle name="40% - Accent1 5 2 3 3 2" xfId="13600"/>
    <cellStyle name="40% - Accent1 5 2 3 4" xfId="9475"/>
    <cellStyle name="40% - Accent1 5 2 4" xfId="2344"/>
    <cellStyle name="40% - Accent1 5 2 4 2" xfId="6471"/>
    <cellStyle name="40% - Accent1 5 2 4 2 2" xfId="14711"/>
    <cellStyle name="40% - Accent1 5 2 4 3" xfId="10586"/>
    <cellStyle name="40% - Accent1 5 2 5" xfId="4434"/>
    <cellStyle name="40% - Accent1 5 2 5 2" xfId="12675"/>
    <cellStyle name="40% - Accent1 5 2 6" xfId="8549"/>
    <cellStyle name="40% - Accent1 5 3" xfId="554"/>
    <cellStyle name="40% - Accent1 5 3 2" xfId="1481"/>
    <cellStyle name="40% - Accent1 5 3 2 2" xfId="3518"/>
    <cellStyle name="40% - Accent1 5 3 2 2 2" xfId="7644"/>
    <cellStyle name="40% - Accent1 5 3 2 2 2 2" xfId="15884"/>
    <cellStyle name="40% - Accent1 5 3 2 2 3" xfId="11759"/>
    <cellStyle name="40% - Accent1 5 3 2 3" xfId="5608"/>
    <cellStyle name="40% - Accent1 5 3 2 3 2" xfId="13848"/>
    <cellStyle name="40% - Accent1 5 3 2 4" xfId="9723"/>
    <cellStyle name="40% - Accent1 5 3 3" xfId="2593"/>
    <cellStyle name="40% - Accent1 5 3 3 2" xfId="6719"/>
    <cellStyle name="40% - Accent1 5 3 3 2 2" xfId="14959"/>
    <cellStyle name="40% - Accent1 5 3 3 3" xfId="10834"/>
    <cellStyle name="40% - Accent1 5 3 4" xfId="4683"/>
    <cellStyle name="40% - Accent1 5 3 4 2" xfId="12923"/>
    <cellStyle name="40% - Accent1 5 3 5" xfId="8798"/>
    <cellStyle name="40% - Accent1 5 4" xfId="1024"/>
    <cellStyle name="40% - Accent1 5 4 2" xfId="3062"/>
    <cellStyle name="40% - Accent1 5 4 2 2" xfId="7188"/>
    <cellStyle name="40% - Accent1 5 4 2 2 2" xfId="15428"/>
    <cellStyle name="40% - Accent1 5 4 2 3" xfId="11303"/>
    <cellStyle name="40% - Accent1 5 4 3" xfId="5152"/>
    <cellStyle name="40% - Accent1 5 4 3 2" xfId="13392"/>
    <cellStyle name="40% - Accent1 5 4 4" xfId="9267"/>
    <cellStyle name="40% - Accent1 5 5" xfId="2136"/>
    <cellStyle name="40% - Accent1 5 5 2" xfId="6263"/>
    <cellStyle name="40% - Accent1 5 5 2 2" xfId="14503"/>
    <cellStyle name="40% - Accent1 5 5 3" xfId="10378"/>
    <cellStyle name="40% - Accent1 5 6" xfId="4226"/>
    <cellStyle name="40% - Accent1 5 6 2" xfId="12467"/>
    <cellStyle name="40% - Accent1 5 7" xfId="8341"/>
    <cellStyle name="40% - Accent1 6" xfId="110"/>
    <cellStyle name="40% - Accent1 6 2" xfId="318"/>
    <cellStyle name="40% - Accent1 6 2 2" xfId="775"/>
    <cellStyle name="40% - Accent1 6 2 2 2" xfId="1702"/>
    <cellStyle name="40% - Accent1 6 2 2 2 2" xfId="3739"/>
    <cellStyle name="40% - Accent1 6 2 2 2 2 2" xfId="7865"/>
    <cellStyle name="40% - Accent1 6 2 2 2 2 2 2" xfId="16105"/>
    <cellStyle name="40% - Accent1 6 2 2 2 2 3" xfId="11980"/>
    <cellStyle name="40% - Accent1 6 2 2 2 3" xfId="5829"/>
    <cellStyle name="40% - Accent1 6 2 2 2 3 2" xfId="14069"/>
    <cellStyle name="40% - Accent1 6 2 2 2 4" xfId="9944"/>
    <cellStyle name="40% - Accent1 6 2 2 3" xfId="2814"/>
    <cellStyle name="40% - Accent1 6 2 2 3 2" xfId="6940"/>
    <cellStyle name="40% - Accent1 6 2 2 3 2 2" xfId="15180"/>
    <cellStyle name="40% - Accent1 6 2 2 3 3" xfId="11055"/>
    <cellStyle name="40% - Accent1 6 2 2 4" xfId="4904"/>
    <cellStyle name="40% - Accent1 6 2 2 4 2" xfId="13144"/>
    <cellStyle name="40% - Accent1 6 2 2 5" xfId="9019"/>
    <cellStyle name="40% - Accent1 6 2 3" xfId="1245"/>
    <cellStyle name="40% - Accent1 6 2 3 2" xfId="3283"/>
    <cellStyle name="40% - Accent1 6 2 3 2 2" xfId="7409"/>
    <cellStyle name="40% - Accent1 6 2 3 2 2 2" xfId="15649"/>
    <cellStyle name="40% - Accent1 6 2 3 2 3" xfId="11524"/>
    <cellStyle name="40% - Accent1 6 2 3 3" xfId="5373"/>
    <cellStyle name="40% - Accent1 6 2 3 3 2" xfId="13613"/>
    <cellStyle name="40% - Accent1 6 2 3 4" xfId="9488"/>
    <cellStyle name="40% - Accent1 6 2 4" xfId="2357"/>
    <cellStyle name="40% - Accent1 6 2 4 2" xfId="6484"/>
    <cellStyle name="40% - Accent1 6 2 4 2 2" xfId="14724"/>
    <cellStyle name="40% - Accent1 6 2 4 3" xfId="10599"/>
    <cellStyle name="40% - Accent1 6 2 5" xfId="4447"/>
    <cellStyle name="40% - Accent1 6 2 5 2" xfId="12688"/>
    <cellStyle name="40% - Accent1 6 2 6" xfId="8562"/>
    <cellStyle name="40% - Accent1 6 3" xfId="567"/>
    <cellStyle name="40% - Accent1 6 3 2" xfId="1494"/>
    <cellStyle name="40% - Accent1 6 3 2 2" xfId="3531"/>
    <cellStyle name="40% - Accent1 6 3 2 2 2" xfId="7657"/>
    <cellStyle name="40% - Accent1 6 3 2 2 2 2" xfId="15897"/>
    <cellStyle name="40% - Accent1 6 3 2 2 3" xfId="11772"/>
    <cellStyle name="40% - Accent1 6 3 2 3" xfId="5621"/>
    <cellStyle name="40% - Accent1 6 3 2 3 2" xfId="13861"/>
    <cellStyle name="40% - Accent1 6 3 2 4" xfId="9736"/>
    <cellStyle name="40% - Accent1 6 3 3" xfId="2606"/>
    <cellStyle name="40% - Accent1 6 3 3 2" xfId="6732"/>
    <cellStyle name="40% - Accent1 6 3 3 2 2" xfId="14972"/>
    <cellStyle name="40% - Accent1 6 3 3 3" xfId="10847"/>
    <cellStyle name="40% - Accent1 6 3 4" xfId="4696"/>
    <cellStyle name="40% - Accent1 6 3 4 2" xfId="12936"/>
    <cellStyle name="40% - Accent1 6 3 5" xfId="8811"/>
    <cellStyle name="40% - Accent1 6 4" xfId="1037"/>
    <cellStyle name="40% - Accent1 6 4 2" xfId="3075"/>
    <cellStyle name="40% - Accent1 6 4 2 2" xfId="7201"/>
    <cellStyle name="40% - Accent1 6 4 2 2 2" xfId="15441"/>
    <cellStyle name="40% - Accent1 6 4 2 3" xfId="11316"/>
    <cellStyle name="40% - Accent1 6 4 3" xfId="5165"/>
    <cellStyle name="40% - Accent1 6 4 3 2" xfId="13405"/>
    <cellStyle name="40% - Accent1 6 4 4" xfId="9280"/>
    <cellStyle name="40% - Accent1 6 5" xfId="2149"/>
    <cellStyle name="40% - Accent1 6 5 2" xfId="6276"/>
    <cellStyle name="40% - Accent1 6 5 2 2" xfId="14516"/>
    <cellStyle name="40% - Accent1 6 5 3" xfId="10391"/>
    <cellStyle name="40% - Accent1 6 6" xfId="4239"/>
    <cellStyle name="40% - Accent1 6 6 2" xfId="12480"/>
    <cellStyle name="40% - Accent1 6 7" xfId="8354"/>
    <cellStyle name="40% - Accent1 7" xfId="136"/>
    <cellStyle name="40% - Accent1 7 2" xfId="344"/>
    <cellStyle name="40% - Accent1 7 2 2" xfId="801"/>
    <cellStyle name="40% - Accent1 7 2 2 2" xfId="1728"/>
    <cellStyle name="40% - Accent1 7 2 2 2 2" xfId="3765"/>
    <cellStyle name="40% - Accent1 7 2 2 2 2 2" xfId="7891"/>
    <cellStyle name="40% - Accent1 7 2 2 2 2 2 2" xfId="16131"/>
    <cellStyle name="40% - Accent1 7 2 2 2 2 3" xfId="12006"/>
    <cellStyle name="40% - Accent1 7 2 2 2 3" xfId="5855"/>
    <cellStyle name="40% - Accent1 7 2 2 2 3 2" xfId="14095"/>
    <cellStyle name="40% - Accent1 7 2 2 2 4" xfId="9970"/>
    <cellStyle name="40% - Accent1 7 2 2 3" xfId="2840"/>
    <cellStyle name="40% - Accent1 7 2 2 3 2" xfId="6966"/>
    <cellStyle name="40% - Accent1 7 2 2 3 2 2" xfId="15206"/>
    <cellStyle name="40% - Accent1 7 2 2 3 3" xfId="11081"/>
    <cellStyle name="40% - Accent1 7 2 2 4" xfId="4930"/>
    <cellStyle name="40% - Accent1 7 2 2 4 2" xfId="13170"/>
    <cellStyle name="40% - Accent1 7 2 2 5" xfId="9045"/>
    <cellStyle name="40% - Accent1 7 2 3" xfId="1271"/>
    <cellStyle name="40% - Accent1 7 2 3 2" xfId="3309"/>
    <cellStyle name="40% - Accent1 7 2 3 2 2" xfId="7435"/>
    <cellStyle name="40% - Accent1 7 2 3 2 2 2" xfId="15675"/>
    <cellStyle name="40% - Accent1 7 2 3 2 3" xfId="11550"/>
    <cellStyle name="40% - Accent1 7 2 3 3" xfId="5399"/>
    <cellStyle name="40% - Accent1 7 2 3 3 2" xfId="13639"/>
    <cellStyle name="40% - Accent1 7 2 3 4" xfId="9514"/>
    <cellStyle name="40% - Accent1 7 2 4" xfId="2383"/>
    <cellStyle name="40% - Accent1 7 2 4 2" xfId="6510"/>
    <cellStyle name="40% - Accent1 7 2 4 2 2" xfId="14750"/>
    <cellStyle name="40% - Accent1 7 2 4 3" xfId="10625"/>
    <cellStyle name="40% - Accent1 7 2 5" xfId="4473"/>
    <cellStyle name="40% - Accent1 7 2 5 2" xfId="12714"/>
    <cellStyle name="40% - Accent1 7 2 6" xfId="8588"/>
    <cellStyle name="40% - Accent1 7 3" xfId="593"/>
    <cellStyle name="40% - Accent1 7 3 2" xfId="1520"/>
    <cellStyle name="40% - Accent1 7 3 2 2" xfId="3557"/>
    <cellStyle name="40% - Accent1 7 3 2 2 2" xfId="7683"/>
    <cellStyle name="40% - Accent1 7 3 2 2 2 2" xfId="15923"/>
    <cellStyle name="40% - Accent1 7 3 2 2 3" xfId="11798"/>
    <cellStyle name="40% - Accent1 7 3 2 3" xfId="5647"/>
    <cellStyle name="40% - Accent1 7 3 2 3 2" xfId="13887"/>
    <cellStyle name="40% - Accent1 7 3 2 4" xfId="9762"/>
    <cellStyle name="40% - Accent1 7 3 3" xfId="2632"/>
    <cellStyle name="40% - Accent1 7 3 3 2" xfId="6758"/>
    <cellStyle name="40% - Accent1 7 3 3 2 2" xfId="14998"/>
    <cellStyle name="40% - Accent1 7 3 3 3" xfId="10873"/>
    <cellStyle name="40% - Accent1 7 3 4" xfId="4722"/>
    <cellStyle name="40% - Accent1 7 3 4 2" xfId="12962"/>
    <cellStyle name="40% - Accent1 7 3 5" xfId="8837"/>
    <cellStyle name="40% - Accent1 7 4" xfId="1063"/>
    <cellStyle name="40% - Accent1 7 4 2" xfId="3101"/>
    <cellStyle name="40% - Accent1 7 4 2 2" xfId="7227"/>
    <cellStyle name="40% - Accent1 7 4 2 2 2" xfId="15467"/>
    <cellStyle name="40% - Accent1 7 4 2 3" xfId="11342"/>
    <cellStyle name="40% - Accent1 7 4 3" xfId="5191"/>
    <cellStyle name="40% - Accent1 7 4 3 2" xfId="13431"/>
    <cellStyle name="40% - Accent1 7 4 4" xfId="9306"/>
    <cellStyle name="40% - Accent1 7 5" xfId="2175"/>
    <cellStyle name="40% - Accent1 7 5 2" xfId="6302"/>
    <cellStyle name="40% - Accent1 7 5 2 2" xfId="14542"/>
    <cellStyle name="40% - Accent1 7 5 3" xfId="10417"/>
    <cellStyle name="40% - Accent1 7 6" xfId="4265"/>
    <cellStyle name="40% - Accent1 7 6 2" xfId="12506"/>
    <cellStyle name="40% - Accent1 7 7" xfId="8380"/>
    <cellStyle name="40% - Accent1 8" xfId="149"/>
    <cellStyle name="40% - Accent1 8 2" xfId="357"/>
    <cellStyle name="40% - Accent1 8 2 2" xfId="814"/>
    <cellStyle name="40% - Accent1 8 2 2 2" xfId="1741"/>
    <cellStyle name="40% - Accent1 8 2 2 2 2" xfId="3778"/>
    <cellStyle name="40% - Accent1 8 2 2 2 2 2" xfId="7904"/>
    <cellStyle name="40% - Accent1 8 2 2 2 2 2 2" xfId="16144"/>
    <cellStyle name="40% - Accent1 8 2 2 2 2 3" xfId="12019"/>
    <cellStyle name="40% - Accent1 8 2 2 2 3" xfId="5868"/>
    <cellStyle name="40% - Accent1 8 2 2 2 3 2" xfId="14108"/>
    <cellStyle name="40% - Accent1 8 2 2 2 4" xfId="9983"/>
    <cellStyle name="40% - Accent1 8 2 2 3" xfId="2853"/>
    <cellStyle name="40% - Accent1 8 2 2 3 2" xfId="6979"/>
    <cellStyle name="40% - Accent1 8 2 2 3 2 2" xfId="15219"/>
    <cellStyle name="40% - Accent1 8 2 2 3 3" xfId="11094"/>
    <cellStyle name="40% - Accent1 8 2 2 4" xfId="4943"/>
    <cellStyle name="40% - Accent1 8 2 2 4 2" xfId="13183"/>
    <cellStyle name="40% - Accent1 8 2 2 5" xfId="9058"/>
    <cellStyle name="40% - Accent1 8 2 3" xfId="1284"/>
    <cellStyle name="40% - Accent1 8 2 3 2" xfId="3322"/>
    <cellStyle name="40% - Accent1 8 2 3 2 2" xfId="7448"/>
    <cellStyle name="40% - Accent1 8 2 3 2 2 2" xfId="15688"/>
    <cellStyle name="40% - Accent1 8 2 3 2 3" xfId="11563"/>
    <cellStyle name="40% - Accent1 8 2 3 3" xfId="5412"/>
    <cellStyle name="40% - Accent1 8 2 3 3 2" xfId="13652"/>
    <cellStyle name="40% - Accent1 8 2 3 4" xfId="9527"/>
    <cellStyle name="40% - Accent1 8 2 4" xfId="2396"/>
    <cellStyle name="40% - Accent1 8 2 4 2" xfId="6523"/>
    <cellStyle name="40% - Accent1 8 2 4 2 2" xfId="14763"/>
    <cellStyle name="40% - Accent1 8 2 4 3" xfId="10638"/>
    <cellStyle name="40% - Accent1 8 2 5" xfId="4486"/>
    <cellStyle name="40% - Accent1 8 2 5 2" xfId="12727"/>
    <cellStyle name="40% - Accent1 8 2 6" xfId="8601"/>
    <cellStyle name="40% - Accent1 8 3" xfId="606"/>
    <cellStyle name="40% - Accent1 8 3 2" xfId="1533"/>
    <cellStyle name="40% - Accent1 8 3 2 2" xfId="3570"/>
    <cellStyle name="40% - Accent1 8 3 2 2 2" xfId="7696"/>
    <cellStyle name="40% - Accent1 8 3 2 2 2 2" xfId="15936"/>
    <cellStyle name="40% - Accent1 8 3 2 2 3" xfId="11811"/>
    <cellStyle name="40% - Accent1 8 3 2 3" xfId="5660"/>
    <cellStyle name="40% - Accent1 8 3 2 3 2" xfId="13900"/>
    <cellStyle name="40% - Accent1 8 3 2 4" xfId="9775"/>
    <cellStyle name="40% - Accent1 8 3 3" xfId="2645"/>
    <cellStyle name="40% - Accent1 8 3 3 2" xfId="6771"/>
    <cellStyle name="40% - Accent1 8 3 3 2 2" xfId="15011"/>
    <cellStyle name="40% - Accent1 8 3 3 3" xfId="10886"/>
    <cellStyle name="40% - Accent1 8 3 4" xfId="4735"/>
    <cellStyle name="40% - Accent1 8 3 4 2" xfId="12975"/>
    <cellStyle name="40% - Accent1 8 3 5" xfId="8850"/>
    <cellStyle name="40% - Accent1 8 4" xfId="1076"/>
    <cellStyle name="40% - Accent1 8 4 2" xfId="3114"/>
    <cellStyle name="40% - Accent1 8 4 2 2" xfId="7240"/>
    <cellStyle name="40% - Accent1 8 4 2 2 2" xfId="15480"/>
    <cellStyle name="40% - Accent1 8 4 2 3" xfId="11355"/>
    <cellStyle name="40% - Accent1 8 4 3" xfId="5204"/>
    <cellStyle name="40% - Accent1 8 4 3 2" xfId="13444"/>
    <cellStyle name="40% - Accent1 8 4 4" xfId="9319"/>
    <cellStyle name="40% - Accent1 8 5" xfId="2188"/>
    <cellStyle name="40% - Accent1 8 5 2" xfId="6315"/>
    <cellStyle name="40% - Accent1 8 5 2 2" xfId="14555"/>
    <cellStyle name="40% - Accent1 8 5 3" xfId="10430"/>
    <cellStyle name="40% - Accent1 8 6" xfId="4278"/>
    <cellStyle name="40% - Accent1 8 6 2" xfId="12519"/>
    <cellStyle name="40% - Accent1 8 7" xfId="8393"/>
    <cellStyle name="40% - Accent1 9" xfId="162"/>
    <cellStyle name="40% - Accent1 9 2" xfId="370"/>
    <cellStyle name="40% - Accent1 9 2 2" xfId="827"/>
    <cellStyle name="40% - Accent1 9 2 2 2" xfId="1754"/>
    <cellStyle name="40% - Accent1 9 2 2 2 2" xfId="3791"/>
    <cellStyle name="40% - Accent1 9 2 2 2 2 2" xfId="7917"/>
    <cellStyle name="40% - Accent1 9 2 2 2 2 2 2" xfId="16157"/>
    <cellStyle name="40% - Accent1 9 2 2 2 2 3" xfId="12032"/>
    <cellStyle name="40% - Accent1 9 2 2 2 3" xfId="5881"/>
    <cellStyle name="40% - Accent1 9 2 2 2 3 2" xfId="14121"/>
    <cellStyle name="40% - Accent1 9 2 2 2 4" xfId="9996"/>
    <cellStyle name="40% - Accent1 9 2 2 3" xfId="2866"/>
    <cellStyle name="40% - Accent1 9 2 2 3 2" xfId="6992"/>
    <cellStyle name="40% - Accent1 9 2 2 3 2 2" xfId="15232"/>
    <cellStyle name="40% - Accent1 9 2 2 3 3" xfId="11107"/>
    <cellStyle name="40% - Accent1 9 2 2 4" xfId="4956"/>
    <cellStyle name="40% - Accent1 9 2 2 4 2" xfId="13196"/>
    <cellStyle name="40% - Accent1 9 2 2 5" xfId="9071"/>
    <cellStyle name="40% - Accent1 9 2 3" xfId="1297"/>
    <cellStyle name="40% - Accent1 9 2 3 2" xfId="3335"/>
    <cellStyle name="40% - Accent1 9 2 3 2 2" xfId="7461"/>
    <cellStyle name="40% - Accent1 9 2 3 2 2 2" xfId="15701"/>
    <cellStyle name="40% - Accent1 9 2 3 2 3" xfId="11576"/>
    <cellStyle name="40% - Accent1 9 2 3 3" xfId="5425"/>
    <cellStyle name="40% - Accent1 9 2 3 3 2" xfId="13665"/>
    <cellStyle name="40% - Accent1 9 2 3 4" xfId="9540"/>
    <cellStyle name="40% - Accent1 9 2 4" xfId="2409"/>
    <cellStyle name="40% - Accent1 9 2 4 2" xfId="6536"/>
    <cellStyle name="40% - Accent1 9 2 4 2 2" xfId="14776"/>
    <cellStyle name="40% - Accent1 9 2 4 3" xfId="10651"/>
    <cellStyle name="40% - Accent1 9 2 5" xfId="4499"/>
    <cellStyle name="40% - Accent1 9 2 5 2" xfId="12740"/>
    <cellStyle name="40% - Accent1 9 2 6" xfId="8614"/>
    <cellStyle name="40% - Accent1 9 3" xfId="619"/>
    <cellStyle name="40% - Accent1 9 3 2" xfId="1546"/>
    <cellStyle name="40% - Accent1 9 3 2 2" xfId="3583"/>
    <cellStyle name="40% - Accent1 9 3 2 2 2" xfId="7709"/>
    <cellStyle name="40% - Accent1 9 3 2 2 2 2" xfId="15949"/>
    <cellStyle name="40% - Accent1 9 3 2 2 3" xfId="11824"/>
    <cellStyle name="40% - Accent1 9 3 2 3" xfId="5673"/>
    <cellStyle name="40% - Accent1 9 3 2 3 2" xfId="13913"/>
    <cellStyle name="40% - Accent1 9 3 2 4" xfId="9788"/>
    <cellStyle name="40% - Accent1 9 3 3" xfId="2658"/>
    <cellStyle name="40% - Accent1 9 3 3 2" xfId="6784"/>
    <cellStyle name="40% - Accent1 9 3 3 2 2" xfId="15024"/>
    <cellStyle name="40% - Accent1 9 3 3 3" xfId="10899"/>
    <cellStyle name="40% - Accent1 9 3 4" xfId="4748"/>
    <cellStyle name="40% - Accent1 9 3 4 2" xfId="12988"/>
    <cellStyle name="40% - Accent1 9 3 5" xfId="8863"/>
    <cellStyle name="40% - Accent1 9 4" xfId="1089"/>
    <cellStyle name="40% - Accent1 9 4 2" xfId="3127"/>
    <cellStyle name="40% - Accent1 9 4 2 2" xfId="7253"/>
    <cellStyle name="40% - Accent1 9 4 2 2 2" xfId="15493"/>
    <cellStyle name="40% - Accent1 9 4 2 3" xfId="11368"/>
    <cellStyle name="40% - Accent1 9 4 3" xfId="5217"/>
    <cellStyle name="40% - Accent1 9 4 3 2" xfId="13457"/>
    <cellStyle name="40% - Accent1 9 4 4" xfId="9332"/>
    <cellStyle name="40% - Accent1 9 5" xfId="2201"/>
    <cellStyle name="40% - Accent1 9 5 2" xfId="6328"/>
    <cellStyle name="40% - Accent1 9 5 2 2" xfId="14568"/>
    <cellStyle name="40% - Accent1 9 5 3" xfId="10443"/>
    <cellStyle name="40% - Accent1 9 6" xfId="4291"/>
    <cellStyle name="40% - Accent1 9 6 2" xfId="12532"/>
    <cellStyle name="40% - Accent1 9 7" xfId="8406"/>
    <cellStyle name="40% - Accent2" xfId="24" builtinId="35" customBuiltin="1"/>
    <cellStyle name="40% - Accent2 10" xfId="177"/>
    <cellStyle name="40% - Accent2 10 2" xfId="385"/>
    <cellStyle name="40% - Accent2 10 2 2" xfId="842"/>
    <cellStyle name="40% - Accent2 10 2 2 2" xfId="1769"/>
    <cellStyle name="40% - Accent2 10 2 2 2 2" xfId="3806"/>
    <cellStyle name="40% - Accent2 10 2 2 2 2 2" xfId="7932"/>
    <cellStyle name="40% - Accent2 10 2 2 2 2 2 2" xfId="16172"/>
    <cellStyle name="40% - Accent2 10 2 2 2 2 3" xfId="12047"/>
    <cellStyle name="40% - Accent2 10 2 2 2 3" xfId="5896"/>
    <cellStyle name="40% - Accent2 10 2 2 2 3 2" xfId="14136"/>
    <cellStyle name="40% - Accent2 10 2 2 2 4" xfId="10011"/>
    <cellStyle name="40% - Accent2 10 2 2 3" xfId="2881"/>
    <cellStyle name="40% - Accent2 10 2 2 3 2" xfId="7007"/>
    <cellStyle name="40% - Accent2 10 2 2 3 2 2" xfId="15247"/>
    <cellStyle name="40% - Accent2 10 2 2 3 3" xfId="11122"/>
    <cellStyle name="40% - Accent2 10 2 2 4" xfId="4971"/>
    <cellStyle name="40% - Accent2 10 2 2 4 2" xfId="13211"/>
    <cellStyle name="40% - Accent2 10 2 2 5" xfId="9086"/>
    <cellStyle name="40% - Accent2 10 2 3" xfId="1312"/>
    <cellStyle name="40% - Accent2 10 2 3 2" xfId="3350"/>
    <cellStyle name="40% - Accent2 10 2 3 2 2" xfId="7476"/>
    <cellStyle name="40% - Accent2 10 2 3 2 2 2" xfId="15716"/>
    <cellStyle name="40% - Accent2 10 2 3 2 3" xfId="11591"/>
    <cellStyle name="40% - Accent2 10 2 3 3" xfId="5440"/>
    <cellStyle name="40% - Accent2 10 2 3 3 2" xfId="13680"/>
    <cellStyle name="40% - Accent2 10 2 3 4" xfId="9555"/>
    <cellStyle name="40% - Accent2 10 2 4" xfId="2424"/>
    <cellStyle name="40% - Accent2 10 2 4 2" xfId="6551"/>
    <cellStyle name="40% - Accent2 10 2 4 2 2" xfId="14791"/>
    <cellStyle name="40% - Accent2 10 2 4 3" xfId="10666"/>
    <cellStyle name="40% - Accent2 10 2 5" xfId="4514"/>
    <cellStyle name="40% - Accent2 10 2 5 2" xfId="12755"/>
    <cellStyle name="40% - Accent2 10 2 6" xfId="8629"/>
    <cellStyle name="40% - Accent2 10 3" xfId="634"/>
    <cellStyle name="40% - Accent2 10 3 2" xfId="1561"/>
    <cellStyle name="40% - Accent2 10 3 2 2" xfId="3598"/>
    <cellStyle name="40% - Accent2 10 3 2 2 2" xfId="7724"/>
    <cellStyle name="40% - Accent2 10 3 2 2 2 2" xfId="15964"/>
    <cellStyle name="40% - Accent2 10 3 2 2 3" xfId="11839"/>
    <cellStyle name="40% - Accent2 10 3 2 3" xfId="5688"/>
    <cellStyle name="40% - Accent2 10 3 2 3 2" xfId="13928"/>
    <cellStyle name="40% - Accent2 10 3 2 4" xfId="9803"/>
    <cellStyle name="40% - Accent2 10 3 3" xfId="2673"/>
    <cellStyle name="40% - Accent2 10 3 3 2" xfId="6799"/>
    <cellStyle name="40% - Accent2 10 3 3 2 2" xfId="15039"/>
    <cellStyle name="40% - Accent2 10 3 3 3" xfId="10914"/>
    <cellStyle name="40% - Accent2 10 3 4" xfId="4763"/>
    <cellStyle name="40% - Accent2 10 3 4 2" xfId="13003"/>
    <cellStyle name="40% - Accent2 10 3 5" xfId="8878"/>
    <cellStyle name="40% - Accent2 10 4" xfId="1104"/>
    <cellStyle name="40% - Accent2 10 4 2" xfId="3142"/>
    <cellStyle name="40% - Accent2 10 4 2 2" xfId="7268"/>
    <cellStyle name="40% - Accent2 10 4 2 2 2" xfId="15508"/>
    <cellStyle name="40% - Accent2 10 4 2 3" xfId="11383"/>
    <cellStyle name="40% - Accent2 10 4 3" xfId="5232"/>
    <cellStyle name="40% - Accent2 10 4 3 2" xfId="13472"/>
    <cellStyle name="40% - Accent2 10 4 4" xfId="9347"/>
    <cellStyle name="40% - Accent2 10 5" xfId="2216"/>
    <cellStyle name="40% - Accent2 10 5 2" xfId="6343"/>
    <cellStyle name="40% - Accent2 10 5 2 2" xfId="14583"/>
    <cellStyle name="40% - Accent2 10 5 3" xfId="10458"/>
    <cellStyle name="40% - Accent2 10 6" xfId="4306"/>
    <cellStyle name="40% - Accent2 10 6 2" xfId="12547"/>
    <cellStyle name="40% - Accent2 10 7" xfId="8421"/>
    <cellStyle name="40% - Accent2 11" xfId="190"/>
    <cellStyle name="40% - Accent2 11 2" xfId="398"/>
    <cellStyle name="40% - Accent2 11 2 2" xfId="855"/>
    <cellStyle name="40% - Accent2 11 2 2 2" xfId="1782"/>
    <cellStyle name="40% - Accent2 11 2 2 2 2" xfId="3819"/>
    <cellStyle name="40% - Accent2 11 2 2 2 2 2" xfId="7945"/>
    <cellStyle name="40% - Accent2 11 2 2 2 2 2 2" xfId="16185"/>
    <cellStyle name="40% - Accent2 11 2 2 2 2 3" xfId="12060"/>
    <cellStyle name="40% - Accent2 11 2 2 2 3" xfId="5909"/>
    <cellStyle name="40% - Accent2 11 2 2 2 3 2" xfId="14149"/>
    <cellStyle name="40% - Accent2 11 2 2 2 4" xfId="10024"/>
    <cellStyle name="40% - Accent2 11 2 2 3" xfId="2894"/>
    <cellStyle name="40% - Accent2 11 2 2 3 2" xfId="7020"/>
    <cellStyle name="40% - Accent2 11 2 2 3 2 2" xfId="15260"/>
    <cellStyle name="40% - Accent2 11 2 2 3 3" xfId="11135"/>
    <cellStyle name="40% - Accent2 11 2 2 4" xfId="4984"/>
    <cellStyle name="40% - Accent2 11 2 2 4 2" xfId="13224"/>
    <cellStyle name="40% - Accent2 11 2 2 5" xfId="9099"/>
    <cellStyle name="40% - Accent2 11 2 3" xfId="1325"/>
    <cellStyle name="40% - Accent2 11 2 3 2" xfId="3363"/>
    <cellStyle name="40% - Accent2 11 2 3 2 2" xfId="7489"/>
    <cellStyle name="40% - Accent2 11 2 3 2 2 2" xfId="15729"/>
    <cellStyle name="40% - Accent2 11 2 3 2 3" xfId="11604"/>
    <cellStyle name="40% - Accent2 11 2 3 3" xfId="5453"/>
    <cellStyle name="40% - Accent2 11 2 3 3 2" xfId="13693"/>
    <cellStyle name="40% - Accent2 11 2 3 4" xfId="9568"/>
    <cellStyle name="40% - Accent2 11 2 4" xfId="2437"/>
    <cellStyle name="40% - Accent2 11 2 4 2" xfId="6564"/>
    <cellStyle name="40% - Accent2 11 2 4 2 2" xfId="14804"/>
    <cellStyle name="40% - Accent2 11 2 4 3" xfId="10679"/>
    <cellStyle name="40% - Accent2 11 2 5" xfId="4527"/>
    <cellStyle name="40% - Accent2 11 2 5 2" xfId="12768"/>
    <cellStyle name="40% - Accent2 11 2 6" xfId="8642"/>
    <cellStyle name="40% - Accent2 11 3" xfId="647"/>
    <cellStyle name="40% - Accent2 11 3 2" xfId="1574"/>
    <cellStyle name="40% - Accent2 11 3 2 2" xfId="3611"/>
    <cellStyle name="40% - Accent2 11 3 2 2 2" xfId="7737"/>
    <cellStyle name="40% - Accent2 11 3 2 2 2 2" xfId="15977"/>
    <cellStyle name="40% - Accent2 11 3 2 2 3" xfId="11852"/>
    <cellStyle name="40% - Accent2 11 3 2 3" xfId="5701"/>
    <cellStyle name="40% - Accent2 11 3 2 3 2" xfId="13941"/>
    <cellStyle name="40% - Accent2 11 3 2 4" xfId="9816"/>
    <cellStyle name="40% - Accent2 11 3 3" xfId="2686"/>
    <cellStyle name="40% - Accent2 11 3 3 2" xfId="6812"/>
    <cellStyle name="40% - Accent2 11 3 3 2 2" xfId="15052"/>
    <cellStyle name="40% - Accent2 11 3 3 3" xfId="10927"/>
    <cellStyle name="40% - Accent2 11 3 4" xfId="4776"/>
    <cellStyle name="40% - Accent2 11 3 4 2" xfId="13016"/>
    <cellStyle name="40% - Accent2 11 3 5" xfId="8891"/>
    <cellStyle name="40% - Accent2 11 4" xfId="1117"/>
    <cellStyle name="40% - Accent2 11 4 2" xfId="3155"/>
    <cellStyle name="40% - Accent2 11 4 2 2" xfId="7281"/>
    <cellStyle name="40% - Accent2 11 4 2 2 2" xfId="15521"/>
    <cellStyle name="40% - Accent2 11 4 2 3" xfId="11396"/>
    <cellStyle name="40% - Accent2 11 4 3" xfId="5245"/>
    <cellStyle name="40% - Accent2 11 4 3 2" xfId="13485"/>
    <cellStyle name="40% - Accent2 11 4 4" xfId="9360"/>
    <cellStyle name="40% - Accent2 11 5" xfId="2229"/>
    <cellStyle name="40% - Accent2 11 5 2" xfId="6356"/>
    <cellStyle name="40% - Accent2 11 5 2 2" xfId="14596"/>
    <cellStyle name="40% - Accent2 11 5 3" xfId="10471"/>
    <cellStyle name="40% - Accent2 11 6" xfId="4319"/>
    <cellStyle name="40% - Accent2 11 6 2" xfId="12560"/>
    <cellStyle name="40% - Accent2 11 7" xfId="8434"/>
    <cellStyle name="40% - Accent2 12" xfId="203"/>
    <cellStyle name="40% - Accent2 12 2" xfId="411"/>
    <cellStyle name="40% - Accent2 12 2 2" xfId="868"/>
    <cellStyle name="40% - Accent2 12 2 2 2" xfId="1795"/>
    <cellStyle name="40% - Accent2 12 2 2 2 2" xfId="3832"/>
    <cellStyle name="40% - Accent2 12 2 2 2 2 2" xfId="7958"/>
    <cellStyle name="40% - Accent2 12 2 2 2 2 2 2" xfId="16198"/>
    <cellStyle name="40% - Accent2 12 2 2 2 2 3" xfId="12073"/>
    <cellStyle name="40% - Accent2 12 2 2 2 3" xfId="5922"/>
    <cellStyle name="40% - Accent2 12 2 2 2 3 2" xfId="14162"/>
    <cellStyle name="40% - Accent2 12 2 2 2 4" xfId="10037"/>
    <cellStyle name="40% - Accent2 12 2 2 3" xfId="2907"/>
    <cellStyle name="40% - Accent2 12 2 2 3 2" xfId="7033"/>
    <cellStyle name="40% - Accent2 12 2 2 3 2 2" xfId="15273"/>
    <cellStyle name="40% - Accent2 12 2 2 3 3" xfId="11148"/>
    <cellStyle name="40% - Accent2 12 2 2 4" xfId="4997"/>
    <cellStyle name="40% - Accent2 12 2 2 4 2" xfId="13237"/>
    <cellStyle name="40% - Accent2 12 2 2 5" xfId="9112"/>
    <cellStyle name="40% - Accent2 12 2 3" xfId="1338"/>
    <cellStyle name="40% - Accent2 12 2 3 2" xfId="3376"/>
    <cellStyle name="40% - Accent2 12 2 3 2 2" xfId="7502"/>
    <cellStyle name="40% - Accent2 12 2 3 2 2 2" xfId="15742"/>
    <cellStyle name="40% - Accent2 12 2 3 2 3" xfId="11617"/>
    <cellStyle name="40% - Accent2 12 2 3 3" xfId="5466"/>
    <cellStyle name="40% - Accent2 12 2 3 3 2" xfId="13706"/>
    <cellStyle name="40% - Accent2 12 2 3 4" xfId="9581"/>
    <cellStyle name="40% - Accent2 12 2 4" xfId="2450"/>
    <cellStyle name="40% - Accent2 12 2 4 2" xfId="6577"/>
    <cellStyle name="40% - Accent2 12 2 4 2 2" xfId="14817"/>
    <cellStyle name="40% - Accent2 12 2 4 3" xfId="10692"/>
    <cellStyle name="40% - Accent2 12 2 5" xfId="4540"/>
    <cellStyle name="40% - Accent2 12 2 5 2" xfId="12781"/>
    <cellStyle name="40% - Accent2 12 2 6" xfId="8655"/>
    <cellStyle name="40% - Accent2 12 3" xfId="660"/>
    <cellStyle name="40% - Accent2 12 3 2" xfId="1587"/>
    <cellStyle name="40% - Accent2 12 3 2 2" xfId="3624"/>
    <cellStyle name="40% - Accent2 12 3 2 2 2" xfId="7750"/>
    <cellStyle name="40% - Accent2 12 3 2 2 2 2" xfId="15990"/>
    <cellStyle name="40% - Accent2 12 3 2 2 3" xfId="11865"/>
    <cellStyle name="40% - Accent2 12 3 2 3" xfId="5714"/>
    <cellStyle name="40% - Accent2 12 3 2 3 2" xfId="13954"/>
    <cellStyle name="40% - Accent2 12 3 2 4" xfId="9829"/>
    <cellStyle name="40% - Accent2 12 3 3" xfId="2699"/>
    <cellStyle name="40% - Accent2 12 3 3 2" xfId="6825"/>
    <cellStyle name="40% - Accent2 12 3 3 2 2" xfId="15065"/>
    <cellStyle name="40% - Accent2 12 3 3 3" xfId="10940"/>
    <cellStyle name="40% - Accent2 12 3 4" xfId="4789"/>
    <cellStyle name="40% - Accent2 12 3 4 2" xfId="13029"/>
    <cellStyle name="40% - Accent2 12 3 5" xfId="8904"/>
    <cellStyle name="40% - Accent2 12 4" xfId="1130"/>
    <cellStyle name="40% - Accent2 12 4 2" xfId="3168"/>
    <cellStyle name="40% - Accent2 12 4 2 2" xfId="7294"/>
    <cellStyle name="40% - Accent2 12 4 2 2 2" xfId="15534"/>
    <cellStyle name="40% - Accent2 12 4 2 3" xfId="11409"/>
    <cellStyle name="40% - Accent2 12 4 3" xfId="5258"/>
    <cellStyle name="40% - Accent2 12 4 3 2" xfId="13498"/>
    <cellStyle name="40% - Accent2 12 4 4" xfId="9373"/>
    <cellStyle name="40% - Accent2 12 5" xfId="2242"/>
    <cellStyle name="40% - Accent2 12 5 2" xfId="6369"/>
    <cellStyle name="40% - Accent2 12 5 2 2" xfId="14609"/>
    <cellStyle name="40% - Accent2 12 5 3" xfId="10484"/>
    <cellStyle name="40% - Accent2 12 6" xfId="4332"/>
    <cellStyle name="40% - Accent2 12 6 2" xfId="12573"/>
    <cellStyle name="40% - Accent2 12 7" xfId="8447"/>
    <cellStyle name="40% - Accent2 13" xfId="216"/>
    <cellStyle name="40% - Accent2 13 2" xfId="424"/>
    <cellStyle name="40% - Accent2 13 2 2" xfId="881"/>
    <cellStyle name="40% - Accent2 13 2 2 2" xfId="1808"/>
    <cellStyle name="40% - Accent2 13 2 2 2 2" xfId="3845"/>
    <cellStyle name="40% - Accent2 13 2 2 2 2 2" xfId="7971"/>
    <cellStyle name="40% - Accent2 13 2 2 2 2 2 2" xfId="16211"/>
    <cellStyle name="40% - Accent2 13 2 2 2 2 3" xfId="12086"/>
    <cellStyle name="40% - Accent2 13 2 2 2 3" xfId="5935"/>
    <cellStyle name="40% - Accent2 13 2 2 2 3 2" xfId="14175"/>
    <cellStyle name="40% - Accent2 13 2 2 2 4" xfId="10050"/>
    <cellStyle name="40% - Accent2 13 2 2 3" xfId="2920"/>
    <cellStyle name="40% - Accent2 13 2 2 3 2" xfId="7046"/>
    <cellStyle name="40% - Accent2 13 2 2 3 2 2" xfId="15286"/>
    <cellStyle name="40% - Accent2 13 2 2 3 3" xfId="11161"/>
    <cellStyle name="40% - Accent2 13 2 2 4" xfId="5010"/>
    <cellStyle name="40% - Accent2 13 2 2 4 2" xfId="13250"/>
    <cellStyle name="40% - Accent2 13 2 2 5" xfId="9125"/>
    <cellStyle name="40% - Accent2 13 2 3" xfId="1351"/>
    <cellStyle name="40% - Accent2 13 2 3 2" xfId="3389"/>
    <cellStyle name="40% - Accent2 13 2 3 2 2" xfId="7515"/>
    <cellStyle name="40% - Accent2 13 2 3 2 2 2" xfId="15755"/>
    <cellStyle name="40% - Accent2 13 2 3 2 3" xfId="11630"/>
    <cellStyle name="40% - Accent2 13 2 3 3" xfId="5479"/>
    <cellStyle name="40% - Accent2 13 2 3 3 2" xfId="13719"/>
    <cellStyle name="40% - Accent2 13 2 3 4" xfId="9594"/>
    <cellStyle name="40% - Accent2 13 2 4" xfId="2463"/>
    <cellStyle name="40% - Accent2 13 2 4 2" xfId="6590"/>
    <cellStyle name="40% - Accent2 13 2 4 2 2" xfId="14830"/>
    <cellStyle name="40% - Accent2 13 2 4 3" xfId="10705"/>
    <cellStyle name="40% - Accent2 13 2 5" xfId="4553"/>
    <cellStyle name="40% - Accent2 13 2 5 2" xfId="12794"/>
    <cellStyle name="40% - Accent2 13 2 6" xfId="8668"/>
    <cellStyle name="40% - Accent2 13 3" xfId="673"/>
    <cellStyle name="40% - Accent2 13 3 2" xfId="1600"/>
    <cellStyle name="40% - Accent2 13 3 2 2" xfId="3637"/>
    <cellStyle name="40% - Accent2 13 3 2 2 2" xfId="7763"/>
    <cellStyle name="40% - Accent2 13 3 2 2 2 2" xfId="16003"/>
    <cellStyle name="40% - Accent2 13 3 2 2 3" xfId="11878"/>
    <cellStyle name="40% - Accent2 13 3 2 3" xfId="5727"/>
    <cellStyle name="40% - Accent2 13 3 2 3 2" xfId="13967"/>
    <cellStyle name="40% - Accent2 13 3 2 4" xfId="9842"/>
    <cellStyle name="40% - Accent2 13 3 3" xfId="2712"/>
    <cellStyle name="40% - Accent2 13 3 3 2" xfId="6838"/>
    <cellStyle name="40% - Accent2 13 3 3 2 2" xfId="15078"/>
    <cellStyle name="40% - Accent2 13 3 3 3" xfId="10953"/>
    <cellStyle name="40% - Accent2 13 3 4" xfId="4802"/>
    <cellStyle name="40% - Accent2 13 3 4 2" xfId="13042"/>
    <cellStyle name="40% - Accent2 13 3 5" xfId="8917"/>
    <cellStyle name="40% - Accent2 13 4" xfId="1143"/>
    <cellStyle name="40% - Accent2 13 4 2" xfId="3181"/>
    <cellStyle name="40% - Accent2 13 4 2 2" xfId="7307"/>
    <cellStyle name="40% - Accent2 13 4 2 2 2" xfId="15547"/>
    <cellStyle name="40% - Accent2 13 4 2 3" xfId="11422"/>
    <cellStyle name="40% - Accent2 13 4 3" xfId="5271"/>
    <cellStyle name="40% - Accent2 13 4 3 2" xfId="13511"/>
    <cellStyle name="40% - Accent2 13 4 4" xfId="9386"/>
    <cellStyle name="40% - Accent2 13 5" xfId="2255"/>
    <cellStyle name="40% - Accent2 13 5 2" xfId="6382"/>
    <cellStyle name="40% - Accent2 13 5 2 2" xfId="14622"/>
    <cellStyle name="40% - Accent2 13 5 3" xfId="10497"/>
    <cellStyle name="40% - Accent2 13 6" xfId="4345"/>
    <cellStyle name="40% - Accent2 13 6 2" xfId="12586"/>
    <cellStyle name="40% - Accent2 13 7" xfId="8460"/>
    <cellStyle name="40% - Accent2 14" xfId="229"/>
    <cellStyle name="40% - Accent2 14 2" xfId="437"/>
    <cellStyle name="40% - Accent2 14 2 2" xfId="894"/>
    <cellStyle name="40% - Accent2 14 2 2 2" xfId="1821"/>
    <cellStyle name="40% - Accent2 14 2 2 2 2" xfId="3858"/>
    <cellStyle name="40% - Accent2 14 2 2 2 2 2" xfId="7984"/>
    <cellStyle name="40% - Accent2 14 2 2 2 2 2 2" xfId="16224"/>
    <cellStyle name="40% - Accent2 14 2 2 2 2 3" xfId="12099"/>
    <cellStyle name="40% - Accent2 14 2 2 2 3" xfId="5948"/>
    <cellStyle name="40% - Accent2 14 2 2 2 3 2" xfId="14188"/>
    <cellStyle name="40% - Accent2 14 2 2 2 4" xfId="10063"/>
    <cellStyle name="40% - Accent2 14 2 2 3" xfId="2933"/>
    <cellStyle name="40% - Accent2 14 2 2 3 2" xfId="7059"/>
    <cellStyle name="40% - Accent2 14 2 2 3 2 2" xfId="15299"/>
    <cellStyle name="40% - Accent2 14 2 2 3 3" xfId="11174"/>
    <cellStyle name="40% - Accent2 14 2 2 4" xfId="5023"/>
    <cellStyle name="40% - Accent2 14 2 2 4 2" xfId="13263"/>
    <cellStyle name="40% - Accent2 14 2 2 5" xfId="9138"/>
    <cellStyle name="40% - Accent2 14 2 3" xfId="1364"/>
    <cellStyle name="40% - Accent2 14 2 3 2" xfId="3402"/>
    <cellStyle name="40% - Accent2 14 2 3 2 2" xfId="7528"/>
    <cellStyle name="40% - Accent2 14 2 3 2 2 2" xfId="15768"/>
    <cellStyle name="40% - Accent2 14 2 3 2 3" xfId="11643"/>
    <cellStyle name="40% - Accent2 14 2 3 3" xfId="5492"/>
    <cellStyle name="40% - Accent2 14 2 3 3 2" xfId="13732"/>
    <cellStyle name="40% - Accent2 14 2 3 4" xfId="9607"/>
    <cellStyle name="40% - Accent2 14 2 4" xfId="2476"/>
    <cellStyle name="40% - Accent2 14 2 4 2" xfId="6603"/>
    <cellStyle name="40% - Accent2 14 2 4 2 2" xfId="14843"/>
    <cellStyle name="40% - Accent2 14 2 4 3" xfId="10718"/>
    <cellStyle name="40% - Accent2 14 2 5" xfId="4566"/>
    <cellStyle name="40% - Accent2 14 2 5 2" xfId="12807"/>
    <cellStyle name="40% - Accent2 14 2 6" xfId="8681"/>
    <cellStyle name="40% - Accent2 14 3" xfId="686"/>
    <cellStyle name="40% - Accent2 14 3 2" xfId="1613"/>
    <cellStyle name="40% - Accent2 14 3 2 2" xfId="3650"/>
    <cellStyle name="40% - Accent2 14 3 2 2 2" xfId="7776"/>
    <cellStyle name="40% - Accent2 14 3 2 2 2 2" xfId="16016"/>
    <cellStyle name="40% - Accent2 14 3 2 2 3" xfId="11891"/>
    <cellStyle name="40% - Accent2 14 3 2 3" xfId="5740"/>
    <cellStyle name="40% - Accent2 14 3 2 3 2" xfId="13980"/>
    <cellStyle name="40% - Accent2 14 3 2 4" xfId="9855"/>
    <cellStyle name="40% - Accent2 14 3 3" xfId="2725"/>
    <cellStyle name="40% - Accent2 14 3 3 2" xfId="6851"/>
    <cellStyle name="40% - Accent2 14 3 3 2 2" xfId="15091"/>
    <cellStyle name="40% - Accent2 14 3 3 3" xfId="10966"/>
    <cellStyle name="40% - Accent2 14 3 4" xfId="4815"/>
    <cellStyle name="40% - Accent2 14 3 4 2" xfId="13055"/>
    <cellStyle name="40% - Accent2 14 3 5" xfId="8930"/>
    <cellStyle name="40% - Accent2 14 4" xfId="1156"/>
    <cellStyle name="40% - Accent2 14 4 2" xfId="3194"/>
    <cellStyle name="40% - Accent2 14 4 2 2" xfId="7320"/>
    <cellStyle name="40% - Accent2 14 4 2 2 2" xfId="15560"/>
    <cellStyle name="40% - Accent2 14 4 2 3" xfId="11435"/>
    <cellStyle name="40% - Accent2 14 4 3" xfId="5284"/>
    <cellStyle name="40% - Accent2 14 4 3 2" xfId="13524"/>
    <cellStyle name="40% - Accent2 14 4 4" xfId="9399"/>
    <cellStyle name="40% - Accent2 14 5" xfId="2268"/>
    <cellStyle name="40% - Accent2 14 5 2" xfId="6395"/>
    <cellStyle name="40% - Accent2 14 5 2 2" xfId="14635"/>
    <cellStyle name="40% - Accent2 14 5 3" xfId="10510"/>
    <cellStyle name="40% - Accent2 14 6" xfId="4358"/>
    <cellStyle name="40% - Accent2 14 6 2" xfId="12599"/>
    <cellStyle name="40% - Accent2 14 7" xfId="8473"/>
    <cellStyle name="40% - Accent2 15" xfId="242"/>
    <cellStyle name="40% - Accent2 15 2" xfId="699"/>
    <cellStyle name="40% - Accent2 15 2 2" xfId="1626"/>
    <cellStyle name="40% - Accent2 15 2 2 2" xfId="3663"/>
    <cellStyle name="40% - Accent2 15 2 2 2 2" xfId="7789"/>
    <cellStyle name="40% - Accent2 15 2 2 2 2 2" xfId="16029"/>
    <cellStyle name="40% - Accent2 15 2 2 2 3" xfId="11904"/>
    <cellStyle name="40% - Accent2 15 2 2 3" xfId="5753"/>
    <cellStyle name="40% - Accent2 15 2 2 3 2" xfId="13993"/>
    <cellStyle name="40% - Accent2 15 2 2 4" xfId="9868"/>
    <cellStyle name="40% - Accent2 15 2 3" xfId="2738"/>
    <cellStyle name="40% - Accent2 15 2 3 2" xfId="6864"/>
    <cellStyle name="40% - Accent2 15 2 3 2 2" xfId="15104"/>
    <cellStyle name="40% - Accent2 15 2 3 3" xfId="10979"/>
    <cellStyle name="40% - Accent2 15 2 4" xfId="4828"/>
    <cellStyle name="40% - Accent2 15 2 4 2" xfId="13068"/>
    <cellStyle name="40% - Accent2 15 2 5" xfId="8943"/>
    <cellStyle name="40% - Accent2 15 3" xfId="1169"/>
    <cellStyle name="40% - Accent2 15 3 2" xfId="3207"/>
    <cellStyle name="40% - Accent2 15 3 2 2" xfId="7333"/>
    <cellStyle name="40% - Accent2 15 3 2 2 2" xfId="15573"/>
    <cellStyle name="40% - Accent2 15 3 2 3" xfId="11448"/>
    <cellStyle name="40% - Accent2 15 3 3" xfId="5297"/>
    <cellStyle name="40% - Accent2 15 3 3 2" xfId="13537"/>
    <cellStyle name="40% - Accent2 15 3 4" xfId="9412"/>
    <cellStyle name="40% - Accent2 15 4" xfId="2281"/>
    <cellStyle name="40% - Accent2 15 4 2" xfId="6408"/>
    <cellStyle name="40% - Accent2 15 4 2 2" xfId="14648"/>
    <cellStyle name="40% - Accent2 15 4 3" xfId="10523"/>
    <cellStyle name="40% - Accent2 15 5" xfId="4371"/>
    <cellStyle name="40% - Accent2 15 5 2" xfId="12612"/>
    <cellStyle name="40% - Accent2 15 6" xfId="8486"/>
    <cellStyle name="40% - Accent2 16" xfId="450"/>
    <cellStyle name="40% - Accent2 16 2" xfId="907"/>
    <cellStyle name="40% - Accent2 16 2 2" xfId="1834"/>
    <cellStyle name="40% - Accent2 16 2 2 2" xfId="3871"/>
    <cellStyle name="40% - Accent2 16 2 2 2 2" xfId="7997"/>
    <cellStyle name="40% - Accent2 16 2 2 2 2 2" xfId="16237"/>
    <cellStyle name="40% - Accent2 16 2 2 2 3" xfId="12112"/>
    <cellStyle name="40% - Accent2 16 2 2 3" xfId="5961"/>
    <cellStyle name="40% - Accent2 16 2 2 3 2" xfId="14201"/>
    <cellStyle name="40% - Accent2 16 2 2 4" xfId="10076"/>
    <cellStyle name="40% - Accent2 16 2 3" xfId="2946"/>
    <cellStyle name="40% - Accent2 16 2 3 2" xfId="7072"/>
    <cellStyle name="40% - Accent2 16 2 3 2 2" xfId="15312"/>
    <cellStyle name="40% - Accent2 16 2 3 3" xfId="11187"/>
    <cellStyle name="40% - Accent2 16 2 4" xfId="5036"/>
    <cellStyle name="40% - Accent2 16 2 4 2" xfId="13276"/>
    <cellStyle name="40% - Accent2 16 2 5" xfId="9151"/>
    <cellStyle name="40% - Accent2 16 3" xfId="1377"/>
    <cellStyle name="40% - Accent2 16 3 2" xfId="3415"/>
    <cellStyle name="40% - Accent2 16 3 2 2" xfId="7541"/>
    <cellStyle name="40% - Accent2 16 3 2 2 2" xfId="15781"/>
    <cellStyle name="40% - Accent2 16 3 2 3" xfId="11656"/>
    <cellStyle name="40% - Accent2 16 3 3" xfId="5505"/>
    <cellStyle name="40% - Accent2 16 3 3 2" xfId="13745"/>
    <cellStyle name="40% - Accent2 16 3 4" xfId="9620"/>
    <cellStyle name="40% - Accent2 16 4" xfId="2489"/>
    <cellStyle name="40% - Accent2 16 4 2" xfId="6616"/>
    <cellStyle name="40% - Accent2 16 4 2 2" xfId="14856"/>
    <cellStyle name="40% - Accent2 16 4 3" xfId="10731"/>
    <cellStyle name="40% - Accent2 16 5" xfId="4579"/>
    <cellStyle name="40% - Accent2 16 5 2" xfId="12820"/>
    <cellStyle name="40% - Accent2 16 6" xfId="8694"/>
    <cellStyle name="40% - Accent2 17" xfId="465"/>
    <cellStyle name="40% - Accent2 17 2" xfId="922"/>
    <cellStyle name="40% - Accent2 17 2 2" xfId="1848"/>
    <cellStyle name="40% - Accent2 17 2 2 2" xfId="3885"/>
    <cellStyle name="40% - Accent2 17 2 2 2 2" xfId="8011"/>
    <cellStyle name="40% - Accent2 17 2 2 2 2 2" xfId="16251"/>
    <cellStyle name="40% - Accent2 17 2 2 2 3" xfId="12126"/>
    <cellStyle name="40% - Accent2 17 2 2 3" xfId="5975"/>
    <cellStyle name="40% - Accent2 17 2 2 3 2" xfId="14215"/>
    <cellStyle name="40% - Accent2 17 2 2 4" xfId="10090"/>
    <cellStyle name="40% - Accent2 17 2 3" xfId="2960"/>
    <cellStyle name="40% - Accent2 17 2 3 2" xfId="7086"/>
    <cellStyle name="40% - Accent2 17 2 3 2 2" xfId="15326"/>
    <cellStyle name="40% - Accent2 17 2 3 3" xfId="11201"/>
    <cellStyle name="40% - Accent2 17 2 4" xfId="5050"/>
    <cellStyle name="40% - Accent2 17 2 4 2" xfId="13290"/>
    <cellStyle name="40% - Accent2 17 2 5" xfId="9165"/>
    <cellStyle name="40% - Accent2 17 3" xfId="1392"/>
    <cellStyle name="40% - Accent2 17 3 2" xfId="3429"/>
    <cellStyle name="40% - Accent2 17 3 2 2" xfId="7555"/>
    <cellStyle name="40% - Accent2 17 3 2 2 2" xfId="15795"/>
    <cellStyle name="40% - Accent2 17 3 2 3" xfId="11670"/>
    <cellStyle name="40% - Accent2 17 3 3" xfId="5519"/>
    <cellStyle name="40% - Accent2 17 3 3 2" xfId="13759"/>
    <cellStyle name="40% - Accent2 17 3 4" xfId="9634"/>
    <cellStyle name="40% - Accent2 17 4" xfId="2504"/>
    <cellStyle name="40% - Accent2 17 4 2" xfId="6630"/>
    <cellStyle name="40% - Accent2 17 4 2 2" xfId="14870"/>
    <cellStyle name="40% - Accent2 17 4 3" xfId="10745"/>
    <cellStyle name="40% - Accent2 17 5" xfId="4594"/>
    <cellStyle name="40% - Accent2 17 5 2" xfId="12834"/>
    <cellStyle name="40% - Accent2 17 6" xfId="8709"/>
    <cellStyle name="40% - Accent2 18" xfId="478"/>
    <cellStyle name="40% - Accent2 18 2" xfId="1405"/>
    <cellStyle name="40% - Accent2 18 2 2" xfId="3442"/>
    <cellStyle name="40% - Accent2 18 2 2 2" xfId="7568"/>
    <cellStyle name="40% - Accent2 18 2 2 2 2" xfId="15808"/>
    <cellStyle name="40% - Accent2 18 2 2 3" xfId="11683"/>
    <cellStyle name="40% - Accent2 18 2 3" xfId="5532"/>
    <cellStyle name="40% - Accent2 18 2 3 2" xfId="13772"/>
    <cellStyle name="40% - Accent2 18 2 4" xfId="9647"/>
    <cellStyle name="40% - Accent2 18 3" xfId="2517"/>
    <cellStyle name="40% - Accent2 18 3 2" xfId="6643"/>
    <cellStyle name="40% - Accent2 18 3 2 2" xfId="14883"/>
    <cellStyle name="40% - Accent2 18 3 3" xfId="10758"/>
    <cellStyle name="40% - Accent2 18 4" xfId="4607"/>
    <cellStyle name="40% - Accent2 18 4 2" xfId="12847"/>
    <cellStyle name="40% - Accent2 18 5" xfId="8722"/>
    <cellStyle name="40% - Accent2 19" xfId="491"/>
    <cellStyle name="40% - Accent2 19 2" xfId="1418"/>
    <cellStyle name="40% - Accent2 19 2 2" xfId="3455"/>
    <cellStyle name="40% - Accent2 19 2 2 2" xfId="7581"/>
    <cellStyle name="40% - Accent2 19 2 2 2 2" xfId="15821"/>
    <cellStyle name="40% - Accent2 19 2 2 3" xfId="11696"/>
    <cellStyle name="40% - Accent2 19 2 3" xfId="5545"/>
    <cellStyle name="40% - Accent2 19 2 3 2" xfId="13785"/>
    <cellStyle name="40% - Accent2 19 2 4" xfId="9660"/>
    <cellStyle name="40% - Accent2 19 3" xfId="2530"/>
    <cellStyle name="40% - Accent2 19 3 2" xfId="6656"/>
    <cellStyle name="40% - Accent2 19 3 2 2" xfId="14896"/>
    <cellStyle name="40% - Accent2 19 3 3" xfId="10771"/>
    <cellStyle name="40% - Accent2 19 4" xfId="4620"/>
    <cellStyle name="40% - Accent2 19 4 2" xfId="12860"/>
    <cellStyle name="40% - Accent2 19 5" xfId="8735"/>
    <cellStyle name="40% - Accent2 2" xfId="46"/>
    <cellStyle name="40% - Accent2 2 2" xfId="86"/>
    <cellStyle name="40% - Accent2 2 2 2" xfId="294"/>
    <cellStyle name="40% - Accent2 2 2 2 2" xfId="751"/>
    <cellStyle name="40% - Accent2 2 2 2 2 2" xfId="1678"/>
    <cellStyle name="40% - Accent2 2 2 2 2 2 2" xfId="3715"/>
    <cellStyle name="40% - Accent2 2 2 2 2 2 2 2" xfId="7841"/>
    <cellStyle name="40% - Accent2 2 2 2 2 2 2 2 2" xfId="16081"/>
    <cellStyle name="40% - Accent2 2 2 2 2 2 2 3" xfId="11956"/>
    <cellStyle name="40% - Accent2 2 2 2 2 2 3" xfId="5805"/>
    <cellStyle name="40% - Accent2 2 2 2 2 2 3 2" xfId="14045"/>
    <cellStyle name="40% - Accent2 2 2 2 2 2 4" xfId="9920"/>
    <cellStyle name="40% - Accent2 2 2 2 2 3" xfId="2790"/>
    <cellStyle name="40% - Accent2 2 2 2 2 3 2" xfId="6916"/>
    <cellStyle name="40% - Accent2 2 2 2 2 3 2 2" xfId="15156"/>
    <cellStyle name="40% - Accent2 2 2 2 2 3 3" xfId="11031"/>
    <cellStyle name="40% - Accent2 2 2 2 2 4" xfId="4880"/>
    <cellStyle name="40% - Accent2 2 2 2 2 4 2" xfId="13120"/>
    <cellStyle name="40% - Accent2 2 2 2 2 5" xfId="8995"/>
    <cellStyle name="40% - Accent2 2 2 2 3" xfId="1221"/>
    <cellStyle name="40% - Accent2 2 2 2 3 2" xfId="3259"/>
    <cellStyle name="40% - Accent2 2 2 2 3 2 2" xfId="7385"/>
    <cellStyle name="40% - Accent2 2 2 2 3 2 2 2" xfId="15625"/>
    <cellStyle name="40% - Accent2 2 2 2 3 2 3" xfId="11500"/>
    <cellStyle name="40% - Accent2 2 2 2 3 3" xfId="5349"/>
    <cellStyle name="40% - Accent2 2 2 2 3 3 2" xfId="13589"/>
    <cellStyle name="40% - Accent2 2 2 2 3 4" xfId="9464"/>
    <cellStyle name="40% - Accent2 2 2 2 4" xfId="2333"/>
    <cellStyle name="40% - Accent2 2 2 2 4 2" xfId="6460"/>
    <cellStyle name="40% - Accent2 2 2 2 4 2 2" xfId="14700"/>
    <cellStyle name="40% - Accent2 2 2 2 4 3" xfId="10575"/>
    <cellStyle name="40% - Accent2 2 2 2 5" xfId="4423"/>
    <cellStyle name="40% - Accent2 2 2 2 5 2" xfId="12664"/>
    <cellStyle name="40% - Accent2 2 2 2 6" xfId="8538"/>
    <cellStyle name="40% - Accent2 2 2 3" xfId="543"/>
    <cellStyle name="40% - Accent2 2 2 3 2" xfId="1470"/>
    <cellStyle name="40% - Accent2 2 2 3 2 2" xfId="3507"/>
    <cellStyle name="40% - Accent2 2 2 3 2 2 2" xfId="7633"/>
    <cellStyle name="40% - Accent2 2 2 3 2 2 2 2" xfId="15873"/>
    <cellStyle name="40% - Accent2 2 2 3 2 2 3" xfId="11748"/>
    <cellStyle name="40% - Accent2 2 2 3 2 3" xfId="5597"/>
    <cellStyle name="40% - Accent2 2 2 3 2 3 2" xfId="13837"/>
    <cellStyle name="40% - Accent2 2 2 3 2 4" xfId="9712"/>
    <cellStyle name="40% - Accent2 2 2 3 3" xfId="2582"/>
    <cellStyle name="40% - Accent2 2 2 3 3 2" xfId="6708"/>
    <cellStyle name="40% - Accent2 2 2 3 3 2 2" xfId="14948"/>
    <cellStyle name="40% - Accent2 2 2 3 3 3" xfId="10823"/>
    <cellStyle name="40% - Accent2 2 2 3 4" xfId="4672"/>
    <cellStyle name="40% - Accent2 2 2 3 4 2" xfId="12912"/>
    <cellStyle name="40% - Accent2 2 2 3 5" xfId="8787"/>
    <cellStyle name="40% - Accent2 2 2 4" xfId="1013"/>
    <cellStyle name="40% - Accent2 2 2 4 2" xfId="3051"/>
    <cellStyle name="40% - Accent2 2 2 4 2 2" xfId="7177"/>
    <cellStyle name="40% - Accent2 2 2 4 2 2 2" xfId="15417"/>
    <cellStyle name="40% - Accent2 2 2 4 2 3" xfId="11292"/>
    <cellStyle name="40% - Accent2 2 2 4 3" xfId="5141"/>
    <cellStyle name="40% - Accent2 2 2 4 3 2" xfId="13381"/>
    <cellStyle name="40% - Accent2 2 2 4 4" xfId="9256"/>
    <cellStyle name="40% - Accent2 2 2 5" xfId="2125"/>
    <cellStyle name="40% - Accent2 2 2 5 2" xfId="6252"/>
    <cellStyle name="40% - Accent2 2 2 5 2 2" xfId="14492"/>
    <cellStyle name="40% - Accent2 2 2 5 3" xfId="10367"/>
    <cellStyle name="40% - Accent2 2 2 6" xfId="4215"/>
    <cellStyle name="40% - Accent2 2 2 6 2" xfId="12456"/>
    <cellStyle name="40% - Accent2 2 2 7" xfId="8330"/>
    <cellStyle name="40% - Accent2 2 3" xfId="125"/>
    <cellStyle name="40% - Accent2 2 3 2" xfId="333"/>
    <cellStyle name="40% - Accent2 2 3 2 2" xfId="790"/>
    <cellStyle name="40% - Accent2 2 3 2 2 2" xfId="1717"/>
    <cellStyle name="40% - Accent2 2 3 2 2 2 2" xfId="3754"/>
    <cellStyle name="40% - Accent2 2 3 2 2 2 2 2" xfId="7880"/>
    <cellStyle name="40% - Accent2 2 3 2 2 2 2 2 2" xfId="16120"/>
    <cellStyle name="40% - Accent2 2 3 2 2 2 2 3" xfId="11995"/>
    <cellStyle name="40% - Accent2 2 3 2 2 2 3" xfId="5844"/>
    <cellStyle name="40% - Accent2 2 3 2 2 2 3 2" xfId="14084"/>
    <cellStyle name="40% - Accent2 2 3 2 2 2 4" xfId="9959"/>
    <cellStyle name="40% - Accent2 2 3 2 2 3" xfId="2829"/>
    <cellStyle name="40% - Accent2 2 3 2 2 3 2" xfId="6955"/>
    <cellStyle name="40% - Accent2 2 3 2 2 3 2 2" xfId="15195"/>
    <cellStyle name="40% - Accent2 2 3 2 2 3 3" xfId="11070"/>
    <cellStyle name="40% - Accent2 2 3 2 2 4" xfId="4919"/>
    <cellStyle name="40% - Accent2 2 3 2 2 4 2" xfId="13159"/>
    <cellStyle name="40% - Accent2 2 3 2 2 5" xfId="9034"/>
    <cellStyle name="40% - Accent2 2 3 2 3" xfId="1260"/>
    <cellStyle name="40% - Accent2 2 3 2 3 2" xfId="3298"/>
    <cellStyle name="40% - Accent2 2 3 2 3 2 2" xfId="7424"/>
    <cellStyle name="40% - Accent2 2 3 2 3 2 2 2" xfId="15664"/>
    <cellStyle name="40% - Accent2 2 3 2 3 2 3" xfId="11539"/>
    <cellStyle name="40% - Accent2 2 3 2 3 3" xfId="5388"/>
    <cellStyle name="40% - Accent2 2 3 2 3 3 2" xfId="13628"/>
    <cellStyle name="40% - Accent2 2 3 2 3 4" xfId="9503"/>
    <cellStyle name="40% - Accent2 2 3 2 4" xfId="2372"/>
    <cellStyle name="40% - Accent2 2 3 2 4 2" xfId="6499"/>
    <cellStyle name="40% - Accent2 2 3 2 4 2 2" xfId="14739"/>
    <cellStyle name="40% - Accent2 2 3 2 4 3" xfId="10614"/>
    <cellStyle name="40% - Accent2 2 3 2 5" xfId="4462"/>
    <cellStyle name="40% - Accent2 2 3 2 5 2" xfId="12703"/>
    <cellStyle name="40% - Accent2 2 3 2 6" xfId="8577"/>
    <cellStyle name="40% - Accent2 2 3 3" xfId="582"/>
    <cellStyle name="40% - Accent2 2 3 3 2" xfId="1509"/>
    <cellStyle name="40% - Accent2 2 3 3 2 2" xfId="3546"/>
    <cellStyle name="40% - Accent2 2 3 3 2 2 2" xfId="7672"/>
    <cellStyle name="40% - Accent2 2 3 3 2 2 2 2" xfId="15912"/>
    <cellStyle name="40% - Accent2 2 3 3 2 2 3" xfId="11787"/>
    <cellStyle name="40% - Accent2 2 3 3 2 3" xfId="5636"/>
    <cellStyle name="40% - Accent2 2 3 3 2 3 2" xfId="13876"/>
    <cellStyle name="40% - Accent2 2 3 3 2 4" xfId="9751"/>
    <cellStyle name="40% - Accent2 2 3 3 3" xfId="2621"/>
    <cellStyle name="40% - Accent2 2 3 3 3 2" xfId="6747"/>
    <cellStyle name="40% - Accent2 2 3 3 3 2 2" xfId="14987"/>
    <cellStyle name="40% - Accent2 2 3 3 3 3" xfId="10862"/>
    <cellStyle name="40% - Accent2 2 3 3 4" xfId="4711"/>
    <cellStyle name="40% - Accent2 2 3 3 4 2" xfId="12951"/>
    <cellStyle name="40% - Accent2 2 3 3 5" xfId="8826"/>
    <cellStyle name="40% - Accent2 2 3 4" xfId="1052"/>
    <cellStyle name="40% - Accent2 2 3 4 2" xfId="3090"/>
    <cellStyle name="40% - Accent2 2 3 4 2 2" xfId="7216"/>
    <cellStyle name="40% - Accent2 2 3 4 2 2 2" xfId="15456"/>
    <cellStyle name="40% - Accent2 2 3 4 2 3" xfId="11331"/>
    <cellStyle name="40% - Accent2 2 3 4 3" xfId="5180"/>
    <cellStyle name="40% - Accent2 2 3 4 3 2" xfId="13420"/>
    <cellStyle name="40% - Accent2 2 3 4 4" xfId="9295"/>
    <cellStyle name="40% - Accent2 2 3 5" xfId="2164"/>
    <cellStyle name="40% - Accent2 2 3 5 2" xfId="6291"/>
    <cellStyle name="40% - Accent2 2 3 5 2 2" xfId="14531"/>
    <cellStyle name="40% - Accent2 2 3 5 3" xfId="10406"/>
    <cellStyle name="40% - Accent2 2 3 6" xfId="4254"/>
    <cellStyle name="40% - Accent2 2 3 6 2" xfId="12495"/>
    <cellStyle name="40% - Accent2 2 3 7" xfId="8369"/>
    <cellStyle name="40% - Accent2 2 4" xfId="255"/>
    <cellStyle name="40% - Accent2 2 4 2" xfId="712"/>
    <cellStyle name="40% - Accent2 2 4 2 2" xfId="1639"/>
    <cellStyle name="40% - Accent2 2 4 2 2 2" xfId="3676"/>
    <cellStyle name="40% - Accent2 2 4 2 2 2 2" xfId="7802"/>
    <cellStyle name="40% - Accent2 2 4 2 2 2 2 2" xfId="16042"/>
    <cellStyle name="40% - Accent2 2 4 2 2 2 3" xfId="11917"/>
    <cellStyle name="40% - Accent2 2 4 2 2 3" xfId="5766"/>
    <cellStyle name="40% - Accent2 2 4 2 2 3 2" xfId="14006"/>
    <cellStyle name="40% - Accent2 2 4 2 2 4" xfId="9881"/>
    <cellStyle name="40% - Accent2 2 4 2 3" xfId="2751"/>
    <cellStyle name="40% - Accent2 2 4 2 3 2" xfId="6877"/>
    <cellStyle name="40% - Accent2 2 4 2 3 2 2" xfId="15117"/>
    <cellStyle name="40% - Accent2 2 4 2 3 3" xfId="10992"/>
    <cellStyle name="40% - Accent2 2 4 2 4" xfId="4841"/>
    <cellStyle name="40% - Accent2 2 4 2 4 2" xfId="13081"/>
    <cellStyle name="40% - Accent2 2 4 2 5" xfId="8956"/>
    <cellStyle name="40% - Accent2 2 4 3" xfId="1182"/>
    <cellStyle name="40% - Accent2 2 4 3 2" xfId="3220"/>
    <cellStyle name="40% - Accent2 2 4 3 2 2" xfId="7346"/>
    <cellStyle name="40% - Accent2 2 4 3 2 2 2" xfId="15586"/>
    <cellStyle name="40% - Accent2 2 4 3 2 3" xfId="11461"/>
    <cellStyle name="40% - Accent2 2 4 3 3" xfId="5310"/>
    <cellStyle name="40% - Accent2 2 4 3 3 2" xfId="13550"/>
    <cellStyle name="40% - Accent2 2 4 3 4" xfId="9425"/>
    <cellStyle name="40% - Accent2 2 4 4" xfId="2294"/>
    <cellStyle name="40% - Accent2 2 4 4 2" xfId="6421"/>
    <cellStyle name="40% - Accent2 2 4 4 2 2" xfId="14661"/>
    <cellStyle name="40% - Accent2 2 4 4 3" xfId="10536"/>
    <cellStyle name="40% - Accent2 2 4 5" xfId="4384"/>
    <cellStyle name="40% - Accent2 2 4 5 2" xfId="12625"/>
    <cellStyle name="40% - Accent2 2 4 6" xfId="8499"/>
    <cellStyle name="40% - Accent2 2 5" xfId="504"/>
    <cellStyle name="40% - Accent2 2 5 2" xfId="1431"/>
    <cellStyle name="40% - Accent2 2 5 2 2" xfId="3468"/>
    <cellStyle name="40% - Accent2 2 5 2 2 2" xfId="7594"/>
    <cellStyle name="40% - Accent2 2 5 2 2 2 2" xfId="15834"/>
    <cellStyle name="40% - Accent2 2 5 2 2 3" xfId="11709"/>
    <cellStyle name="40% - Accent2 2 5 2 3" xfId="5558"/>
    <cellStyle name="40% - Accent2 2 5 2 3 2" xfId="13798"/>
    <cellStyle name="40% - Accent2 2 5 2 4" xfId="9673"/>
    <cellStyle name="40% - Accent2 2 5 3" xfId="2543"/>
    <cellStyle name="40% - Accent2 2 5 3 2" xfId="6669"/>
    <cellStyle name="40% - Accent2 2 5 3 2 2" xfId="14909"/>
    <cellStyle name="40% - Accent2 2 5 3 3" xfId="10784"/>
    <cellStyle name="40% - Accent2 2 5 4" xfId="4633"/>
    <cellStyle name="40% - Accent2 2 5 4 2" xfId="12873"/>
    <cellStyle name="40% - Accent2 2 5 5" xfId="8748"/>
    <cellStyle name="40% - Accent2 2 6" xfId="974"/>
    <cellStyle name="40% - Accent2 2 6 2" xfId="3012"/>
    <cellStyle name="40% - Accent2 2 6 2 2" xfId="7138"/>
    <cellStyle name="40% - Accent2 2 6 2 2 2" xfId="15378"/>
    <cellStyle name="40% - Accent2 2 6 2 3" xfId="11253"/>
    <cellStyle name="40% - Accent2 2 6 3" xfId="5102"/>
    <cellStyle name="40% - Accent2 2 6 3 2" xfId="13342"/>
    <cellStyle name="40% - Accent2 2 6 4" xfId="9217"/>
    <cellStyle name="40% - Accent2 2 7" xfId="2086"/>
    <cellStyle name="40% - Accent2 2 7 2" xfId="6213"/>
    <cellStyle name="40% - Accent2 2 7 2 2" xfId="14453"/>
    <cellStyle name="40% - Accent2 2 7 3" xfId="10328"/>
    <cellStyle name="40% - Accent2 2 8" xfId="4176"/>
    <cellStyle name="40% - Accent2 2 8 2" xfId="12417"/>
    <cellStyle name="40% - Accent2 2 9" xfId="8291"/>
    <cellStyle name="40% - Accent2 20" xfId="935"/>
    <cellStyle name="40% - Accent2 20 2" xfId="1861"/>
    <cellStyle name="40% - Accent2 20 2 2" xfId="3898"/>
    <cellStyle name="40% - Accent2 20 2 2 2" xfId="8024"/>
    <cellStyle name="40% - Accent2 20 2 2 2 2" xfId="16264"/>
    <cellStyle name="40% - Accent2 20 2 2 3" xfId="12139"/>
    <cellStyle name="40% - Accent2 20 2 3" xfId="5988"/>
    <cellStyle name="40% - Accent2 20 2 3 2" xfId="14228"/>
    <cellStyle name="40% - Accent2 20 2 4" xfId="10103"/>
    <cellStyle name="40% - Accent2 20 3" xfId="2973"/>
    <cellStyle name="40% - Accent2 20 3 2" xfId="7099"/>
    <cellStyle name="40% - Accent2 20 3 2 2" xfId="15339"/>
    <cellStyle name="40% - Accent2 20 3 3" xfId="11214"/>
    <cellStyle name="40% - Accent2 20 4" xfId="5063"/>
    <cellStyle name="40% - Accent2 20 4 2" xfId="13303"/>
    <cellStyle name="40% - Accent2 20 5" xfId="9178"/>
    <cellStyle name="40% - Accent2 21" xfId="948"/>
    <cellStyle name="40% - Accent2 21 2" xfId="2986"/>
    <cellStyle name="40% - Accent2 21 2 2" xfId="7112"/>
    <cellStyle name="40% - Accent2 21 2 2 2" xfId="15352"/>
    <cellStyle name="40% - Accent2 21 2 3" xfId="11227"/>
    <cellStyle name="40% - Accent2 21 3" xfId="5076"/>
    <cellStyle name="40% - Accent2 21 3 2" xfId="13316"/>
    <cellStyle name="40% - Accent2 21 4" xfId="9191"/>
    <cellStyle name="40% - Accent2 22" xfId="961"/>
    <cellStyle name="40% - Accent2 22 2" xfId="2999"/>
    <cellStyle name="40% - Accent2 22 2 2" xfId="7125"/>
    <cellStyle name="40% - Accent2 22 2 2 2" xfId="15365"/>
    <cellStyle name="40% - Accent2 22 2 3" xfId="11240"/>
    <cellStyle name="40% - Accent2 22 3" xfId="5089"/>
    <cellStyle name="40% - Accent2 22 3 2" xfId="13329"/>
    <cellStyle name="40% - Accent2 22 4" xfId="9204"/>
    <cellStyle name="40% - Accent2 23" xfId="1874"/>
    <cellStyle name="40% - Accent2 23 2" xfId="3911"/>
    <cellStyle name="40% - Accent2 23 2 2" xfId="8037"/>
    <cellStyle name="40% - Accent2 23 2 2 2" xfId="16277"/>
    <cellStyle name="40% - Accent2 23 2 3" xfId="12152"/>
    <cellStyle name="40% - Accent2 23 3" xfId="6001"/>
    <cellStyle name="40% - Accent2 23 3 2" xfId="14241"/>
    <cellStyle name="40% - Accent2 23 4" xfId="10116"/>
    <cellStyle name="40% - Accent2 24" xfId="1887"/>
    <cellStyle name="40% - Accent2 24 2" xfId="3924"/>
    <cellStyle name="40% - Accent2 24 2 2" xfId="8050"/>
    <cellStyle name="40% - Accent2 24 2 2 2" xfId="16290"/>
    <cellStyle name="40% - Accent2 24 2 3" xfId="12165"/>
    <cellStyle name="40% - Accent2 24 3" xfId="6014"/>
    <cellStyle name="40% - Accent2 24 3 2" xfId="14254"/>
    <cellStyle name="40% - Accent2 24 4" xfId="10129"/>
    <cellStyle name="40% - Accent2 25" xfId="1900"/>
    <cellStyle name="40% - Accent2 25 2" xfId="3937"/>
    <cellStyle name="40% - Accent2 25 2 2" xfId="8063"/>
    <cellStyle name="40% - Accent2 25 2 2 2" xfId="16303"/>
    <cellStyle name="40% - Accent2 25 2 3" xfId="12178"/>
    <cellStyle name="40% - Accent2 25 3" xfId="6027"/>
    <cellStyle name="40% - Accent2 25 3 2" xfId="14267"/>
    <cellStyle name="40% - Accent2 25 4" xfId="10142"/>
    <cellStyle name="40% - Accent2 26" xfId="1914"/>
    <cellStyle name="40% - Accent2 26 2" xfId="3951"/>
    <cellStyle name="40% - Accent2 26 2 2" xfId="8077"/>
    <cellStyle name="40% - Accent2 26 2 2 2" xfId="16317"/>
    <cellStyle name="40% - Accent2 26 2 3" xfId="12192"/>
    <cellStyle name="40% - Accent2 26 3" xfId="6041"/>
    <cellStyle name="40% - Accent2 26 3 2" xfId="14281"/>
    <cellStyle name="40% - Accent2 26 4" xfId="10156"/>
    <cellStyle name="40% - Accent2 27" xfId="1927"/>
    <cellStyle name="40% - Accent2 27 2" xfId="3964"/>
    <cellStyle name="40% - Accent2 27 2 2" xfId="8090"/>
    <cellStyle name="40% - Accent2 27 2 2 2" xfId="16330"/>
    <cellStyle name="40% - Accent2 27 2 3" xfId="12205"/>
    <cellStyle name="40% - Accent2 27 3" xfId="6054"/>
    <cellStyle name="40% - Accent2 27 3 2" xfId="14294"/>
    <cellStyle name="40% - Accent2 27 4" xfId="10169"/>
    <cellStyle name="40% - Accent2 28" xfId="1941"/>
    <cellStyle name="40% - Accent2 28 2" xfId="3978"/>
    <cellStyle name="40% - Accent2 28 2 2" xfId="8104"/>
    <cellStyle name="40% - Accent2 28 2 2 2" xfId="16344"/>
    <cellStyle name="40% - Accent2 28 2 3" xfId="12219"/>
    <cellStyle name="40% - Accent2 28 3" xfId="6068"/>
    <cellStyle name="40% - Accent2 28 3 2" xfId="14308"/>
    <cellStyle name="40% - Accent2 28 4" xfId="10183"/>
    <cellStyle name="40% - Accent2 29" xfId="1955"/>
    <cellStyle name="40% - Accent2 29 2" xfId="3992"/>
    <cellStyle name="40% - Accent2 29 2 2" xfId="8118"/>
    <cellStyle name="40% - Accent2 29 2 2 2" xfId="16358"/>
    <cellStyle name="40% - Accent2 29 2 3" xfId="12233"/>
    <cellStyle name="40% - Accent2 29 3" xfId="6082"/>
    <cellStyle name="40% - Accent2 29 3 2" xfId="14322"/>
    <cellStyle name="40% - Accent2 29 4" xfId="10197"/>
    <cellStyle name="40% - Accent2 3" xfId="60"/>
    <cellStyle name="40% - Accent2 3 2" xfId="268"/>
    <cellStyle name="40% - Accent2 3 2 2" xfId="725"/>
    <cellStyle name="40% - Accent2 3 2 2 2" xfId="1652"/>
    <cellStyle name="40% - Accent2 3 2 2 2 2" xfId="3689"/>
    <cellStyle name="40% - Accent2 3 2 2 2 2 2" xfId="7815"/>
    <cellStyle name="40% - Accent2 3 2 2 2 2 2 2" xfId="16055"/>
    <cellStyle name="40% - Accent2 3 2 2 2 2 3" xfId="11930"/>
    <cellStyle name="40% - Accent2 3 2 2 2 3" xfId="5779"/>
    <cellStyle name="40% - Accent2 3 2 2 2 3 2" xfId="14019"/>
    <cellStyle name="40% - Accent2 3 2 2 2 4" xfId="9894"/>
    <cellStyle name="40% - Accent2 3 2 2 3" xfId="2764"/>
    <cellStyle name="40% - Accent2 3 2 2 3 2" xfId="6890"/>
    <cellStyle name="40% - Accent2 3 2 2 3 2 2" xfId="15130"/>
    <cellStyle name="40% - Accent2 3 2 2 3 3" xfId="11005"/>
    <cellStyle name="40% - Accent2 3 2 2 4" xfId="4854"/>
    <cellStyle name="40% - Accent2 3 2 2 4 2" xfId="13094"/>
    <cellStyle name="40% - Accent2 3 2 2 5" xfId="8969"/>
    <cellStyle name="40% - Accent2 3 2 3" xfId="1195"/>
    <cellStyle name="40% - Accent2 3 2 3 2" xfId="3233"/>
    <cellStyle name="40% - Accent2 3 2 3 2 2" xfId="7359"/>
    <cellStyle name="40% - Accent2 3 2 3 2 2 2" xfId="15599"/>
    <cellStyle name="40% - Accent2 3 2 3 2 3" xfId="11474"/>
    <cellStyle name="40% - Accent2 3 2 3 3" xfId="5323"/>
    <cellStyle name="40% - Accent2 3 2 3 3 2" xfId="13563"/>
    <cellStyle name="40% - Accent2 3 2 3 4" xfId="9438"/>
    <cellStyle name="40% - Accent2 3 2 4" xfId="2307"/>
    <cellStyle name="40% - Accent2 3 2 4 2" xfId="6434"/>
    <cellStyle name="40% - Accent2 3 2 4 2 2" xfId="14674"/>
    <cellStyle name="40% - Accent2 3 2 4 3" xfId="10549"/>
    <cellStyle name="40% - Accent2 3 2 5" xfId="4397"/>
    <cellStyle name="40% - Accent2 3 2 5 2" xfId="12638"/>
    <cellStyle name="40% - Accent2 3 2 6" xfId="8512"/>
    <cellStyle name="40% - Accent2 3 3" xfId="517"/>
    <cellStyle name="40% - Accent2 3 3 2" xfId="1444"/>
    <cellStyle name="40% - Accent2 3 3 2 2" xfId="3481"/>
    <cellStyle name="40% - Accent2 3 3 2 2 2" xfId="7607"/>
    <cellStyle name="40% - Accent2 3 3 2 2 2 2" xfId="15847"/>
    <cellStyle name="40% - Accent2 3 3 2 2 3" xfId="11722"/>
    <cellStyle name="40% - Accent2 3 3 2 3" xfId="5571"/>
    <cellStyle name="40% - Accent2 3 3 2 3 2" xfId="13811"/>
    <cellStyle name="40% - Accent2 3 3 2 4" xfId="9686"/>
    <cellStyle name="40% - Accent2 3 3 3" xfId="2556"/>
    <cellStyle name="40% - Accent2 3 3 3 2" xfId="6682"/>
    <cellStyle name="40% - Accent2 3 3 3 2 2" xfId="14922"/>
    <cellStyle name="40% - Accent2 3 3 3 3" xfId="10797"/>
    <cellStyle name="40% - Accent2 3 3 4" xfId="4646"/>
    <cellStyle name="40% - Accent2 3 3 4 2" xfId="12886"/>
    <cellStyle name="40% - Accent2 3 3 5" xfId="8761"/>
    <cellStyle name="40% - Accent2 3 4" xfId="987"/>
    <cellStyle name="40% - Accent2 3 4 2" xfId="3025"/>
    <cellStyle name="40% - Accent2 3 4 2 2" xfId="7151"/>
    <cellStyle name="40% - Accent2 3 4 2 2 2" xfId="15391"/>
    <cellStyle name="40% - Accent2 3 4 2 3" xfId="11266"/>
    <cellStyle name="40% - Accent2 3 4 3" xfId="5115"/>
    <cellStyle name="40% - Accent2 3 4 3 2" xfId="13355"/>
    <cellStyle name="40% - Accent2 3 4 4" xfId="9230"/>
    <cellStyle name="40% - Accent2 3 5" xfId="2099"/>
    <cellStyle name="40% - Accent2 3 5 2" xfId="6226"/>
    <cellStyle name="40% - Accent2 3 5 2 2" xfId="14466"/>
    <cellStyle name="40% - Accent2 3 5 3" xfId="10341"/>
    <cellStyle name="40% - Accent2 3 6" xfId="4189"/>
    <cellStyle name="40% - Accent2 3 6 2" xfId="12430"/>
    <cellStyle name="40% - Accent2 3 7" xfId="8304"/>
    <cellStyle name="40% - Accent2 30" xfId="1969"/>
    <cellStyle name="40% - Accent2 30 2" xfId="4006"/>
    <cellStyle name="40% - Accent2 30 2 2" xfId="8132"/>
    <cellStyle name="40% - Accent2 30 2 2 2" xfId="16372"/>
    <cellStyle name="40% - Accent2 30 2 3" xfId="12247"/>
    <cellStyle name="40% - Accent2 30 3" xfId="6096"/>
    <cellStyle name="40% - Accent2 30 3 2" xfId="14336"/>
    <cellStyle name="40% - Accent2 30 4" xfId="10211"/>
    <cellStyle name="40% - Accent2 31" xfId="1982"/>
    <cellStyle name="40% - Accent2 31 2" xfId="4019"/>
    <cellStyle name="40% - Accent2 31 2 2" xfId="8145"/>
    <cellStyle name="40% - Accent2 31 2 2 2" xfId="16385"/>
    <cellStyle name="40% - Accent2 31 2 3" xfId="12260"/>
    <cellStyle name="40% - Accent2 31 3" xfId="6109"/>
    <cellStyle name="40% - Accent2 31 3 2" xfId="14349"/>
    <cellStyle name="40% - Accent2 31 4" xfId="10224"/>
    <cellStyle name="40% - Accent2 32" xfId="1995"/>
    <cellStyle name="40% - Accent2 32 2" xfId="4032"/>
    <cellStyle name="40% - Accent2 32 2 2" xfId="8158"/>
    <cellStyle name="40% - Accent2 32 2 2 2" xfId="16398"/>
    <cellStyle name="40% - Accent2 32 2 3" xfId="12273"/>
    <cellStyle name="40% - Accent2 32 3" xfId="6122"/>
    <cellStyle name="40% - Accent2 32 3 2" xfId="14362"/>
    <cellStyle name="40% - Accent2 32 4" xfId="10237"/>
    <cellStyle name="40% - Accent2 33" xfId="2008"/>
    <cellStyle name="40% - Accent2 33 2" xfId="4045"/>
    <cellStyle name="40% - Accent2 33 2 2" xfId="8171"/>
    <cellStyle name="40% - Accent2 33 2 2 2" xfId="16411"/>
    <cellStyle name="40% - Accent2 33 2 3" xfId="12286"/>
    <cellStyle name="40% - Accent2 33 3" xfId="6135"/>
    <cellStyle name="40% - Accent2 33 3 2" xfId="14375"/>
    <cellStyle name="40% - Accent2 33 4" xfId="10250"/>
    <cellStyle name="40% - Accent2 34" xfId="2021"/>
    <cellStyle name="40% - Accent2 34 2" xfId="4058"/>
    <cellStyle name="40% - Accent2 34 2 2" xfId="8184"/>
    <cellStyle name="40% - Accent2 34 2 2 2" xfId="16424"/>
    <cellStyle name="40% - Accent2 34 2 3" xfId="12299"/>
    <cellStyle name="40% - Accent2 34 3" xfId="6148"/>
    <cellStyle name="40% - Accent2 34 3 2" xfId="14388"/>
    <cellStyle name="40% - Accent2 34 4" xfId="10263"/>
    <cellStyle name="40% - Accent2 35" xfId="2034"/>
    <cellStyle name="40% - Accent2 35 2" xfId="4071"/>
    <cellStyle name="40% - Accent2 35 2 2" xfId="8197"/>
    <cellStyle name="40% - Accent2 35 2 2 2" xfId="16437"/>
    <cellStyle name="40% - Accent2 35 2 3" xfId="12312"/>
    <cellStyle name="40% - Accent2 35 3" xfId="6161"/>
    <cellStyle name="40% - Accent2 35 3 2" xfId="14401"/>
    <cellStyle name="40% - Accent2 35 4" xfId="10276"/>
    <cellStyle name="40% - Accent2 36" xfId="2047"/>
    <cellStyle name="40% - Accent2 36 2" xfId="4084"/>
    <cellStyle name="40% - Accent2 36 2 2" xfId="8210"/>
    <cellStyle name="40% - Accent2 36 2 2 2" xfId="16450"/>
    <cellStyle name="40% - Accent2 36 2 3" xfId="12325"/>
    <cellStyle name="40% - Accent2 36 3" xfId="6174"/>
    <cellStyle name="40% - Accent2 36 3 2" xfId="14414"/>
    <cellStyle name="40% - Accent2 36 4" xfId="10289"/>
    <cellStyle name="40% - Accent2 37" xfId="2073"/>
    <cellStyle name="40% - Accent2 37 2" xfId="6200"/>
    <cellStyle name="40% - Accent2 37 2 2" xfId="14440"/>
    <cellStyle name="40% - Accent2 37 3" xfId="10315"/>
    <cellStyle name="40% - Accent2 38" xfId="2060"/>
    <cellStyle name="40% - Accent2 38 2" xfId="6187"/>
    <cellStyle name="40% - Accent2 38 2 2" xfId="14427"/>
    <cellStyle name="40% - Accent2 38 3" xfId="10302"/>
    <cellStyle name="40% - Accent2 39" xfId="4097"/>
    <cellStyle name="40% - Accent2 39 2" xfId="8223"/>
    <cellStyle name="40% - Accent2 39 2 2" xfId="16463"/>
    <cellStyle name="40% - Accent2 39 3" xfId="12338"/>
    <cellStyle name="40% - Accent2 4" xfId="73"/>
    <cellStyle name="40% - Accent2 4 2" xfId="281"/>
    <cellStyle name="40% - Accent2 4 2 2" xfId="738"/>
    <cellStyle name="40% - Accent2 4 2 2 2" xfId="1665"/>
    <cellStyle name="40% - Accent2 4 2 2 2 2" xfId="3702"/>
    <cellStyle name="40% - Accent2 4 2 2 2 2 2" xfId="7828"/>
    <cellStyle name="40% - Accent2 4 2 2 2 2 2 2" xfId="16068"/>
    <cellStyle name="40% - Accent2 4 2 2 2 2 3" xfId="11943"/>
    <cellStyle name="40% - Accent2 4 2 2 2 3" xfId="5792"/>
    <cellStyle name="40% - Accent2 4 2 2 2 3 2" xfId="14032"/>
    <cellStyle name="40% - Accent2 4 2 2 2 4" xfId="9907"/>
    <cellStyle name="40% - Accent2 4 2 2 3" xfId="2777"/>
    <cellStyle name="40% - Accent2 4 2 2 3 2" xfId="6903"/>
    <cellStyle name="40% - Accent2 4 2 2 3 2 2" xfId="15143"/>
    <cellStyle name="40% - Accent2 4 2 2 3 3" xfId="11018"/>
    <cellStyle name="40% - Accent2 4 2 2 4" xfId="4867"/>
    <cellStyle name="40% - Accent2 4 2 2 4 2" xfId="13107"/>
    <cellStyle name="40% - Accent2 4 2 2 5" xfId="8982"/>
    <cellStyle name="40% - Accent2 4 2 3" xfId="1208"/>
    <cellStyle name="40% - Accent2 4 2 3 2" xfId="3246"/>
    <cellStyle name="40% - Accent2 4 2 3 2 2" xfId="7372"/>
    <cellStyle name="40% - Accent2 4 2 3 2 2 2" xfId="15612"/>
    <cellStyle name="40% - Accent2 4 2 3 2 3" xfId="11487"/>
    <cellStyle name="40% - Accent2 4 2 3 3" xfId="5336"/>
    <cellStyle name="40% - Accent2 4 2 3 3 2" xfId="13576"/>
    <cellStyle name="40% - Accent2 4 2 3 4" xfId="9451"/>
    <cellStyle name="40% - Accent2 4 2 4" xfId="2320"/>
    <cellStyle name="40% - Accent2 4 2 4 2" xfId="6447"/>
    <cellStyle name="40% - Accent2 4 2 4 2 2" xfId="14687"/>
    <cellStyle name="40% - Accent2 4 2 4 3" xfId="10562"/>
    <cellStyle name="40% - Accent2 4 2 5" xfId="4410"/>
    <cellStyle name="40% - Accent2 4 2 5 2" xfId="12651"/>
    <cellStyle name="40% - Accent2 4 2 6" xfId="8525"/>
    <cellStyle name="40% - Accent2 4 3" xfId="530"/>
    <cellStyle name="40% - Accent2 4 3 2" xfId="1457"/>
    <cellStyle name="40% - Accent2 4 3 2 2" xfId="3494"/>
    <cellStyle name="40% - Accent2 4 3 2 2 2" xfId="7620"/>
    <cellStyle name="40% - Accent2 4 3 2 2 2 2" xfId="15860"/>
    <cellStyle name="40% - Accent2 4 3 2 2 3" xfId="11735"/>
    <cellStyle name="40% - Accent2 4 3 2 3" xfId="5584"/>
    <cellStyle name="40% - Accent2 4 3 2 3 2" xfId="13824"/>
    <cellStyle name="40% - Accent2 4 3 2 4" xfId="9699"/>
    <cellStyle name="40% - Accent2 4 3 3" xfId="2569"/>
    <cellStyle name="40% - Accent2 4 3 3 2" xfId="6695"/>
    <cellStyle name="40% - Accent2 4 3 3 2 2" xfId="14935"/>
    <cellStyle name="40% - Accent2 4 3 3 3" xfId="10810"/>
    <cellStyle name="40% - Accent2 4 3 4" xfId="4659"/>
    <cellStyle name="40% - Accent2 4 3 4 2" xfId="12899"/>
    <cellStyle name="40% - Accent2 4 3 5" xfId="8774"/>
    <cellStyle name="40% - Accent2 4 4" xfId="1000"/>
    <cellStyle name="40% - Accent2 4 4 2" xfId="3038"/>
    <cellStyle name="40% - Accent2 4 4 2 2" xfId="7164"/>
    <cellStyle name="40% - Accent2 4 4 2 2 2" xfId="15404"/>
    <cellStyle name="40% - Accent2 4 4 2 3" xfId="11279"/>
    <cellStyle name="40% - Accent2 4 4 3" xfId="5128"/>
    <cellStyle name="40% - Accent2 4 4 3 2" xfId="13368"/>
    <cellStyle name="40% - Accent2 4 4 4" xfId="9243"/>
    <cellStyle name="40% - Accent2 4 5" xfId="2112"/>
    <cellStyle name="40% - Accent2 4 5 2" xfId="6239"/>
    <cellStyle name="40% - Accent2 4 5 2 2" xfId="14479"/>
    <cellStyle name="40% - Accent2 4 5 3" xfId="10354"/>
    <cellStyle name="40% - Accent2 4 6" xfId="4202"/>
    <cellStyle name="40% - Accent2 4 6 2" xfId="12443"/>
    <cellStyle name="40% - Accent2 4 7" xfId="8317"/>
    <cellStyle name="40% - Accent2 40" xfId="4110"/>
    <cellStyle name="40% - Accent2 40 2" xfId="8236"/>
    <cellStyle name="40% - Accent2 40 2 2" xfId="16476"/>
    <cellStyle name="40% - Accent2 40 3" xfId="12351"/>
    <cellStyle name="40% - Accent2 41" xfId="4123"/>
    <cellStyle name="40% - Accent2 41 2" xfId="8249"/>
    <cellStyle name="40% - Accent2 41 2 2" xfId="16489"/>
    <cellStyle name="40% - Accent2 41 3" xfId="12364"/>
    <cellStyle name="40% - Accent2 42" xfId="4136"/>
    <cellStyle name="40% - Accent2 42 2" xfId="8262"/>
    <cellStyle name="40% - Accent2 42 2 2" xfId="16502"/>
    <cellStyle name="40% - Accent2 42 3" xfId="12377"/>
    <cellStyle name="40% - Accent2 43" xfId="4150"/>
    <cellStyle name="40% - Accent2 43 2" xfId="12391"/>
    <cellStyle name="40% - Accent2 44" xfId="4163"/>
    <cellStyle name="40% - Accent2 44 2" xfId="12404"/>
    <cellStyle name="40% - Accent2 45" xfId="8277"/>
    <cellStyle name="40% - Accent2 46" xfId="16516"/>
    <cellStyle name="40% - Accent2 5" xfId="99"/>
    <cellStyle name="40% - Accent2 5 2" xfId="307"/>
    <cellStyle name="40% - Accent2 5 2 2" xfId="764"/>
    <cellStyle name="40% - Accent2 5 2 2 2" xfId="1691"/>
    <cellStyle name="40% - Accent2 5 2 2 2 2" xfId="3728"/>
    <cellStyle name="40% - Accent2 5 2 2 2 2 2" xfId="7854"/>
    <cellStyle name="40% - Accent2 5 2 2 2 2 2 2" xfId="16094"/>
    <cellStyle name="40% - Accent2 5 2 2 2 2 3" xfId="11969"/>
    <cellStyle name="40% - Accent2 5 2 2 2 3" xfId="5818"/>
    <cellStyle name="40% - Accent2 5 2 2 2 3 2" xfId="14058"/>
    <cellStyle name="40% - Accent2 5 2 2 2 4" xfId="9933"/>
    <cellStyle name="40% - Accent2 5 2 2 3" xfId="2803"/>
    <cellStyle name="40% - Accent2 5 2 2 3 2" xfId="6929"/>
    <cellStyle name="40% - Accent2 5 2 2 3 2 2" xfId="15169"/>
    <cellStyle name="40% - Accent2 5 2 2 3 3" xfId="11044"/>
    <cellStyle name="40% - Accent2 5 2 2 4" xfId="4893"/>
    <cellStyle name="40% - Accent2 5 2 2 4 2" xfId="13133"/>
    <cellStyle name="40% - Accent2 5 2 2 5" xfId="9008"/>
    <cellStyle name="40% - Accent2 5 2 3" xfId="1234"/>
    <cellStyle name="40% - Accent2 5 2 3 2" xfId="3272"/>
    <cellStyle name="40% - Accent2 5 2 3 2 2" xfId="7398"/>
    <cellStyle name="40% - Accent2 5 2 3 2 2 2" xfId="15638"/>
    <cellStyle name="40% - Accent2 5 2 3 2 3" xfId="11513"/>
    <cellStyle name="40% - Accent2 5 2 3 3" xfId="5362"/>
    <cellStyle name="40% - Accent2 5 2 3 3 2" xfId="13602"/>
    <cellStyle name="40% - Accent2 5 2 3 4" xfId="9477"/>
    <cellStyle name="40% - Accent2 5 2 4" xfId="2346"/>
    <cellStyle name="40% - Accent2 5 2 4 2" xfId="6473"/>
    <cellStyle name="40% - Accent2 5 2 4 2 2" xfId="14713"/>
    <cellStyle name="40% - Accent2 5 2 4 3" xfId="10588"/>
    <cellStyle name="40% - Accent2 5 2 5" xfId="4436"/>
    <cellStyle name="40% - Accent2 5 2 5 2" xfId="12677"/>
    <cellStyle name="40% - Accent2 5 2 6" xfId="8551"/>
    <cellStyle name="40% - Accent2 5 3" xfId="556"/>
    <cellStyle name="40% - Accent2 5 3 2" xfId="1483"/>
    <cellStyle name="40% - Accent2 5 3 2 2" xfId="3520"/>
    <cellStyle name="40% - Accent2 5 3 2 2 2" xfId="7646"/>
    <cellStyle name="40% - Accent2 5 3 2 2 2 2" xfId="15886"/>
    <cellStyle name="40% - Accent2 5 3 2 2 3" xfId="11761"/>
    <cellStyle name="40% - Accent2 5 3 2 3" xfId="5610"/>
    <cellStyle name="40% - Accent2 5 3 2 3 2" xfId="13850"/>
    <cellStyle name="40% - Accent2 5 3 2 4" xfId="9725"/>
    <cellStyle name="40% - Accent2 5 3 3" xfId="2595"/>
    <cellStyle name="40% - Accent2 5 3 3 2" xfId="6721"/>
    <cellStyle name="40% - Accent2 5 3 3 2 2" xfId="14961"/>
    <cellStyle name="40% - Accent2 5 3 3 3" xfId="10836"/>
    <cellStyle name="40% - Accent2 5 3 4" xfId="4685"/>
    <cellStyle name="40% - Accent2 5 3 4 2" xfId="12925"/>
    <cellStyle name="40% - Accent2 5 3 5" xfId="8800"/>
    <cellStyle name="40% - Accent2 5 4" xfId="1026"/>
    <cellStyle name="40% - Accent2 5 4 2" xfId="3064"/>
    <cellStyle name="40% - Accent2 5 4 2 2" xfId="7190"/>
    <cellStyle name="40% - Accent2 5 4 2 2 2" xfId="15430"/>
    <cellStyle name="40% - Accent2 5 4 2 3" xfId="11305"/>
    <cellStyle name="40% - Accent2 5 4 3" xfId="5154"/>
    <cellStyle name="40% - Accent2 5 4 3 2" xfId="13394"/>
    <cellStyle name="40% - Accent2 5 4 4" xfId="9269"/>
    <cellStyle name="40% - Accent2 5 5" xfId="2138"/>
    <cellStyle name="40% - Accent2 5 5 2" xfId="6265"/>
    <cellStyle name="40% - Accent2 5 5 2 2" xfId="14505"/>
    <cellStyle name="40% - Accent2 5 5 3" xfId="10380"/>
    <cellStyle name="40% - Accent2 5 6" xfId="4228"/>
    <cellStyle name="40% - Accent2 5 6 2" xfId="12469"/>
    <cellStyle name="40% - Accent2 5 7" xfId="8343"/>
    <cellStyle name="40% - Accent2 6" xfId="112"/>
    <cellStyle name="40% - Accent2 6 2" xfId="320"/>
    <cellStyle name="40% - Accent2 6 2 2" xfId="777"/>
    <cellStyle name="40% - Accent2 6 2 2 2" xfId="1704"/>
    <cellStyle name="40% - Accent2 6 2 2 2 2" xfId="3741"/>
    <cellStyle name="40% - Accent2 6 2 2 2 2 2" xfId="7867"/>
    <cellStyle name="40% - Accent2 6 2 2 2 2 2 2" xfId="16107"/>
    <cellStyle name="40% - Accent2 6 2 2 2 2 3" xfId="11982"/>
    <cellStyle name="40% - Accent2 6 2 2 2 3" xfId="5831"/>
    <cellStyle name="40% - Accent2 6 2 2 2 3 2" xfId="14071"/>
    <cellStyle name="40% - Accent2 6 2 2 2 4" xfId="9946"/>
    <cellStyle name="40% - Accent2 6 2 2 3" xfId="2816"/>
    <cellStyle name="40% - Accent2 6 2 2 3 2" xfId="6942"/>
    <cellStyle name="40% - Accent2 6 2 2 3 2 2" xfId="15182"/>
    <cellStyle name="40% - Accent2 6 2 2 3 3" xfId="11057"/>
    <cellStyle name="40% - Accent2 6 2 2 4" xfId="4906"/>
    <cellStyle name="40% - Accent2 6 2 2 4 2" xfId="13146"/>
    <cellStyle name="40% - Accent2 6 2 2 5" xfId="9021"/>
    <cellStyle name="40% - Accent2 6 2 3" xfId="1247"/>
    <cellStyle name="40% - Accent2 6 2 3 2" xfId="3285"/>
    <cellStyle name="40% - Accent2 6 2 3 2 2" xfId="7411"/>
    <cellStyle name="40% - Accent2 6 2 3 2 2 2" xfId="15651"/>
    <cellStyle name="40% - Accent2 6 2 3 2 3" xfId="11526"/>
    <cellStyle name="40% - Accent2 6 2 3 3" xfId="5375"/>
    <cellStyle name="40% - Accent2 6 2 3 3 2" xfId="13615"/>
    <cellStyle name="40% - Accent2 6 2 3 4" xfId="9490"/>
    <cellStyle name="40% - Accent2 6 2 4" xfId="2359"/>
    <cellStyle name="40% - Accent2 6 2 4 2" xfId="6486"/>
    <cellStyle name="40% - Accent2 6 2 4 2 2" xfId="14726"/>
    <cellStyle name="40% - Accent2 6 2 4 3" xfId="10601"/>
    <cellStyle name="40% - Accent2 6 2 5" xfId="4449"/>
    <cellStyle name="40% - Accent2 6 2 5 2" xfId="12690"/>
    <cellStyle name="40% - Accent2 6 2 6" xfId="8564"/>
    <cellStyle name="40% - Accent2 6 3" xfId="569"/>
    <cellStyle name="40% - Accent2 6 3 2" xfId="1496"/>
    <cellStyle name="40% - Accent2 6 3 2 2" xfId="3533"/>
    <cellStyle name="40% - Accent2 6 3 2 2 2" xfId="7659"/>
    <cellStyle name="40% - Accent2 6 3 2 2 2 2" xfId="15899"/>
    <cellStyle name="40% - Accent2 6 3 2 2 3" xfId="11774"/>
    <cellStyle name="40% - Accent2 6 3 2 3" xfId="5623"/>
    <cellStyle name="40% - Accent2 6 3 2 3 2" xfId="13863"/>
    <cellStyle name="40% - Accent2 6 3 2 4" xfId="9738"/>
    <cellStyle name="40% - Accent2 6 3 3" xfId="2608"/>
    <cellStyle name="40% - Accent2 6 3 3 2" xfId="6734"/>
    <cellStyle name="40% - Accent2 6 3 3 2 2" xfId="14974"/>
    <cellStyle name="40% - Accent2 6 3 3 3" xfId="10849"/>
    <cellStyle name="40% - Accent2 6 3 4" xfId="4698"/>
    <cellStyle name="40% - Accent2 6 3 4 2" xfId="12938"/>
    <cellStyle name="40% - Accent2 6 3 5" xfId="8813"/>
    <cellStyle name="40% - Accent2 6 4" xfId="1039"/>
    <cellStyle name="40% - Accent2 6 4 2" xfId="3077"/>
    <cellStyle name="40% - Accent2 6 4 2 2" xfId="7203"/>
    <cellStyle name="40% - Accent2 6 4 2 2 2" xfId="15443"/>
    <cellStyle name="40% - Accent2 6 4 2 3" xfId="11318"/>
    <cellStyle name="40% - Accent2 6 4 3" xfId="5167"/>
    <cellStyle name="40% - Accent2 6 4 3 2" xfId="13407"/>
    <cellStyle name="40% - Accent2 6 4 4" xfId="9282"/>
    <cellStyle name="40% - Accent2 6 5" xfId="2151"/>
    <cellStyle name="40% - Accent2 6 5 2" xfId="6278"/>
    <cellStyle name="40% - Accent2 6 5 2 2" xfId="14518"/>
    <cellStyle name="40% - Accent2 6 5 3" xfId="10393"/>
    <cellStyle name="40% - Accent2 6 6" xfId="4241"/>
    <cellStyle name="40% - Accent2 6 6 2" xfId="12482"/>
    <cellStyle name="40% - Accent2 6 7" xfId="8356"/>
    <cellStyle name="40% - Accent2 7" xfId="138"/>
    <cellStyle name="40% - Accent2 7 2" xfId="346"/>
    <cellStyle name="40% - Accent2 7 2 2" xfId="803"/>
    <cellStyle name="40% - Accent2 7 2 2 2" xfId="1730"/>
    <cellStyle name="40% - Accent2 7 2 2 2 2" xfId="3767"/>
    <cellStyle name="40% - Accent2 7 2 2 2 2 2" xfId="7893"/>
    <cellStyle name="40% - Accent2 7 2 2 2 2 2 2" xfId="16133"/>
    <cellStyle name="40% - Accent2 7 2 2 2 2 3" xfId="12008"/>
    <cellStyle name="40% - Accent2 7 2 2 2 3" xfId="5857"/>
    <cellStyle name="40% - Accent2 7 2 2 2 3 2" xfId="14097"/>
    <cellStyle name="40% - Accent2 7 2 2 2 4" xfId="9972"/>
    <cellStyle name="40% - Accent2 7 2 2 3" xfId="2842"/>
    <cellStyle name="40% - Accent2 7 2 2 3 2" xfId="6968"/>
    <cellStyle name="40% - Accent2 7 2 2 3 2 2" xfId="15208"/>
    <cellStyle name="40% - Accent2 7 2 2 3 3" xfId="11083"/>
    <cellStyle name="40% - Accent2 7 2 2 4" xfId="4932"/>
    <cellStyle name="40% - Accent2 7 2 2 4 2" xfId="13172"/>
    <cellStyle name="40% - Accent2 7 2 2 5" xfId="9047"/>
    <cellStyle name="40% - Accent2 7 2 3" xfId="1273"/>
    <cellStyle name="40% - Accent2 7 2 3 2" xfId="3311"/>
    <cellStyle name="40% - Accent2 7 2 3 2 2" xfId="7437"/>
    <cellStyle name="40% - Accent2 7 2 3 2 2 2" xfId="15677"/>
    <cellStyle name="40% - Accent2 7 2 3 2 3" xfId="11552"/>
    <cellStyle name="40% - Accent2 7 2 3 3" xfId="5401"/>
    <cellStyle name="40% - Accent2 7 2 3 3 2" xfId="13641"/>
    <cellStyle name="40% - Accent2 7 2 3 4" xfId="9516"/>
    <cellStyle name="40% - Accent2 7 2 4" xfId="2385"/>
    <cellStyle name="40% - Accent2 7 2 4 2" xfId="6512"/>
    <cellStyle name="40% - Accent2 7 2 4 2 2" xfId="14752"/>
    <cellStyle name="40% - Accent2 7 2 4 3" xfId="10627"/>
    <cellStyle name="40% - Accent2 7 2 5" xfId="4475"/>
    <cellStyle name="40% - Accent2 7 2 5 2" xfId="12716"/>
    <cellStyle name="40% - Accent2 7 2 6" xfId="8590"/>
    <cellStyle name="40% - Accent2 7 3" xfId="595"/>
    <cellStyle name="40% - Accent2 7 3 2" xfId="1522"/>
    <cellStyle name="40% - Accent2 7 3 2 2" xfId="3559"/>
    <cellStyle name="40% - Accent2 7 3 2 2 2" xfId="7685"/>
    <cellStyle name="40% - Accent2 7 3 2 2 2 2" xfId="15925"/>
    <cellStyle name="40% - Accent2 7 3 2 2 3" xfId="11800"/>
    <cellStyle name="40% - Accent2 7 3 2 3" xfId="5649"/>
    <cellStyle name="40% - Accent2 7 3 2 3 2" xfId="13889"/>
    <cellStyle name="40% - Accent2 7 3 2 4" xfId="9764"/>
    <cellStyle name="40% - Accent2 7 3 3" xfId="2634"/>
    <cellStyle name="40% - Accent2 7 3 3 2" xfId="6760"/>
    <cellStyle name="40% - Accent2 7 3 3 2 2" xfId="15000"/>
    <cellStyle name="40% - Accent2 7 3 3 3" xfId="10875"/>
    <cellStyle name="40% - Accent2 7 3 4" xfId="4724"/>
    <cellStyle name="40% - Accent2 7 3 4 2" xfId="12964"/>
    <cellStyle name="40% - Accent2 7 3 5" xfId="8839"/>
    <cellStyle name="40% - Accent2 7 4" xfId="1065"/>
    <cellStyle name="40% - Accent2 7 4 2" xfId="3103"/>
    <cellStyle name="40% - Accent2 7 4 2 2" xfId="7229"/>
    <cellStyle name="40% - Accent2 7 4 2 2 2" xfId="15469"/>
    <cellStyle name="40% - Accent2 7 4 2 3" xfId="11344"/>
    <cellStyle name="40% - Accent2 7 4 3" xfId="5193"/>
    <cellStyle name="40% - Accent2 7 4 3 2" xfId="13433"/>
    <cellStyle name="40% - Accent2 7 4 4" xfId="9308"/>
    <cellStyle name="40% - Accent2 7 5" xfId="2177"/>
    <cellStyle name="40% - Accent2 7 5 2" xfId="6304"/>
    <cellStyle name="40% - Accent2 7 5 2 2" xfId="14544"/>
    <cellStyle name="40% - Accent2 7 5 3" xfId="10419"/>
    <cellStyle name="40% - Accent2 7 6" xfId="4267"/>
    <cellStyle name="40% - Accent2 7 6 2" xfId="12508"/>
    <cellStyle name="40% - Accent2 7 7" xfId="8382"/>
    <cellStyle name="40% - Accent2 8" xfId="151"/>
    <cellStyle name="40% - Accent2 8 2" xfId="359"/>
    <cellStyle name="40% - Accent2 8 2 2" xfId="816"/>
    <cellStyle name="40% - Accent2 8 2 2 2" xfId="1743"/>
    <cellStyle name="40% - Accent2 8 2 2 2 2" xfId="3780"/>
    <cellStyle name="40% - Accent2 8 2 2 2 2 2" xfId="7906"/>
    <cellStyle name="40% - Accent2 8 2 2 2 2 2 2" xfId="16146"/>
    <cellStyle name="40% - Accent2 8 2 2 2 2 3" xfId="12021"/>
    <cellStyle name="40% - Accent2 8 2 2 2 3" xfId="5870"/>
    <cellStyle name="40% - Accent2 8 2 2 2 3 2" xfId="14110"/>
    <cellStyle name="40% - Accent2 8 2 2 2 4" xfId="9985"/>
    <cellStyle name="40% - Accent2 8 2 2 3" xfId="2855"/>
    <cellStyle name="40% - Accent2 8 2 2 3 2" xfId="6981"/>
    <cellStyle name="40% - Accent2 8 2 2 3 2 2" xfId="15221"/>
    <cellStyle name="40% - Accent2 8 2 2 3 3" xfId="11096"/>
    <cellStyle name="40% - Accent2 8 2 2 4" xfId="4945"/>
    <cellStyle name="40% - Accent2 8 2 2 4 2" xfId="13185"/>
    <cellStyle name="40% - Accent2 8 2 2 5" xfId="9060"/>
    <cellStyle name="40% - Accent2 8 2 3" xfId="1286"/>
    <cellStyle name="40% - Accent2 8 2 3 2" xfId="3324"/>
    <cellStyle name="40% - Accent2 8 2 3 2 2" xfId="7450"/>
    <cellStyle name="40% - Accent2 8 2 3 2 2 2" xfId="15690"/>
    <cellStyle name="40% - Accent2 8 2 3 2 3" xfId="11565"/>
    <cellStyle name="40% - Accent2 8 2 3 3" xfId="5414"/>
    <cellStyle name="40% - Accent2 8 2 3 3 2" xfId="13654"/>
    <cellStyle name="40% - Accent2 8 2 3 4" xfId="9529"/>
    <cellStyle name="40% - Accent2 8 2 4" xfId="2398"/>
    <cellStyle name="40% - Accent2 8 2 4 2" xfId="6525"/>
    <cellStyle name="40% - Accent2 8 2 4 2 2" xfId="14765"/>
    <cellStyle name="40% - Accent2 8 2 4 3" xfId="10640"/>
    <cellStyle name="40% - Accent2 8 2 5" xfId="4488"/>
    <cellStyle name="40% - Accent2 8 2 5 2" xfId="12729"/>
    <cellStyle name="40% - Accent2 8 2 6" xfId="8603"/>
    <cellStyle name="40% - Accent2 8 3" xfId="608"/>
    <cellStyle name="40% - Accent2 8 3 2" xfId="1535"/>
    <cellStyle name="40% - Accent2 8 3 2 2" xfId="3572"/>
    <cellStyle name="40% - Accent2 8 3 2 2 2" xfId="7698"/>
    <cellStyle name="40% - Accent2 8 3 2 2 2 2" xfId="15938"/>
    <cellStyle name="40% - Accent2 8 3 2 2 3" xfId="11813"/>
    <cellStyle name="40% - Accent2 8 3 2 3" xfId="5662"/>
    <cellStyle name="40% - Accent2 8 3 2 3 2" xfId="13902"/>
    <cellStyle name="40% - Accent2 8 3 2 4" xfId="9777"/>
    <cellStyle name="40% - Accent2 8 3 3" xfId="2647"/>
    <cellStyle name="40% - Accent2 8 3 3 2" xfId="6773"/>
    <cellStyle name="40% - Accent2 8 3 3 2 2" xfId="15013"/>
    <cellStyle name="40% - Accent2 8 3 3 3" xfId="10888"/>
    <cellStyle name="40% - Accent2 8 3 4" xfId="4737"/>
    <cellStyle name="40% - Accent2 8 3 4 2" xfId="12977"/>
    <cellStyle name="40% - Accent2 8 3 5" xfId="8852"/>
    <cellStyle name="40% - Accent2 8 4" xfId="1078"/>
    <cellStyle name="40% - Accent2 8 4 2" xfId="3116"/>
    <cellStyle name="40% - Accent2 8 4 2 2" xfId="7242"/>
    <cellStyle name="40% - Accent2 8 4 2 2 2" xfId="15482"/>
    <cellStyle name="40% - Accent2 8 4 2 3" xfId="11357"/>
    <cellStyle name="40% - Accent2 8 4 3" xfId="5206"/>
    <cellStyle name="40% - Accent2 8 4 3 2" xfId="13446"/>
    <cellStyle name="40% - Accent2 8 4 4" xfId="9321"/>
    <cellStyle name="40% - Accent2 8 5" xfId="2190"/>
    <cellStyle name="40% - Accent2 8 5 2" xfId="6317"/>
    <cellStyle name="40% - Accent2 8 5 2 2" xfId="14557"/>
    <cellStyle name="40% - Accent2 8 5 3" xfId="10432"/>
    <cellStyle name="40% - Accent2 8 6" xfId="4280"/>
    <cellStyle name="40% - Accent2 8 6 2" xfId="12521"/>
    <cellStyle name="40% - Accent2 8 7" xfId="8395"/>
    <cellStyle name="40% - Accent2 9" xfId="164"/>
    <cellStyle name="40% - Accent2 9 2" xfId="372"/>
    <cellStyle name="40% - Accent2 9 2 2" xfId="829"/>
    <cellStyle name="40% - Accent2 9 2 2 2" xfId="1756"/>
    <cellStyle name="40% - Accent2 9 2 2 2 2" xfId="3793"/>
    <cellStyle name="40% - Accent2 9 2 2 2 2 2" xfId="7919"/>
    <cellStyle name="40% - Accent2 9 2 2 2 2 2 2" xfId="16159"/>
    <cellStyle name="40% - Accent2 9 2 2 2 2 3" xfId="12034"/>
    <cellStyle name="40% - Accent2 9 2 2 2 3" xfId="5883"/>
    <cellStyle name="40% - Accent2 9 2 2 2 3 2" xfId="14123"/>
    <cellStyle name="40% - Accent2 9 2 2 2 4" xfId="9998"/>
    <cellStyle name="40% - Accent2 9 2 2 3" xfId="2868"/>
    <cellStyle name="40% - Accent2 9 2 2 3 2" xfId="6994"/>
    <cellStyle name="40% - Accent2 9 2 2 3 2 2" xfId="15234"/>
    <cellStyle name="40% - Accent2 9 2 2 3 3" xfId="11109"/>
    <cellStyle name="40% - Accent2 9 2 2 4" xfId="4958"/>
    <cellStyle name="40% - Accent2 9 2 2 4 2" xfId="13198"/>
    <cellStyle name="40% - Accent2 9 2 2 5" xfId="9073"/>
    <cellStyle name="40% - Accent2 9 2 3" xfId="1299"/>
    <cellStyle name="40% - Accent2 9 2 3 2" xfId="3337"/>
    <cellStyle name="40% - Accent2 9 2 3 2 2" xfId="7463"/>
    <cellStyle name="40% - Accent2 9 2 3 2 2 2" xfId="15703"/>
    <cellStyle name="40% - Accent2 9 2 3 2 3" xfId="11578"/>
    <cellStyle name="40% - Accent2 9 2 3 3" xfId="5427"/>
    <cellStyle name="40% - Accent2 9 2 3 3 2" xfId="13667"/>
    <cellStyle name="40% - Accent2 9 2 3 4" xfId="9542"/>
    <cellStyle name="40% - Accent2 9 2 4" xfId="2411"/>
    <cellStyle name="40% - Accent2 9 2 4 2" xfId="6538"/>
    <cellStyle name="40% - Accent2 9 2 4 2 2" xfId="14778"/>
    <cellStyle name="40% - Accent2 9 2 4 3" xfId="10653"/>
    <cellStyle name="40% - Accent2 9 2 5" xfId="4501"/>
    <cellStyle name="40% - Accent2 9 2 5 2" xfId="12742"/>
    <cellStyle name="40% - Accent2 9 2 6" xfId="8616"/>
    <cellStyle name="40% - Accent2 9 3" xfId="621"/>
    <cellStyle name="40% - Accent2 9 3 2" xfId="1548"/>
    <cellStyle name="40% - Accent2 9 3 2 2" xfId="3585"/>
    <cellStyle name="40% - Accent2 9 3 2 2 2" xfId="7711"/>
    <cellStyle name="40% - Accent2 9 3 2 2 2 2" xfId="15951"/>
    <cellStyle name="40% - Accent2 9 3 2 2 3" xfId="11826"/>
    <cellStyle name="40% - Accent2 9 3 2 3" xfId="5675"/>
    <cellStyle name="40% - Accent2 9 3 2 3 2" xfId="13915"/>
    <cellStyle name="40% - Accent2 9 3 2 4" xfId="9790"/>
    <cellStyle name="40% - Accent2 9 3 3" xfId="2660"/>
    <cellStyle name="40% - Accent2 9 3 3 2" xfId="6786"/>
    <cellStyle name="40% - Accent2 9 3 3 2 2" xfId="15026"/>
    <cellStyle name="40% - Accent2 9 3 3 3" xfId="10901"/>
    <cellStyle name="40% - Accent2 9 3 4" xfId="4750"/>
    <cellStyle name="40% - Accent2 9 3 4 2" xfId="12990"/>
    <cellStyle name="40% - Accent2 9 3 5" xfId="8865"/>
    <cellStyle name="40% - Accent2 9 4" xfId="1091"/>
    <cellStyle name="40% - Accent2 9 4 2" xfId="3129"/>
    <cellStyle name="40% - Accent2 9 4 2 2" xfId="7255"/>
    <cellStyle name="40% - Accent2 9 4 2 2 2" xfId="15495"/>
    <cellStyle name="40% - Accent2 9 4 2 3" xfId="11370"/>
    <cellStyle name="40% - Accent2 9 4 3" xfId="5219"/>
    <cellStyle name="40% - Accent2 9 4 3 2" xfId="13459"/>
    <cellStyle name="40% - Accent2 9 4 4" xfId="9334"/>
    <cellStyle name="40% - Accent2 9 5" xfId="2203"/>
    <cellStyle name="40% - Accent2 9 5 2" xfId="6330"/>
    <cellStyle name="40% - Accent2 9 5 2 2" xfId="14570"/>
    <cellStyle name="40% - Accent2 9 5 3" xfId="10445"/>
    <cellStyle name="40% - Accent2 9 6" xfId="4293"/>
    <cellStyle name="40% - Accent2 9 6 2" xfId="12534"/>
    <cellStyle name="40% - Accent2 9 7" xfId="8408"/>
    <cellStyle name="40% - Accent3" xfId="28" builtinId="39" customBuiltin="1"/>
    <cellStyle name="40% - Accent3 10" xfId="179"/>
    <cellStyle name="40% - Accent3 10 2" xfId="387"/>
    <cellStyle name="40% - Accent3 10 2 2" xfId="844"/>
    <cellStyle name="40% - Accent3 10 2 2 2" xfId="1771"/>
    <cellStyle name="40% - Accent3 10 2 2 2 2" xfId="3808"/>
    <cellStyle name="40% - Accent3 10 2 2 2 2 2" xfId="7934"/>
    <cellStyle name="40% - Accent3 10 2 2 2 2 2 2" xfId="16174"/>
    <cellStyle name="40% - Accent3 10 2 2 2 2 3" xfId="12049"/>
    <cellStyle name="40% - Accent3 10 2 2 2 3" xfId="5898"/>
    <cellStyle name="40% - Accent3 10 2 2 2 3 2" xfId="14138"/>
    <cellStyle name="40% - Accent3 10 2 2 2 4" xfId="10013"/>
    <cellStyle name="40% - Accent3 10 2 2 3" xfId="2883"/>
    <cellStyle name="40% - Accent3 10 2 2 3 2" xfId="7009"/>
    <cellStyle name="40% - Accent3 10 2 2 3 2 2" xfId="15249"/>
    <cellStyle name="40% - Accent3 10 2 2 3 3" xfId="11124"/>
    <cellStyle name="40% - Accent3 10 2 2 4" xfId="4973"/>
    <cellStyle name="40% - Accent3 10 2 2 4 2" xfId="13213"/>
    <cellStyle name="40% - Accent3 10 2 2 5" xfId="9088"/>
    <cellStyle name="40% - Accent3 10 2 3" xfId="1314"/>
    <cellStyle name="40% - Accent3 10 2 3 2" xfId="3352"/>
    <cellStyle name="40% - Accent3 10 2 3 2 2" xfId="7478"/>
    <cellStyle name="40% - Accent3 10 2 3 2 2 2" xfId="15718"/>
    <cellStyle name="40% - Accent3 10 2 3 2 3" xfId="11593"/>
    <cellStyle name="40% - Accent3 10 2 3 3" xfId="5442"/>
    <cellStyle name="40% - Accent3 10 2 3 3 2" xfId="13682"/>
    <cellStyle name="40% - Accent3 10 2 3 4" xfId="9557"/>
    <cellStyle name="40% - Accent3 10 2 4" xfId="2426"/>
    <cellStyle name="40% - Accent3 10 2 4 2" xfId="6553"/>
    <cellStyle name="40% - Accent3 10 2 4 2 2" xfId="14793"/>
    <cellStyle name="40% - Accent3 10 2 4 3" xfId="10668"/>
    <cellStyle name="40% - Accent3 10 2 5" xfId="4516"/>
    <cellStyle name="40% - Accent3 10 2 5 2" xfId="12757"/>
    <cellStyle name="40% - Accent3 10 2 6" xfId="8631"/>
    <cellStyle name="40% - Accent3 10 3" xfId="636"/>
    <cellStyle name="40% - Accent3 10 3 2" xfId="1563"/>
    <cellStyle name="40% - Accent3 10 3 2 2" xfId="3600"/>
    <cellStyle name="40% - Accent3 10 3 2 2 2" xfId="7726"/>
    <cellStyle name="40% - Accent3 10 3 2 2 2 2" xfId="15966"/>
    <cellStyle name="40% - Accent3 10 3 2 2 3" xfId="11841"/>
    <cellStyle name="40% - Accent3 10 3 2 3" xfId="5690"/>
    <cellStyle name="40% - Accent3 10 3 2 3 2" xfId="13930"/>
    <cellStyle name="40% - Accent3 10 3 2 4" xfId="9805"/>
    <cellStyle name="40% - Accent3 10 3 3" xfId="2675"/>
    <cellStyle name="40% - Accent3 10 3 3 2" xfId="6801"/>
    <cellStyle name="40% - Accent3 10 3 3 2 2" xfId="15041"/>
    <cellStyle name="40% - Accent3 10 3 3 3" xfId="10916"/>
    <cellStyle name="40% - Accent3 10 3 4" xfId="4765"/>
    <cellStyle name="40% - Accent3 10 3 4 2" xfId="13005"/>
    <cellStyle name="40% - Accent3 10 3 5" xfId="8880"/>
    <cellStyle name="40% - Accent3 10 4" xfId="1106"/>
    <cellStyle name="40% - Accent3 10 4 2" xfId="3144"/>
    <cellStyle name="40% - Accent3 10 4 2 2" xfId="7270"/>
    <cellStyle name="40% - Accent3 10 4 2 2 2" xfId="15510"/>
    <cellStyle name="40% - Accent3 10 4 2 3" xfId="11385"/>
    <cellStyle name="40% - Accent3 10 4 3" xfId="5234"/>
    <cellStyle name="40% - Accent3 10 4 3 2" xfId="13474"/>
    <cellStyle name="40% - Accent3 10 4 4" xfId="9349"/>
    <cellStyle name="40% - Accent3 10 5" xfId="2218"/>
    <cellStyle name="40% - Accent3 10 5 2" xfId="6345"/>
    <cellStyle name="40% - Accent3 10 5 2 2" xfId="14585"/>
    <cellStyle name="40% - Accent3 10 5 3" xfId="10460"/>
    <cellStyle name="40% - Accent3 10 6" xfId="4308"/>
    <cellStyle name="40% - Accent3 10 6 2" xfId="12549"/>
    <cellStyle name="40% - Accent3 10 7" xfId="8423"/>
    <cellStyle name="40% - Accent3 11" xfId="192"/>
    <cellStyle name="40% - Accent3 11 2" xfId="400"/>
    <cellStyle name="40% - Accent3 11 2 2" xfId="857"/>
    <cellStyle name="40% - Accent3 11 2 2 2" xfId="1784"/>
    <cellStyle name="40% - Accent3 11 2 2 2 2" xfId="3821"/>
    <cellStyle name="40% - Accent3 11 2 2 2 2 2" xfId="7947"/>
    <cellStyle name="40% - Accent3 11 2 2 2 2 2 2" xfId="16187"/>
    <cellStyle name="40% - Accent3 11 2 2 2 2 3" xfId="12062"/>
    <cellStyle name="40% - Accent3 11 2 2 2 3" xfId="5911"/>
    <cellStyle name="40% - Accent3 11 2 2 2 3 2" xfId="14151"/>
    <cellStyle name="40% - Accent3 11 2 2 2 4" xfId="10026"/>
    <cellStyle name="40% - Accent3 11 2 2 3" xfId="2896"/>
    <cellStyle name="40% - Accent3 11 2 2 3 2" xfId="7022"/>
    <cellStyle name="40% - Accent3 11 2 2 3 2 2" xfId="15262"/>
    <cellStyle name="40% - Accent3 11 2 2 3 3" xfId="11137"/>
    <cellStyle name="40% - Accent3 11 2 2 4" xfId="4986"/>
    <cellStyle name="40% - Accent3 11 2 2 4 2" xfId="13226"/>
    <cellStyle name="40% - Accent3 11 2 2 5" xfId="9101"/>
    <cellStyle name="40% - Accent3 11 2 3" xfId="1327"/>
    <cellStyle name="40% - Accent3 11 2 3 2" xfId="3365"/>
    <cellStyle name="40% - Accent3 11 2 3 2 2" xfId="7491"/>
    <cellStyle name="40% - Accent3 11 2 3 2 2 2" xfId="15731"/>
    <cellStyle name="40% - Accent3 11 2 3 2 3" xfId="11606"/>
    <cellStyle name="40% - Accent3 11 2 3 3" xfId="5455"/>
    <cellStyle name="40% - Accent3 11 2 3 3 2" xfId="13695"/>
    <cellStyle name="40% - Accent3 11 2 3 4" xfId="9570"/>
    <cellStyle name="40% - Accent3 11 2 4" xfId="2439"/>
    <cellStyle name="40% - Accent3 11 2 4 2" xfId="6566"/>
    <cellStyle name="40% - Accent3 11 2 4 2 2" xfId="14806"/>
    <cellStyle name="40% - Accent3 11 2 4 3" xfId="10681"/>
    <cellStyle name="40% - Accent3 11 2 5" xfId="4529"/>
    <cellStyle name="40% - Accent3 11 2 5 2" xfId="12770"/>
    <cellStyle name="40% - Accent3 11 2 6" xfId="8644"/>
    <cellStyle name="40% - Accent3 11 3" xfId="649"/>
    <cellStyle name="40% - Accent3 11 3 2" xfId="1576"/>
    <cellStyle name="40% - Accent3 11 3 2 2" xfId="3613"/>
    <cellStyle name="40% - Accent3 11 3 2 2 2" xfId="7739"/>
    <cellStyle name="40% - Accent3 11 3 2 2 2 2" xfId="15979"/>
    <cellStyle name="40% - Accent3 11 3 2 2 3" xfId="11854"/>
    <cellStyle name="40% - Accent3 11 3 2 3" xfId="5703"/>
    <cellStyle name="40% - Accent3 11 3 2 3 2" xfId="13943"/>
    <cellStyle name="40% - Accent3 11 3 2 4" xfId="9818"/>
    <cellStyle name="40% - Accent3 11 3 3" xfId="2688"/>
    <cellStyle name="40% - Accent3 11 3 3 2" xfId="6814"/>
    <cellStyle name="40% - Accent3 11 3 3 2 2" xfId="15054"/>
    <cellStyle name="40% - Accent3 11 3 3 3" xfId="10929"/>
    <cellStyle name="40% - Accent3 11 3 4" xfId="4778"/>
    <cellStyle name="40% - Accent3 11 3 4 2" xfId="13018"/>
    <cellStyle name="40% - Accent3 11 3 5" xfId="8893"/>
    <cellStyle name="40% - Accent3 11 4" xfId="1119"/>
    <cellStyle name="40% - Accent3 11 4 2" xfId="3157"/>
    <cellStyle name="40% - Accent3 11 4 2 2" xfId="7283"/>
    <cellStyle name="40% - Accent3 11 4 2 2 2" xfId="15523"/>
    <cellStyle name="40% - Accent3 11 4 2 3" xfId="11398"/>
    <cellStyle name="40% - Accent3 11 4 3" xfId="5247"/>
    <cellStyle name="40% - Accent3 11 4 3 2" xfId="13487"/>
    <cellStyle name="40% - Accent3 11 4 4" xfId="9362"/>
    <cellStyle name="40% - Accent3 11 5" xfId="2231"/>
    <cellStyle name="40% - Accent3 11 5 2" xfId="6358"/>
    <cellStyle name="40% - Accent3 11 5 2 2" xfId="14598"/>
    <cellStyle name="40% - Accent3 11 5 3" xfId="10473"/>
    <cellStyle name="40% - Accent3 11 6" xfId="4321"/>
    <cellStyle name="40% - Accent3 11 6 2" xfId="12562"/>
    <cellStyle name="40% - Accent3 11 7" xfId="8436"/>
    <cellStyle name="40% - Accent3 12" xfId="205"/>
    <cellStyle name="40% - Accent3 12 2" xfId="413"/>
    <cellStyle name="40% - Accent3 12 2 2" xfId="870"/>
    <cellStyle name="40% - Accent3 12 2 2 2" xfId="1797"/>
    <cellStyle name="40% - Accent3 12 2 2 2 2" xfId="3834"/>
    <cellStyle name="40% - Accent3 12 2 2 2 2 2" xfId="7960"/>
    <cellStyle name="40% - Accent3 12 2 2 2 2 2 2" xfId="16200"/>
    <cellStyle name="40% - Accent3 12 2 2 2 2 3" xfId="12075"/>
    <cellStyle name="40% - Accent3 12 2 2 2 3" xfId="5924"/>
    <cellStyle name="40% - Accent3 12 2 2 2 3 2" xfId="14164"/>
    <cellStyle name="40% - Accent3 12 2 2 2 4" xfId="10039"/>
    <cellStyle name="40% - Accent3 12 2 2 3" xfId="2909"/>
    <cellStyle name="40% - Accent3 12 2 2 3 2" xfId="7035"/>
    <cellStyle name="40% - Accent3 12 2 2 3 2 2" xfId="15275"/>
    <cellStyle name="40% - Accent3 12 2 2 3 3" xfId="11150"/>
    <cellStyle name="40% - Accent3 12 2 2 4" xfId="4999"/>
    <cellStyle name="40% - Accent3 12 2 2 4 2" xfId="13239"/>
    <cellStyle name="40% - Accent3 12 2 2 5" xfId="9114"/>
    <cellStyle name="40% - Accent3 12 2 3" xfId="1340"/>
    <cellStyle name="40% - Accent3 12 2 3 2" xfId="3378"/>
    <cellStyle name="40% - Accent3 12 2 3 2 2" xfId="7504"/>
    <cellStyle name="40% - Accent3 12 2 3 2 2 2" xfId="15744"/>
    <cellStyle name="40% - Accent3 12 2 3 2 3" xfId="11619"/>
    <cellStyle name="40% - Accent3 12 2 3 3" xfId="5468"/>
    <cellStyle name="40% - Accent3 12 2 3 3 2" xfId="13708"/>
    <cellStyle name="40% - Accent3 12 2 3 4" xfId="9583"/>
    <cellStyle name="40% - Accent3 12 2 4" xfId="2452"/>
    <cellStyle name="40% - Accent3 12 2 4 2" xfId="6579"/>
    <cellStyle name="40% - Accent3 12 2 4 2 2" xfId="14819"/>
    <cellStyle name="40% - Accent3 12 2 4 3" xfId="10694"/>
    <cellStyle name="40% - Accent3 12 2 5" xfId="4542"/>
    <cellStyle name="40% - Accent3 12 2 5 2" xfId="12783"/>
    <cellStyle name="40% - Accent3 12 2 6" xfId="8657"/>
    <cellStyle name="40% - Accent3 12 3" xfId="662"/>
    <cellStyle name="40% - Accent3 12 3 2" xfId="1589"/>
    <cellStyle name="40% - Accent3 12 3 2 2" xfId="3626"/>
    <cellStyle name="40% - Accent3 12 3 2 2 2" xfId="7752"/>
    <cellStyle name="40% - Accent3 12 3 2 2 2 2" xfId="15992"/>
    <cellStyle name="40% - Accent3 12 3 2 2 3" xfId="11867"/>
    <cellStyle name="40% - Accent3 12 3 2 3" xfId="5716"/>
    <cellStyle name="40% - Accent3 12 3 2 3 2" xfId="13956"/>
    <cellStyle name="40% - Accent3 12 3 2 4" xfId="9831"/>
    <cellStyle name="40% - Accent3 12 3 3" xfId="2701"/>
    <cellStyle name="40% - Accent3 12 3 3 2" xfId="6827"/>
    <cellStyle name="40% - Accent3 12 3 3 2 2" xfId="15067"/>
    <cellStyle name="40% - Accent3 12 3 3 3" xfId="10942"/>
    <cellStyle name="40% - Accent3 12 3 4" xfId="4791"/>
    <cellStyle name="40% - Accent3 12 3 4 2" xfId="13031"/>
    <cellStyle name="40% - Accent3 12 3 5" xfId="8906"/>
    <cellStyle name="40% - Accent3 12 4" xfId="1132"/>
    <cellStyle name="40% - Accent3 12 4 2" xfId="3170"/>
    <cellStyle name="40% - Accent3 12 4 2 2" xfId="7296"/>
    <cellStyle name="40% - Accent3 12 4 2 2 2" xfId="15536"/>
    <cellStyle name="40% - Accent3 12 4 2 3" xfId="11411"/>
    <cellStyle name="40% - Accent3 12 4 3" xfId="5260"/>
    <cellStyle name="40% - Accent3 12 4 3 2" xfId="13500"/>
    <cellStyle name="40% - Accent3 12 4 4" xfId="9375"/>
    <cellStyle name="40% - Accent3 12 5" xfId="2244"/>
    <cellStyle name="40% - Accent3 12 5 2" xfId="6371"/>
    <cellStyle name="40% - Accent3 12 5 2 2" xfId="14611"/>
    <cellStyle name="40% - Accent3 12 5 3" xfId="10486"/>
    <cellStyle name="40% - Accent3 12 6" xfId="4334"/>
    <cellStyle name="40% - Accent3 12 6 2" xfId="12575"/>
    <cellStyle name="40% - Accent3 12 7" xfId="8449"/>
    <cellStyle name="40% - Accent3 13" xfId="218"/>
    <cellStyle name="40% - Accent3 13 2" xfId="426"/>
    <cellStyle name="40% - Accent3 13 2 2" xfId="883"/>
    <cellStyle name="40% - Accent3 13 2 2 2" xfId="1810"/>
    <cellStyle name="40% - Accent3 13 2 2 2 2" xfId="3847"/>
    <cellStyle name="40% - Accent3 13 2 2 2 2 2" xfId="7973"/>
    <cellStyle name="40% - Accent3 13 2 2 2 2 2 2" xfId="16213"/>
    <cellStyle name="40% - Accent3 13 2 2 2 2 3" xfId="12088"/>
    <cellStyle name="40% - Accent3 13 2 2 2 3" xfId="5937"/>
    <cellStyle name="40% - Accent3 13 2 2 2 3 2" xfId="14177"/>
    <cellStyle name="40% - Accent3 13 2 2 2 4" xfId="10052"/>
    <cellStyle name="40% - Accent3 13 2 2 3" xfId="2922"/>
    <cellStyle name="40% - Accent3 13 2 2 3 2" xfId="7048"/>
    <cellStyle name="40% - Accent3 13 2 2 3 2 2" xfId="15288"/>
    <cellStyle name="40% - Accent3 13 2 2 3 3" xfId="11163"/>
    <cellStyle name="40% - Accent3 13 2 2 4" xfId="5012"/>
    <cellStyle name="40% - Accent3 13 2 2 4 2" xfId="13252"/>
    <cellStyle name="40% - Accent3 13 2 2 5" xfId="9127"/>
    <cellStyle name="40% - Accent3 13 2 3" xfId="1353"/>
    <cellStyle name="40% - Accent3 13 2 3 2" xfId="3391"/>
    <cellStyle name="40% - Accent3 13 2 3 2 2" xfId="7517"/>
    <cellStyle name="40% - Accent3 13 2 3 2 2 2" xfId="15757"/>
    <cellStyle name="40% - Accent3 13 2 3 2 3" xfId="11632"/>
    <cellStyle name="40% - Accent3 13 2 3 3" xfId="5481"/>
    <cellStyle name="40% - Accent3 13 2 3 3 2" xfId="13721"/>
    <cellStyle name="40% - Accent3 13 2 3 4" xfId="9596"/>
    <cellStyle name="40% - Accent3 13 2 4" xfId="2465"/>
    <cellStyle name="40% - Accent3 13 2 4 2" xfId="6592"/>
    <cellStyle name="40% - Accent3 13 2 4 2 2" xfId="14832"/>
    <cellStyle name="40% - Accent3 13 2 4 3" xfId="10707"/>
    <cellStyle name="40% - Accent3 13 2 5" xfId="4555"/>
    <cellStyle name="40% - Accent3 13 2 5 2" xfId="12796"/>
    <cellStyle name="40% - Accent3 13 2 6" xfId="8670"/>
    <cellStyle name="40% - Accent3 13 3" xfId="675"/>
    <cellStyle name="40% - Accent3 13 3 2" xfId="1602"/>
    <cellStyle name="40% - Accent3 13 3 2 2" xfId="3639"/>
    <cellStyle name="40% - Accent3 13 3 2 2 2" xfId="7765"/>
    <cellStyle name="40% - Accent3 13 3 2 2 2 2" xfId="16005"/>
    <cellStyle name="40% - Accent3 13 3 2 2 3" xfId="11880"/>
    <cellStyle name="40% - Accent3 13 3 2 3" xfId="5729"/>
    <cellStyle name="40% - Accent3 13 3 2 3 2" xfId="13969"/>
    <cellStyle name="40% - Accent3 13 3 2 4" xfId="9844"/>
    <cellStyle name="40% - Accent3 13 3 3" xfId="2714"/>
    <cellStyle name="40% - Accent3 13 3 3 2" xfId="6840"/>
    <cellStyle name="40% - Accent3 13 3 3 2 2" xfId="15080"/>
    <cellStyle name="40% - Accent3 13 3 3 3" xfId="10955"/>
    <cellStyle name="40% - Accent3 13 3 4" xfId="4804"/>
    <cellStyle name="40% - Accent3 13 3 4 2" xfId="13044"/>
    <cellStyle name="40% - Accent3 13 3 5" xfId="8919"/>
    <cellStyle name="40% - Accent3 13 4" xfId="1145"/>
    <cellStyle name="40% - Accent3 13 4 2" xfId="3183"/>
    <cellStyle name="40% - Accent3 13 4 2 2" xfId="7309"/>
    <cellStyle name="40% - Accent3 13 4 2 2 2" xfId="15549"/>
    <cellStyle name="40% - Accent3 13 4 2 3" xfId="11424"/>
    <cellStyle name="40% - Accent3 13 4 3" xfId="5273"/>
    <cellStyle name="40% - Accent3 13 4 3 2" xfId="13513"/>
    <cellStyle name="40% - Accent3 13 4 4" xfId="9388"/>
    <cellStyle name="40% - Accent3 13 5" xfId="2257"/>
    <cellStyle name="40% - Accent3 13 5 2" xfId="6384"/>
    <cellStyle name="40% - Accent3 13 5 2 2" xfId="14624"/>
    <cellStyle name="40% - Accent3 13 5 3" xfId="10499"/>
    <cellStyle name="40% - Accent3 13 6" xfId="4347"/>
    <cellStyle name="40% - Accent3 13 6 2" xfId="12588"/>
    <cellStyle name="40% - Accent3 13 7" xfId="8462"/>
    <cellStyle name="40% - Accent3 14" xfId="231"/>
    <cellStyle name="40% - Accent3 14 2" xfId="439"/>
    <cellStyle name="40% - Accent3 14 2 2" xfId="896"/>
    <cellStyle name="40% - Accent3 14 2 2 2" xfId="1823"/>
    <cellStyle name="40% - Accent3 14 2 2 2 2" xfId="3860"/>
    <cellStyle name="40% - Accent3 14 2 2 2 2 2" xfId="7986"/>
    <cellStyle name="40% - Accent3 14 2 2 2 2 2 2" xfId="16226"/>
    <cellStyle name="40% - Accent3 14 2 2 2 2 3" xfId="12101"/>
    <cellStyle name="40% - Accent3 14 2 2 2 3" xfId="5950"/>
    <cellStyle name="40% - Accent3 14 2 2 2 3 2" xfId="14190"/>
    <cellStyle name="40% - Accent3 14 2 2 2 4" xfId="10065"/>
    <cellStyle name="40% - Accent3 14 2 2 3" xfId="2935"/>
    <cellStyle name="40% - Accent3 14 2 2 3 2" xfId="7061"/>
    <cellStyle name="40% - Accent3 14 2 2 3 2 2" xfId="15301"/>
    <cellStyle name="40% - Accent3 14 2 2 3 3" xfId="11176"/>
    <cellStyle name="40% - Accent3 14 2 2 4" xfId="5025"/>
    <cellStyle name="40% - Accent3 14 2 2 4 2" xfId="13265"/>
    <cellStyle name="40% - Accent3 14 2 2 5" xfId="9140"/>
    <cellStyle name="40% - Accent3 14 2 3" xfId="1366"/>
    <cellStyle name="40% - Accent3 14 2 3 2" xfId="3404"/>
    <cellStyle name="40% - Accent3 14 2 3 2 2" xfId="7530"/>
    <cellStyle name="40% - Accent3 14 2 3 2 2 2" xfId="15770"/>
    <cellStyle name="40% - Accent3 14 2 3 2 3" xfId="11645"/>
    <cellStyle name="40% - Accent3 14 2 3 3" xfId="5494"/>
    <cellStyle name="40% - Accent3 14 2 3 3 2" xfId="13734"/>
    <cellStyle name="40% - Accent3 14 2 3 4" xfId="9609"/>
    <cellStyle name="40% - Accent3 14 2 4" xfId="2478"/>
    <cellStyle name="40% - Accent3 14 2 4 2" xfId="6605"/>
    <cellStyle name="40% - Accent3 14 2 4 2 2" xfId="14845"/>
    <cellStyle name="40% - Accent3 14 2 4 3" xfId="10720"/>
    <cellStyle name="40% - Accent3 14 2 5" xfId="4568"/>
    <cellStyle name="40% - Accent3 14 2 5 2" xfId="12809"/>
    <cellStyle name="40% - Accent3 14 2 6" xfId="8683"/>
    <cellStyle name="40% - Accent3 14 3" xfId="688"/>
    <cellStyle name="40% - Accent3 14 3 2" xfId="1615"/>
    <cellStyle name="40% - Accent3 14 3 2 2" xfId="3652"/>
    <cellStyle name="40% - Accent3 14 3 2 2 2" xfId="7778"/>
    <cellStyle name="40% - Accent3 14 3 2 2 2 2" xfId="16018"/>
    <cellStyle name="40% - Accent3 14 3 2 2 3" xfId="11893"/>
    <cellStyle name="40% - Accent3 14 3 2 3" xfId="5742"/>
    <cellStyle name="40% - Accent3 14 3 2 3 2" xfId="13982"/>
    <cellStyle name="40% - Accent3 14 3 2 4" xfId="9857"/>
    <cellStyle name="40% - Accent3 14 3 3" xfId="2727"/>
    <cellStyle name="40% - Accent3 14 3 3 2" xfId="6853"/>
    <cellStyle name="40% - Accent3 14 3 3 2 2" xfId="15093"/>
    <cellStyle name="40% - Accent3 14 3 3 3" xfId="10968"/>
    <cellStyle name="40% - Accent3 14 3 4" xfId="4817"/>
    <cellStyle name="40% - Accent3 14 3 4 2" xfId="13057"/>
    <cellStyle name="40% - Accent3 14 3 5" xfId="8932"/>
    <cellStyle name="40% - Accent3 14 4" xfId="1158"/>
    <cellStyle name="40% - Accent3 14 4 2" xfId="3196"/>
    <cellStyle name="40% - Accent3 14 4 2 2" xfId="7322"/>
    <cellStyle name="40% - Accent3 14 4 2 2 2" xfId="15562"/>
    <cellStyle name="40% - Accent3 14 4 2 3" xfId="11437"/>
    <cellStyle name="40% - Accent3 14 4 3" xfId="5286"/>
    <cellStyle name="40% - Accent3 14 4 3 2" xfId="13526"/>
    <cellStyle name="40% - Accent3 14 4 4" xfId="9401"/>
    <cellStyle name="40% - Accent3 14 5" xfId="2270"/>
    <cellStyle name="40% - Accent3 14 5 2" xfId="6397"/>
    <cellStyle name="40% - Accent3 14 5 2 2" xfId="14637"/>
    <cellStyle name="40% - Accent3 14 5 3" xfId="10512"/>
    <cellStyle name="40% - Accent3 14 6" xfId="4360"/>
    <cellStyle name="40% - Accent3 14 6 2" xfId="12601"/>
    <cellStyle name="40% - Accent3 14 7" xfId="8475"/>
    <cellStyle name="40% - Accent3 15" xfId="244"/>
    <cellStyle name="40% - Accent3 15 2" xfId="701"/>
    <cellStyle name="40% - Accent3 15 2 2" xfId="1628"/>
    <cellStyle name="40% - Accent3 15 2 2 2" xfId="3665"/>
    <cellStyle name="40% - Accent3 15 2 2 2 2" xfId="7791"/>
    <cellStyle name="40% - Accent3 15 2 2 2 2 2" xfId="16031"/>
    <cellStyle name="40% - Accent3 15 2 2 2 3" xfId="11906"/>
    <cellStyle name="40% - Accent3 15 2 2 3" xfId="5755"/>
    <cellStyle name="40% - Accent3 15 2 2 3 2" xfId="13995"/>
    <cellStyle name="40% - Accent3 15 2 2 4" xfId="9870"/>
    <cellStyle name="40% - Accent3 15 2 3" xfId="2740"/>
    <cellStyle name="40% - Accent3 15 2 3 2" xfId="6866"/>
    <cellStyle name="40% - Accent3 15 2 3 2 2" xfId="15106"/>
    <cellStyle name="40% - Accent3 15 2 3 3" xfId="10981"/>
    <cellStyle name="40% - Accent3 15 2 4" xfId="4830"/>
    <cellStyle name="40% - Accent3 15 2 4 2" xfId="13070"/>
    <cellStyle name="40% - Accent3 15 2 5" xfId="8945"/>
    <cellStyle name="40% - Accent3 15 3" xfId="1171"/>
    <cellStyle name="40% - Accent3 15 3 2" xfId="3209"/>
    <cellStyle name="40% - Accent3 15 3 2 2" xfId="7335"/>
    <cellStyle name="40% - Accent3 15 3 2 2 2" xfId="15575"/>
    <cellStyle name="40% - Accent3 15 3 2 3" xfId="11450"/>
    <cellStyle name="40% - Accent3 15 3 3" xfId="5299"/>
    <cellStyle name="40% - Accent3 15 3 3 2" xfId="13539"/>
    <cellStyle name="40% - Accent3 15 3 4" xfId="9414"/>
    <cellStyle name="40% - Accent3 15 4" xfId="2283"/>
    <cellStyle name="40% - Accent3 15 4 2" xfId="6410"/>
    <cellStyle name="40% - Accent3 15 4 2 2" xfId="14650"/>
    <cellStyle name="40% - Accent3 15 4 3" xfId="10525"/>
    <cellStyle name="40% - Accent3 15 5" xfId="4373"/>
    <cellStyle name="40% - Accent3 15 5 2" xfId="12614"/>
    <cellStyle name="40% - Accent3 15 6" xfId="8488"/>
    <cellStyle name="40% - Accent3 16" xfId="452"/>
    <cellStyle name="40% - Accent3 16 2" xfId="909"/>
    <cellStyle name="40% - Accent3 16 2 2" xfId="1836"/>
    <cellStyle name="40% - Accent3 16 2 2 2" xfId="3873"/>
    <cellStyle name="40% - Accent3 16 2 2 2 2" xfId="7999"/>
    <cellStyle name="40% - Accent3 16 2 2 2 2 2" xfId="16239"/>
    <cellStyle name="40% - Accent3 16 2 2 2 3" xfId="12114"/>
    <cellStyle name="40% - Accent3 16 2 2 3" xfId="5963"/>
    <cellStyle name="40% - Accent3 16 2 2 3 2" xfId="14203"/>
    <cellStyle name="40% - Accent3 16 2 2 4" xfId="10078"/>
    <cellStyle name="40% - Accent3 16 2 3" xfId="2948"/>
    <cellStyle name="40% - Accent3 16 2 3 2" xfId="7074"/>
    <cellStyle name="40% - Accent3 16 2 3 2 2" xfId="15314"/>
    <cellStyle name="40% - Accent3 16 2 3 3" xfId="11189"/>
    <cellStyle name="40% - Accent3 16 2 4" xfId="5038"/>
    <cellStyle name="40% - Accent3 16 2 4 2" xfId="13278"/>
    <cellStyle name="40% - Accent3 16 2 5" xfId="9153"/>
    <cellStyle name="40% - Accent3 16 3" xfId="1379"/>
    <cellStyle name="40% - Accent3 16 3 2" xfId="3417"/>
    <cellStyle name="40% - Accent3 16 3 2 2" xfId="7543"/>
    <cellStyle name="40% - Accent3 16 3 2 2 2" xfId="15783"/>
    <cellStyle name="40% - Accent3 16 3 2 3" xfId="11658"/>
    <cellStyle name="40% - Accent3 16 3 3" xfId="5507"/>
    <cellStyle name="40% - Accent3 16 3 3 2" xfId="13747"/>
    <cellStyle name="40% - Accent3 16 3 4" xfId="9622"/>
    <cellStyle name="40% - Accent3 16 4" xfId="2491"/>
    <cellStyle name="40% - Accent3 16 4 2" xfId="6618"/>
    <cellStyle name="40% - Accent3 16 4 2 2" xfId="14858"/>
    <cellStyle name="40% - Accent3 16 4 3" xfId="10733"/>
    <cellStyle name="40% - Accent3 16 5" xfId="4581"/>
    <cellStyle name="40% - Accent3 16 5 2" xfId="12822"/>
    <cellStyle name="40% - Accent3 16 6" xfId="8696"/>
    <cellStyle name="40% - Accent3 17" xfId="467"/>
    <cellStyle name="40% - Accent3 17 2" xfId="924"/>
    <cellStyle name="40% - Accent3 17 2 2" xfId="1850"/>
    <cellStyle name="40% - Accent3 17 2 2 2" xfId="3887"/>
    <cellStyle name="40% - Accent3 17 2 2 2 2" xfId="8013"/>
    <cellStyle name="40% - Accent3 17 2 2 2 2 2" xfId="16253"/>
    <cellStyle name="40% - Accent3 17 2 2 2 3" xfId="12128"/>
    <cellStyle name="40% - Accent3 17 2 2 3" xfId="5977"/>
    <cellStyle name="40% - Accent3 17 2 2 3 2" xfId="14217"/>
    <cellStyle name="40% - Accent3 17 2 2 4" xfId="10092"/>
    <cellStyle name="40% - Accent3 17 2 3" xfId="2962"/>
    <cellStyle name="40% - Accent3 17 2 3 2" xfId="7088"/>
    <cellStyle name="40% - Accent3 17 2 3 2 2" xfId="15328"/>
    <cellStyle name="40% - Accent3 17 2 3 3" xfId="11203"/>
    <cellStyle name="40% - Accent3 17 2 4" xfId="5052"/>
    <cellStyle name="40% - Accent3 17 2 4 2" xfId="13292"/>
    <cellStyle name="40% - Accent3 17 2 5" xfId="9167"/>
    <cellStyle name="40% - Accent3 17 3" xfId="1394"/>
    <cellStyle name="40% - Accent3 17 3 2" xfId="3431"/>
    <cellStyle name="40% - Accent3 17 3 2 2" xfId="7557"/>
    <cellStyle name="40% - Accent3 17 3 2 2 2" xfId="15797"/>
    <cellStyle name="40% - Accent3 17 3 2 3" xfId="11672"/>
    <cellStyle name="40% - Accent3 17 3 3" xfId="5521"/>
    <cellStyle name="40% - Accent3 17 3 3 2" xfId="13761"/>
    <cellStyle name="40% - Accent3 17 3 4" xfId="9636"/>
    <cellStyle name="40% - Accent3 17 4" xfId="2506"/>
    <cellStyle name="40% - Accent3 17 4 2" xfId="6632"/>
    <cellStyle name="40% - Accent3 17 4 2 2" xfId="14872"/>
    <cellStyle name="40% - Accent3 17 4 3" xfId="10747"/>
    <cellStyle name="40% - Accent3 17 5" xfId="4596"/>
    <cellStyle name="40% - Accent3 17 5 2" xfId="12836"/>
    <cellStyle name="40% - Accent3 17 6" xfId="8711"/>
    <cellStyle name="40% - Accent3 18" xfId="480"/>
    <cellStyle name="40% - Accent3 18 2" xfId="1407"/>
    <cellStyle name="40% - Accent3 18 2 2" xfId="3444"/>
    <cellStyle name="40% - Accent3 18 2 2 2" xfId="7570"/>
    <cellStyle name="40% - Accent3 18 2 2 2 2" xfId="15810"/>
    <cellStyle name="40% - Accent3 18 2 2 3" xfId="11685"/>
    <cellStyle name="40% - Accent3 18 2 3" xfId="5534"/>
    <cellStyle name="40% - Accent3 18 2 3 2" xfId="13774"/>
    <cellStyle name="40% - Accent3 18 2 4" xfId="9649"/>
    <cellStyle name="40% - Accent3 18 3" xfId="2519"/>
    <cellStyle name="40% - Accent3 18 3 2" xfId="6645"/>
    <cellStyle name="40% - Accent3 18 3 2 2" xfId="14885"/>
    <cellStyle name="40% - Accent3 18 3 3" xfId="10760"/>
    <cellStyle name="40% - Accent3 18 4" xfId="4609"/>
    <cellStyle name="40% - Accent3 18 4 2" xfId="12849"/>
    <cellStyle name="40% - Accent3 18 5" xfId="8724"/>
    <cellStyle name="40% - Accent3 19" xfId="493"/>
    <cellStyle name="40% - Accent3 19 2" xfId="1420"/>
    <cellStyle name="40% - Accent3 19 2 2" xfId="3457"/>
    <cellStyle name="40% - Accent3 19 2 2 2" xfId="7583"/>
    <cellStyle name="40% - Accent3 19 2 2 2 2" xfId="15823"/>
    <cellStyle name="40% - Accent3 19 2 2 3" xfId="11698"/>
    <cellStyle name="40% - Accent3 19 2 3" xfId="5547"/>
    <cellStyle name="40% - Accent3 19 2 3 2" xfId="13787"/>
    <cellStyle name="40% - Accent3 19 2 4" xfId="9662"/>
    <cellStyle name="40% - Accent3 19 3" xfId="2532"/>
    <cellStyle name="40% - Accent3 19 3 2" xfId="6658"/>
    <cellStyle name="40% - Accent3 19 3 2 2" xfId="14898"/>
    <cellStyle name="40% - Accent3 19 3 3" xfId="10773"/>
    <cellStyle name="40% - Accent3 19 4" xfId="4622"/>
    <cellStyle name="40% - Accent3 19 4 2" xfId="12862"/>
    <cellStyle name="40% - Accent3 19 5" xfId="8737"/>
    <cellStyle name="40% - Accent3 2" xfId="48"/>
    <cellStyle name="40% - Accent3 2 2" xfId="88"/>
    <cellStyle name="40% - Accent3 2 2 2" xfId="296"/>
    <cellStyle name="40% - Accent3 2 2 2 2" xfId="753"/>
    <cellStyle name="40% - Accent3 2 2 2 2 2" xfId="1680"/>
    <cellStyle name="40% - Accent3 2 2 2 2 2 2" xfId="3717"/>
    <cellStyle name="40% - Accent3 2 2 2 2 2 2 2" xfId="7843"/>
    <cellStyle name="40% - Accent3 2 2 2 2 2 2 2 2" xfId="16083"/>
    <cellStyle name="40% - Accent3 2 2 2 2 2 2 3" xfId="11958"/>
    <cellStyle name="40% - Accent3 2 2 2 2 2 3" xfId="5807"/>
    <cellStyle name="40% - Accent3 2 2 2 2 2 3 2" xfId="14047"/>
    <cellStyle name="40% - Accent3 2 2 2 2 2 4" xfId="9922"/>
    <cellStyle name="40% - Accent3 2 2 2 2 3" xfId="2792"/>
    <cellStyle name="40% - Accent3 2 2 2 2 3 2" xfId="6918"/>
    <cellStyle name="40% - Accent3 2 2 2 2 3 2 2" xfId="15158"/>
    <cellStyle name="40% - Accent3 2 2 2 2 3 3" xfId="11033"/>
    <cellStyle name="40% - Accent3 2 2 2 2 4" xfId="4882"/>
    <cellStyle name="40% - Accent3 2 2 2 2 4 2" xfId="13122"/>
    <cellStyle name="40% - Accent3 2 2 2 2 5" xfId="8997"/>
    <cellStyle name="40% - Accent3 2 2 2 3" xfId="1223"/>
    <cellStyle name="40% - Accent3 2 2 2 3 2" xfId="3261"/>
    <cellStyle name="40% - Accent3 2 2 2 3 2 2" xfId="7387"/>
    <cellStyle name="40% - Accent3 2 2 2 3 2 2 2" xfId="15627"/>
    <cellStyle name="40% - Accent3 2 2 2 3 2 3" xfId="11502"/>
    <cellStyle name="40% - Accent3 2 2 2 3 3" xfId="5351"/>
    <cellStyle name="40% - Accent3 2 2 2 3 3 2" xfId="13591"/>
    <cellStyle name="40% - Accent3 2 2 2 3 4" xfId="9466"/>
    <cellStyle name="40% - Accent3 2 2 2 4" xfId="2335"/>
    <cellStyle name="40% - Accent3 2 2 2 4 2" xfId="6462"/>
    <cellStyle name="40% - Accent3 2 2 2 4 2 2" xfId="14702"/>
    <cellStyle name="40% - Accent3 2 2 2 4 3" xfId="10577"/>
    <cellStyle name="40% - Accent3 2 2 2 5" xfId="4425"/>
    <cellStyle name="40% - Accent3 2 2 2 5 2" xfId="12666"/>
    <cellStyle name="40% - Accent3 2 2 2 6" xfId="8540"/>
    <cellStyle name="40% - Accent3 2 2 3" xfId="545"/>
    <cellStyle name="40% - Accent3 2 2 3 2" xfId="1472"/>
    <cellStyle name="40% - Accent3 2 2 3 2 2" xfId="3509"/>
    <cellStyle name="40% - Accent3 2 2 3 2 2 2" xfId="7635"/>
    <cellStyle name="40% - Accent3 2 2 3 2 2 2 2" xfId="15875"/>
    <cellStyle name="40% - Accent3 2 2 3 2 2 3" xfId="11750"/>
    <cellStyle name="40% - Accent3 2 2 3 2 3" xfId="5599"/>
    <cellStyle name="40% - Accent3 2 2 3 2 3 2" xfId="13839"/>
    <cellStyle name="40% - Accent3 2 2 3 2 4" xfId="9714"/>
    <cellStyle name="40% - Accent3 2 2 3 3" xfId="2584"/>
    <cellStyle name="40% - Accent3 2 2 3 3 2" xfId="6710"/>
    <cellStyle name="40% - Accent3 2 2 3 3 2 2" xfId="14950"/>
    <cellStyle name="40% - Accent3 2 2 3 3 3" xfId="10825"/>
    <cellStyle name="40% - Accent3 2 2 3 4" xfId="4674"/>
    <cellStyle name="40% - Accent3 2 2 3 4 2" xfId="12914"/>
    <cellStyle name="40% - Accent3 2 2 3 5" xfId="8789"/>
    <cellStyle name="40% - Accent3 2 2 4" xfId="1015"/>
    <cellStyle name="40% - Accent3 2 2 4 2" xfId="3053"/>
    <cellStyle name="40% - Accent3 2 2 4 2 2" xfId="7179"/>
    <cellStyle name="40% - Accent3 2 2 4 2 2 2" xfId="15419"/>
    <cellStyle name="40% - Accent3 2 2 4 2 3" xfId="11294"/>
    <cellStyle name="40% - Accent3 2 2 4 3" xfId="5143"/>
    <cellStyle name="40% - Accent3 2 2 4 3 2" xfId="13383"/>
    <cellStyle name="40% - Accent3 2 2 4 4" xfId="9258"/>
    <cellStyle name="40% - Accent3 2 2 5" xfId="2127"/>
    <cellStyle name="40% - Accent3 2 2 5 2" xfId="6254"/>
    <cellStyle name="40% - Accent3 2 2 5 2 2" xfId="14494"/>
    <cellStyle name="40% - Accent3 2 2 5 3" xfId="10369"/>
    <cellStyle name="40% - Accent3 2 2 6" xfId="4217"/>
    <cellStyle name="40% - Accent3 2 2 6 2" xfId="12458"/>
    <cellStyle name="40% - Accent3 2 2 7" xfId="8332"/>
    <cellStyle name="40% - Accent3 2 3" xfId="127"/>
    <cellStyle name="40% - Accent3 2 3 2" xfId="335"/>
    <cellStyle name="40% - Accent3 2 3 2 2" xfId="792"/>
    <cellStyle name="40% - Accent3 2 3 2 2 2" xfId="1719"/>
    <cellStyle name="40% - Accent3 2 3 2 2 2 2" xfId="3756"/>
    <cellStyle name="40% - Accent3 2 3 2 2 2 2 2" xfId="7882"/>
    <cellStyle name="40% - Accent3 2 3 2 2 2 2 2 2" xfId="16122"/>
    <cellStyle name="40% - Accent3 2 3 2 2 2 2 3" xfId="11997"/>
    <cellStyle name="40% - Accent3 2 3 2 2 2 3" xfId="5846"/>
    <cellStyle name="40% - Accent3 2 3 2 2 2 3 2" xfId="14086"/>
    <cellStyle name="40% - Accent3 2 3 2 2 2 4" xfId="9961"/>
    <cellStyle name="40% - Accent3 2 3 2 2 3" xfId="2831"/>
    <cellStyle name="40% - Accent3 2 3 2 2 3 2" xfId="6957"/>
    <cellStyle name="40% - Accent3 2 3 2 2 3 2 2" xfId="15197"/>
    <cellStyle name="40% - Accent3 2 3 2 2 3 3" xfId="11072"/>
    <cellStyle name="40% - Accent3 2 3 2 2 4" xfId="4921"/>
    <cellStyle name="40% - Accent3 2 3 2 2 4 2" xfId="13161"/>
    <cellStyle name="40% - Accent3 2 3 2 2 5" xfId="9036"/>
    <cellStyle name="40% - Accent3 2 3 2 3" xfId="1262"/>
    <cellStyle name="40% - Accent3 2 3 2 3 2" xfId="3300"/>
    <cellStyle name="40% - Accent3 2 3 2 3 2 2" xfId="7426"/>
    <cellStyle name="40% - Accent3 2 3 2 3 2 2 2" xfId="15666"/>
    <cellStyle name="40% - Accent3 2 3 2 3 2 3" xfId="11541"/>
    <cellStyle name="40% - Accent3 2 3 2 3 3" xfId="5390"/>
    <cellStyle name="40% - Accent3 2 3 2 3 3 2" xfId="13630"/>
    <cellStyle name="40% - Accent3 2 3 2 3 4" xfId="9505"/>
    <cellStyle name="40% - Accent3 2 3 2 4" xfId="2374"/>
    <cellStyle name="40% - Accent3 2 3 2 4 2" xfId="6501"/>
    <cellStyle name="40% - Accent3 2 3 2 4 2 2" xfId="14741"/>
    <cellStyle name="40% - Accent3 2 3 2 4 3" xfId="10616"/>
    <cellStyle name="40% - Accent3 2 3 2 5" xfId="4464"/>
    <cellStyle name="40% - Accent3 2 3 2 5 2" xfId="12705"/>
    <cellStyle name="40% - Accent3 2 3 2 6" xfId="8579"/>
    <cellStyle name="40% - Accent3 2 3 3" xfId="584"/>
    <cellStyle name="40% - Accent3 2 3 3 2" xfId="1511"/>
    <cellStyle name="40% - Accent3 2 3 3 2 2" xfId="3548"/>
    <cellStyle name="40% - Accent3 2 3 3 2 2 2" xfId="7674"/>
    <cellStyle name="40% - Accent3 2 3 3 2 2 2 2" xfId="15914"/>
    <cellStyle name="40% - Accent3 2 3 3 2 2 3" xfId="11789"/>
    <cellStyle name="40% - Accent3 2 3 3 2 3" xfId="5638"/>
    <cellStyle name="40% - Accent3 2 3 3 2 3 2" xfId="13878"/>
    <cellStyle name="40% - Accent3 2 3 3 2 4" xfId="9753"/>
    <cellStyle name="40% - Accent3 2 3 3 3" xfId="2623"/>
    <cellStyle name="40% - Accent3 2 3 3 3 2" xfId="6749"/>
    <cellStyle name="40% - Accent3 2 3 3 3 2 2" xfId="14989"/>
    <cellStyle name="40% - Accent3 2 3 3 3 3" xfId="10864"/>
    <cellStyle name="40% - Accent3 2 3 3 4" xfId="4713"/>
    <cellStyle name="40% - Accent3 2 3 3 4 2" xfId="12953"/>
    <cellStyle name="40% - Accent3 2 3 3 5" xfId="8828"/>
    <cellStyle name="40% - Accent3 2 3 4" xfId="1054"/>
    <cellStyle name="40% - Accent3 2 3 4 2" xfId="3092"/>
    <cellStyle name="40% - Accent3 2 3 4 2 2" xfId="7218"/>
    <cellStyle name="40% - Accent3 2 3 4 2 2 2" xfId="15458"/>
    <cellStyle name="40% - Accent3 2 3 4 2 3" xfId="11333"/>
    <cellStyle name="40% - Accent3 2 3 4 3" xfId="5182"/>
    <cellStyle name="40% - Accent3 2 3 4 3 2" xfId="13422"/>
    <cellStyle name="40% - Accent3 2 3 4 4" xfId="9297"/>
    <cellStyle name="40% - Accent3 2 3 5" xfId="2166"/>
    <cellStyle name="40% - Accent3 2 3 5 2" xfId="6293"/>
    <cellStyle name="40% - Accent3 2 3 5 2 2" xfId="14533"/>
    <cellStyle name="40% - Accent3 2 3 5 3" xfId="10408"/>
    <cellStyle name="40% - Accent3 2 3 6" xfId="4256"/>
    <cellStyle name="40% - Accent3 2 3 6 2" xfId="12497"/>
    <cellStyle name="40% - Accent3 2 3 7" xfId="8371"/>
    <cellStyle name="40% - Accent3 2 4" xfId="257"/>
    <cellStyle name="40% - Accent3 2 4 2" xfId="714"/>
    <cellStyle name="40% - Accent3 2 4 2 2" xfId="1641"/>
    <cellStyle name="40% - Accent3 2 4 2 2 2" xfId="3678"/>
    <cellStyle name="40% - Accent3 2 4 2 2 2 2" xfId="7804"/>
    <cellStyle name="40% - Accent3 2 4 2 2 2 2 2" xfId="16044"/>
    <cellStyle name="40% - Accent3 2 4 2 2 2 3" xfId="11919"/>
    <cellStyle name="40% - Accent3 2 4 2 2 3" xfId="5768"/>
    <cellStyle name="40% - Accent3 2 4 2 2 3 2" xfId="14008"/>
    <cellStyle name="40% - Accent3 2 4 2 2 4" xfId="9883"/>
    <cellStyle name="40% - Accent3 2 4 2 3" xfId="2753"/>
    <cellStyle name="40% - Accent3 2 4 2 3 2" xfId="6879"/>
    <cellStyle name="40% - Accent3 2 4 2 3 2 2" xfId="15119"/>
    <cellStyle name="40% - Accent3 2 4 2 3 3" xfId="10994"/>
    <cellStyle name="40% - Accent3 2 4 2 4" xfId="4843"/>
    <cellStyle name="40% - Accent3 2 4 2 4 2" xfId="13083"/>
    <cellStyle name="40% - Accent3 2 4 2 5" xfId="8958"/>
    <cellStyle name="40% - Accent3 2 4 3" xfId="1184"/>
    <cellStyle name="40% - Accent3 2 4 3 2" xfId="3222"/>
    <cellStyle name="40% - Accent3 2 4 3 2 2" xfId="7348"/>
    <cellStyle name="40% - Accent3 2 4 3 2 2 2" xfId="15588"/>
    <cellStyle name="40% - Accent3 2 4 3 2 3" xfId="11463"/>
    <cellStyle name="40% - Accent3 2 4 3 3" xfId="5312"/>
    <cellStyle name="40% - Accent3 2 4 3 3 2" xfId="13552"/>
    <cellStyle name="40% - Accent3 2 4 3 4" xfId="9427"/>
    <cellStyle name="40% - Accent3 2 4 4" xfId="2296"/>
    <cellStyle name="40% - Accent3 2 4 4 2" xfId="6423"/>
    <cellStyle name="40% - Accent3 2 4 4 2 2" xfId="14663"/>
    <cellStyle name="40% - Accent3 2 4 4 3" xfId="10538"/>
    <cellStyle name="40% - Accent3 2 4 5" xfId="4386"/>
    <cellStyle name="40% - Accent3 2 4 5 2" xfId="12627"/>
    <cellStyle name="40% - Accent3 2 4 6" xfId="8501"/>
    <cellStyle name="40% - Accent3 2 5" xfId="506"/>
    <cellStyle name="40% - Accent3 2 5 2" xfId="1433"/>
    <cellStyle name="40% - Accent3 2 5 2 2" xfId="3470"/>
    <cellStyle name="40% - Accent3 2 5 2 2 2" xfId="7596"/>
    <cellStyle name="40% - Accent3 2 5 2 2 2 2" xfId="15836"/>
    <cellStyle name="40% - Accent3 2 5 2 2 3" xfId="11711"/>
    <cellStyle name="40% - Accent3 2 5 2 3" xfId="5560"/>
    <cellStyle name="40% - Accent3 2 5 2 3 2" xfId="13800"/>
    <cellStyle name="40% - Accent3 2 5 2 4" xfId="9675"/>
    <cellStyle name="40% - Accent3 2 5 3" xfId="2545"/>
    <cellStyle name="40% - Accent3 2 5 3 2" xfId="6671"/>
    <cellStyle name="40% - Accent3 2 5 3 2 2" xfId="14911"/>
    <cellStyle name="40% - Accent3 2 5 3 3" xfId="10786"/>
    <cellStyle name="40% - Accent3 2 5 4" xfId="4635"/>
    <cellStyle name="40% - Accent3 2 5 4 2" xfId="12875"/>
    <cellStyle name="40% - Accent3 2 5 5" xfId="8750"/>
    <cellStyle name="40% - Accent3 2 6" xfId="976"/>
    <cellStyle name="40% - Accent3 2 6 2" xfId="3014"/>
    <cellStyle name="40% - Accent3 2 6 2 2" xfId="7140"/>
    <cellStyle name="40% - Accent3 2 6 2 2 2" xfId="15380"/>
    <cellStyle name="40% - Accent3 2 6 2 3" xfId="11255"/>
    <cellStyle name="40% - Accent3 2 6 3" xfId="5104"/>
    <cellStyle name="40% - Accent3 2 6 3 2" xfId="13344"/>
    <cellStyle name="40% - Accent3 2 6 4" xfId="9219"/>
    <cellStyle name="40% - Accent3 2 7" xfId="2088"/>
    <cellStyle name="40% - Accent3 2 7 2" xfId="6215"/>
    <cellStyle name="40% - Accent3 2 7 2 2" xfId="14455"/>
    <cellStyle name="40% - Accent3 2 7 3" xfId="10330"/>
    <cellStyle name="40% - Accent3 2 8" xfId="4178"/>
    <cellStyle name="40% - Accent3 2 8 2" xfId="12419"/>
    <cellStyle name="40% - Accent3 2 9" xfId="8293"/>
    <cellStyle name="40% - Accent3 20" xfId="937"/>
    <cellStyle name="40% - Accent3 20 2" xfId="1863"/>
    <cellStyle name="40% - Accent3 20 2 2" xfId="3900"/>
    <cellStyle name="40% - Accent3 20 2 2 2" xfId="8026"/>
    <cellStyle name="40% - Accent3 20 2 2 2 2" xfId="16266"/>
    <cellStyle name="40% - Accent3 20 2 2 3" xfId="12141"/>
    <cellStyle name="40% - Accent3 20 2 3" xfId="5990"/>
    <cellStyle name="40% - Accent3 20 2 3 2" xfId="14230"/>
    <cellStyle name="40% - Accent3 20 2 4" xfId="10105"/>
    <cellStyle name="40% - Accent3 20 3" xfId="2975"/>
    <cellStyle name="40% - Accent3 20 3 2" xfId="7101"/>
    <cellStyle name="40% - Accent3 20 3 2 2" xfId="15341"/>
    <cellStyle name="40% - Accent3 20 3 3" xfId="11216"/>
    <cellStyle name="40% - Accent3 20 4" xfId="5065"/>
    <cellStyle name="40% - Accent3 20 4 2" xfId="13305"/>
    <cellStyle name="40% - Accent3 20 5" xfId="9180"/>
    <cellStyle name="40% - Accent3 21" xfId="950"/>
    <cellStyle name="40% - Accent3 21 2" xfId="2988"/>
    <cellStyle name="40% - Accent3 21 2 2" xfId="7114"/>
    <cellStyle name="40% - Accent3 21 2 2 2" xfId="15354"/>
    <cellStyle name="40% - Accent3 21 2 3" xfId="11229"/>
    <cellStyle name="40% - Accent3 21 3" xfId="5078"/>
    <cellStyle name="40% - Accent3 21 3 2" xfId="13318"/>
    <cellStyle name="40% - Accent3 21 4" xfId="9193"/>
    <cellStyle name="40% - Accent3 22" xfId="963"/>
    <cellStyle name="40% - Accent3 22 2" xfId="3001"/>
    <cellStyle name="40% - Accent3 22 2 2" xfId="7127"/>
    <cellStyle name="40% - Accent3 22 2 2 2" xfId="15367"/>
    <cellStyle name="40% - Accent3 22 2 3" xfId="11242"/>
    <cellStyle name="40% - Accent3 22 3" xfId="5091"/>
    <cellStyle name="40% - Accent3 22 3 2" xfId="13331"/>
    <cellStyle name="40% - Accent3 22 4" xfId="9206"/>
    <cellStyle name="40% - Accent3 23" xfId="1876"/>
    <cellStyle name="40% - Accent3 23 2" xfId="3913"/>
    <cellStyle name="40% - Accent3 23 2 2" xfId="8039"/>
    <cellStyle name="40% - Accent3 23 2 2 2" xfId="16279"/>
    <cellStyle name="40% - Accent3 23 2 3" xfId="12154"/>
    <cellStyle name="40% - Accent3 23 3" xfId="6003"/>
    <cellStyle name="40% - Accent3 23 3 2" xfId="14243"/>
    <cellStyle name="40% - Accent3 23 4" xfId="10118"/>
    <cellStyle name="40% - Accent3 24" xfId="1889"/>
    <cellStyle name="40% - Accent3 24 2" xfId="3926"/>
    <cellStyle name="40% - Accent3 24 2 2" xfId="8052"/>
    <cellStyle name="40% - Accent3 24 2 2 2" xfId="16292"/>
    <cellStyle name="40% - Accent3 24 2 3" xfId="12167"/>
    <cellStyle name="40% - Accent3 24 3" xfId="6016"/>
    <cellStyle name="40% - Accent3 24 3 2" xfId="14256"/>
    <cellStyle name="40% - Accent3 24 4" xfId="10131"/>
    <cellStyle name="40% - Accent3 25" xfId="1902"/>
    <cellStyle name="40% - Accent3 25 2" xfId="3939"/>
    <cellStyle name="40% - Accent3 25 2 2" xfId="8065"/>
    <cellStyle name="40% - Accent3 25 2 2 2" xfId="16305"/>
    <cellStyle name="40% - Accent3 25 2 3" xfId="12180"/>
    <cellStyle name="40% - Accent3 25 3" xfId="6029"/>
    <cellStyle name="40% - Accent3 25 3 2" xfId="14269"/>
    <cellStyle name="40% - Accent3 25 4" xfId="10144"/>
    <cellStyle name="40% - Accent3 26" xfId="1916"/>
    <cellStyle name="40% - Accent3 26 2" xfId="3953"/>
    <cellStyle name="40% - Accent3 26 2 2" xfId="8079"/>
    <cellStyle name="40% - Accent3 26 2 2 2" xfId="16319"/>
    <cellStyle name="40% - Accent3 26 2 3" xfId="12194"/>
    <cellStyle name="40% - Accent3 26 3" xfId="6043"/>
    <cellStyle name="40% - Accent3 26 3 2" xfId="14283"/>
    <cellStyle name="40% - Accent3 26 4" xfId="10158"/>
    <cellStyle name="40% - Accent3 27" xfId="1929"/>
    <cellStyle name="40% - Accent3 27 2" xfId="3966"/>
    <cellStyle name="40% - Accent3 27 2 2" xfId="8092"/>
    <cellStyle name="40% - Accent3 27 2 2 2" xfId="16332"/>
    <cellStyle name="40% - Accent3 27 2 3" xfId="12207"/>
    <cellStyle name="40% - Accent3 27 3" xfId="6056"/>
    <cellStyle name="40% - Accent3 27 3 2" xfId="14296"/>
    <cellStyle name="40% - Accent3 27 4" xfId="10171"/>
    <cellStyle name="40% - Accent3 28" xfId="1943"/>
    <cellStyle name="40% - Accent3 28 2" xfId="3980"/>
    <cellStyle name="40% - Accent3 28 2 2" xfId="8106"/>
    <cellStyle name="40% - Accent3 28 2 2 2" xfId="16346"/>
    <cellStyle name="40% - Accent3 28 2 3" xfId="12221"/>
    <cellStyle name="40% - Accent3 28 3" xfId="6070"/>
    <cellStyle name="40% - Accent3 28 3 2" xfId="14310"/>
    <cellStyle name="40% - Accent3 28 4" xfId="10185"/>
    <cellStyle name="40% - Accent3 29" xfId="1957"/>
    <cellStyle name="40% - Accent3 29 2" xfId="3994"/>
    <cellStyle name="40% - Accent3 29 2 2" xfId="8120"/>
    <cellStyle name="40% - Accent3 29 2 2 2" xfId="16360"/>
    <cellStyle name="40% - Accent3 29 2 3" xfId="12235"/>
    <cellStyle name="40% - Accent3 29 3" xfId="6084"/>
    <cellStyle name="40% - Accent3 29 3 2" xfId="14324"/>
    <cellStyle name="40% - Accent3 29 4" xfId="10199"/>
    <cellStyle name="40% - Accent3 3" xfId="62"/>
    <cellStyle name="40% - Accent3 3 2" xfId="270"/>
    <cellStyle name="40% - Accent3 3 2 2" xfId="727"/>
    <cellStyle name="40% - Accent3 3 2 2 2" xfId="1654"/>
    <cellStyle name="40% - Accent3 3 2 2 2 2" xfId="3691"/>
    <cellStyle name="40% - Accent3 3 2 2 2 2 2" xfId="7817"/>
    <cellStyle name="40% - Accent3 3 2 2 2 2 2 2" xfId="16057"/>
    <cellStyle name="40% - Accent3 3 2 2 2 2 3" xfId="11932"/>
    <cellStyle name="40% - Accent3 3 2 2 2 3" xfId="5781"/>
    <cellStyle name="40% - Accent3 3 2 2 2 3 2" xfId="14021"/>
    <cellStyle name="40% - Accent3 3 2 2 2 4" xfId="9896"/>
    <cellStyle name="40% - Accent3 3 2 2 3" xfId="2766"/>
    <cellStyle name="40% - Accent3 3 2 2 3 2" xfId="6892"/>
    <cellStyle name="40% - Accent3 3 2 2 3 2 2" xfId="15132"/>
    <cellStyle name="40% - Accent3 3 2 2 3 3" xfId="11007"/>
    <cellStyle name="40% - Accent3 3 2 2 4" xfId="4856"/>
    <cellStyle name="40% - Accent3 3 2 2 4 2" xfId="13096"/>
    <cellStyle name="40% - Accent3 3 2 2 5" xfId="8971"/>
    <cellStyle name="40% - Accent3 3 2 3" xfId="1197"/>
    <cellStyle name="40% - Accent3 3 2 3 2" xfId="3235"/>
    <cellStyle name="40% - Accent3 3 2 3 2 2" xfId="7361"/>
    <cellStyle name="40% - Accent3 3 2 3 2 2 2" xfId="15601"/>
    <cellStyle name="40% - Accent3 3 2 3 2 3" xfId="11476"/>
    <cellStyle name="40% - Accent3 3 2 3 3" xfId="5325"/>
    <cellStyle name="40% - Accent3 3 2 3 3 2" xfId="13565"/>
    <cellStyle name="40% - Accent3 3 2 3 4" xfId="9440"/>
    <cellStyle name="40% - Accent3 3 2 4" xfId="2309"/>
    <cellStyle name="40% - Accent3 3 2 4 2" xfId="6436"/>
    <cellStyle name="40% - Accent3 3 2 4 2 2" xfId="14676"/>
    <cellStyle name="40% - Accent3 3 2 4 3" xfId="10551"/>
    <cellStyle name="40% - Accent3 3 2 5" xfId="4399"/>
    <cellStyle name="40% - Accent3 3 2 5 2" xfId="12640"/>
    <cellStyle name="40% - Accent3 3 2 6" xfId="8514"/>
    <cellStyle name="40% - Accent3 3 3" xfId="519"/>
    <cellStyle name="40% - Accent3 3 3 2" xfId="1446"/>
    <cellStyle name="40% - Accent3 3 3 2 2" xfId="3483"/>
    <cellStyle name="40% - Accent3 3 3 2 2 2" xfId="7609"/>
    <cellStyle name="40% - Accent3 3 3 2 2 2 2" xfId="15849"/>
    <cellStyle name="40% - Accent3 3 3 2 2 3" xfId="11724"/>
    <cellStyle name="40% - Accent3 3 3 2 3" xfId="5573"/>
    <cellStyle name="40% - Accent3 3 3 2 3 2" xfId="13813"/>
    <cellStyle name="40% - Accent3 3 3 2 4" xfId="9688"/>
    <cellStyle name="40% - Accent3 3 3 3" xfId="2558"/>
    <cellStyle name="40% - Accent3 3 3 3 2" xfId="6684"/>
    <cellStyle name="40% - Accent3 3 3 3 2 2" xfId="14924"/>
    <cellStyle name="40% - Accent3 3 3 3 3" xfId="10799"/>
    <cellStyle name="40% - Accent3 3 3 4" xfId="4648"/>
    <cellStyle name="40% - Accent3 3 3 4 2" xfId="12888"/>
    <cellStyle name="40% - Accent3 3 3 5" xfId="8763"/>
    <cellStyle name="40% - Accent3 3 4" xfId="989"/>
    <cellStyle name="40% - Accent3 3 4 2" xfId="3027"/>
    <cellStyle name="40% - Accent3 3 4 2 2" xfId="7153"/>
    <cellStyle name="40% - Accent3 3 4 2 2 2" xfId="15393"/>
    <cellStyle name="40% - Accent3 3 4 2 3" xfId="11268"/>
    <cellStyle name="40% - Accent3 3 4 3" xfId="5117"/>
    <cellStyle name="40% - Accent3 3 4 3 2" xfId="13357"/>
    <cellStyle name="40% - Accent3 3 4 4" xfId="9232"/>
    <cellStyle name="40% - Accent3 3 5" xfId="2101"/>
    <cellStyle name="40% - Accent3 3 5 2" xfId="6228"/>
    <cellStyle name="40% - Accent3 3 5 2 2" xfId="14468"/>
    <cellStyle name="40% - Accent3 3 5 3" xfId="10343"/>
    <cellStyle name="40% - Accent3 3 6" xfId="4191"/>
    <cellStyle name="40% - Accent3 3 6 2" xfId="12432"/>
    <cellStyle name="40% - Accent3 3 7" xfId="8306"/>
    <cellStyle name="40% - Accent3 30" xfId="1971"/>
    <cellStyle name="40% - Accent3 30 2" xfId="4008"/>
    <cellStyle name="40% - Accent3 30 2 2" xfId="8134"/>
    <cellStyle name="40% - Accent3 30 2 2 2" xfId="16374"/>
    <cellStyle name="40% - Accent3 30 2 3" xfId="12249"/>
    <cellStyle name="40% - Accent3 30 3" xfId="6098"/>
    <cellStyle name="40% - Accent3 30 3 2" xfId="14338"/>
    <cellStyle name="40% - Accent3 30 4" xfId="10213"/>
    <cellStyle name="40% - Accent3 31" xfId="1984"/>
    <cellStyle name="40% - Accent3 31 2" xfId="4021"/>
    <cellStyle name="40% - Accent3 31 2 2" xfId="8147"/>
    <cellStyle name="40% - Accent3 31 2 2 2" xfId="16387"/>
    <cellStyle name="40% - Accent3 31 2 3" xfId="12262"/>
    <cellStyle name="40% - Accent3 31 3" xfId="6111"/>
    <cellStyle name="40% - Accent3 31 3 2" xfId="14351"/>
    <cellStyle name="40% - Accent3 31 4" xfId="10226"/>
    <cellStyle name="40% - Accent3 32" xfId="1997"/>
    <cellStyle name="40% - Accent3 32 2" xfId="4034"/>
    <cellStyle name="40% - Accent3 32 2 2" xfId="8160"/>
    <cellStyle name="40% - Accent3 32 2 2 2" xfId="16400"/>
    <cellStyle name="40% - Accent3 32 2 3" xfId="12275"/>
    <cellStyle name="40% - Accent3 32 3" xfId="6124"/>
    <cellStyle name="40% - Accent3 32 3 2" xfId="14364"/>
    <cellStyle name="40% - Accent3 32 4" xfId="10239"/>
    <cellStyle name="40% - Accent3 33" xfId="2010"/>
    <cellStyle name="40% - Accent3 33 2" xfId="4047"/>
    <cellStyle name="40% - Accent3 33 2 2" xfId="8173"/>
    <cellStyle name="40% - Accent3 33 2 2 2" xfId="16413"/>
    <cellStyle name="40% - Accent3 33 2 3" xfId="12288"/>
    <cellStyle name="40% - Accent3 33 3" xfId="6137"/>
    <cellStyle name="40% - Accent3 33 3 2" xfId="14377"/>
    <cellStyle name="40% - Accent3 33 4" xfId="10252"/>
    <cellStyle name="40% - Accent3 34" xfId="2023"/>
    <cellStyle name="40% - Accent3 34 2" xfId="4060"/>
    <cellStyle name="40% - Accent3 34 2 2" xfId="8186"/>
    <cellStyle name="40% - Accent3 34 2 2 2" xfId="16426"/>
    <cellStyle name="40% - Accent3 34 2 3" xfId="12301"/>
    <cellStyle name="40% - Accent3 34 3" xfId="6150"/>
    <cellStyle name="40% - Accent3 34 3 2" xfId="14390"/>
    <cellStyle name="40% - Accent3 34 4" xfId="10265"/>
    <cellStyle name="40% - Accent3 35" xfId="2036"/>
    <cellStyle name="40% - Accent3 35 2" xfId="4073"/>
    <cellStyle name="40% - Accent3 35 2 2" xfId="8199"/>
    <cellStyle name="40% - Accent3 35 2 2 2" xfId="16439"/>
    <cellStyle name="40% - Accent3 35 2 3" xfId="12314"/>
    <cellStyle name="40% - Accent3 35 3" xfId="6163"/>
    <cellStyle name="40% - Accent3 35 3 2" xfId="14403"/>
    <cellStyle name="40% - Accent3 35 4" xfId="10278"/>
    <cellStyle name="40% - Accent3 36" xfId="2049"/>
    <cellStyle name="40% - Accent3 36 2" xfId="4086"/>
    <cellStyle name="40% - Accent3 36 2 2" xfId="8212"/>
    <cellStyle name="40% - Accent3 36 2 2 2" xfId="16452"/>
    <cellStyle name="40% - Accent3 36 2 3" xfId="12327"/>
    <cellStyle name="40% - Accent3 36 3" xfId="6176"/>
    <cellStyle name="40% - Accent3 36 3 2" xfId="14416"/>
    <cellStyle name="40% - Accent3 36 4" xfId="10291"/>
    <cellStyle name="40% - Accent3 37" xfId="2075"/>
    <cellStyle name="40% - Accent3 37 2" xfId="6202"/>
    <cellStyle name="40% - Accent3 37 2 2" xfId="14442"/>
    <cellStyle name="40% - Accent3 37 3" xfId="10317"/>
    <cellStyle name="40% - Accent3 38" xfId="2062"/>
    <cellStyle name="40% - Accent3 38 2" xfId="6189"/>
    <cellStyle name="40% - Accent3 38 2 2" xfId="14429"/>
    <cellStyle name="40% - Accent3 38 3" xfId="10304"/>
    <cellStyle name="40% - Accent3 39" xfId="4099"/>
    <cellStyle name="40% - Accent3 39 2" xfId="8225"/>
    <cellStyle name="40% - Accent3 39 2 2" xfId="16465"/>
    <cellStyle name="40% - Accent3 39 3" xfId="12340"/>
    <cellStyle name="40% - Accent3 4" xfId="75"/>
    <cellStyle name="40% - Accent3 4 2" xfId="283"/>
    <cellStyle name="40% - Accent3 4 2 2" xfId="740"/>
    <cellStyle name="40% - Accent3 4 2 2 2" xfId="1667"/>
    <cellStyle name="40% - Accent3 4 2 2 2 2" xfId="3704"/>
    <cellStyle name="40% - Accent3 4 2 2 2 2 2" xfId="7830"/>
    <cellStyle name="40% - Accent3 4 2 2 2 2 2 2" xfId="16070"/>
    <cellStyle name="40% - Accent3 4 2 2 2 2 3" xfId="11945"/>
    <cellStyle name="40% - Accent3 4 2 2 2 3" xfId="5794"/>
    <cellStyle name="40% - Accent3 4 2 2 2 3 2" xfId="14034"/>
    <cellStyle name="40% - Accent3 4 2 2 2 4" xfId="9909"/>
    <cellStyle name="40% - Accent3 4 2 2 3" xfId="2779"/>
    <cellStyle name="40% - Accent3 4 2 2 3 2" xfId="6905"/>
    <cellStyle name="40% - Accent3 4 2 2 3 2 2" xfId="15145"/>
    <cellStyle name="40% - Accent3 4 2 2 3 3" xfId="11020"/>
    <cellStyle name="40% - Accent3 4 2 2 4" xfId="4869"/>
    <cellStyle name="40% - Accent3 4 2 2 4 2" xfId="13109"/>
    <cellStyle name="40% - Accent3 4 2 2 5" xfId="8984"/>
    <cellStyle name="40% - Accent3 4 2 3" xfId="1210"/>
    <cellStyle name="40% - Accent3 4 2 3 2" xfId="3248"/>
    <cellStyle name="40% - Accent3 4 2 3 2 2" xfId="7374"/>
    <cellStyle name="40% - Accent3 4 2 3 2 2 2" xfId="15614"/>
    <cellStyle name="40% - Accent3 4 2 3 2 3" xfId="11489"/>
    <cellStyle name="40% - Accent3 4 2 3 3" xfId="5338"/>
    <cellStyle name="40% - Accent3 4 2 3 3 2" xfId="13578"/>
    <cellStyle name="40% - Accent3 4 2 3 4" xfId="9453"/>
    <cellStyle name="40% - Accent3 4 2 4" xfId="2322"/>
    <cellStyle name="40% - Accent3 4 2 4 2" xfId="6449"/>
    <cellStyle name="40% - Accent3 4 2 4 2 2" xfId="14689"/>
    <cellStyle name="40% - Accent3 4 2 4 3" xfId="10564"/>
    <cellStyle name="40% - Accent3 4 2 5" xfId="4412"/>
    <cellStyle name="40% - Accent3 4 2 5 2" xfId="12653"/>
    <cellStyle name="40% - Accent3 4 2 6" xfId="8527"/>
    <cellStyle name="40% - Accent3 4 3" xfId="532"/>
    <cellStyle name="40% - Accent3 4 3 2" xfId="1459"/>
    <cellStyle name="40% - Accent3 4 3 2 2" xfId="3496"/>
    <cellStyle name="40% - Accent3 4 3 2 2 2" xfId="7622"/>
    <cellStyle name="40% - Accent3 4 3 2 2 2 2" xfId="15862"/>
    <cellStyle name="40% - Accent3 4 3 2 2 3" xfId="11737"/>
    <cellStyle name="40% - Accent3 4 3 2 3" xfId="5586"/>
    <cellStyle name="40% - Accent3 4 3 2 3 2" xfId="13826"/>
    <cellStyle name="40% - Accent3 4 3 2 4" xfId="9701"/>
    <cellStyle name="40% - Accent3 4 3 3" xfId="2571"/>
    <cellStyle name="40% - Accent3 4 3 3 2" xfId="6697"/>
    <cellStyle name="40% - Accent3 4 3 3 2 2" xfId="14937"/>
    <cellStyle name="40% - Accent3 4 3 3 3" xfId="10812"/>
    <cellStyle name="40% - Accent3 4 3 4" xfId="4661"/>
    <cellStyle name="40% - Accent3 4 3 4 2" xfId="12901"/>
    <cellStyle name="40% - Accent3 4 3 5" xfId="8776"/>
    <cellStyle name="40% - Accent3 4 4" xfId="1002"/>
    <cellStyle name="40% - Accent3 4 4 2" xfId="3040"/>
    <cellStyle name="40% - Accent3 4 4 2 2" xfId="7166"/>
    <cellStyle name="40% - Accent3 4 4 2 2 2" xfId="15406"/>
    <cellStyle name="40% - Accent3 4 4 2 3" xfId="11281"/>
    <cellStyle name="40% - Accent3 4 4 3" xfId="5130"/>
    <cellStyle name="40% - Accent3 4 4 3 2" xfId="13370"/>
    <cellStyle name="40% - Accent3 4 4 4" xfId="9245"/>
    <cellStyle name="40% - Accent3 4 5" xfId="2114"/>
    <cellStyle name="40% - Accent3 4 5 2" xfId="6241"/>
    <cellStyle name="40% - Accent3 4 5 2 2" xfId="14481"/>
    <cellStyle name="40% - Accent3 4 5 3" xfId="10356"/>
    <cellStyle name="40% - Accent3 4 6" xfId="4204"/>
    <cellStyle name="40% - Accent3 4 6 2" xfId="12445"/>
    <cellStyle name="40% - Accent3 4 7" xfId="8319"/>
    <cellStyle name="40% - Accent3 40" xfId="4112"/>
    <cellStyle name="40% - Accent3 40 2" xfId="8238"/>
    <cellStyle name="40% - Accent3 40 2 2" xfId="16478"/>
    <cellStyle name="40% - Accent3 40 3" xfId="12353"/>
    <cellStyle name="40% - Accent3 41" xfId="4125"/>
    <cellStyle name="40% - Accent3 41 2" xfId="8251"/>
    <cellStyle name="40% - Accent3 41 2 2" xfId="16491"/>
    <cellStyle name="40% - Accent3 41 3" xfId="12366"/>
    <cellStyle name="40% - Accent3 42" xfId="4139"/>
    <cellStyle name="40% - Accent3 42 2" xfId="8265"/>
    <cellStyle name="40% - Accent3 42 2 2" xfId="16505"/>
    <cellStyle name="40% - Accent3 42 3" xfId="12380"/>
    <cellStyle name="40% - Accent3 43" xfId="4152"/>
    <cellStyle name="40% - Accent3 43 2" xfId="12393"/>
    <cellStyle name="40% - Accent3 44" xfId="4165"/>
    <cellStyle name="40% - Accent3 44 2" xfId="12406"/>
    <cellStyle name="40% - Accent3 45" xfId="8279"/>
    <cellStyle name="40% - Accent3 46" xfId="16518"/>
    <cellStyle name="40% - Accent3 5" xfId="101"/>
    <cellStyle name="40% - Accent3 5 2" xfId="309"/>
    <cellStyle name="40% - Accent3 5 2 2" xfId="766"/>
    <cellStyle name="40% - Accent3 5 2 2 2" xfId="1693"/>
    <cellStyle name="40% - Accent3 5 2 2 2 2" xfId="3730"/>
    <cellStyle name="40% - Accent3 5 2 2 2 2 2" xfId="7856"/>
    <cellStyle name="40% - Accent3 5 2 2 2 2 2 2" xfId="16096"/>
    <cellStyle name="40% - Accent3 5 2 2 2 2 3" xfId="11971"/>
    <cellStyle name="40% - Accent3 5 2 2 2 3" xfId="5820"/>
    <cellStyle name="40% - Accent3 5 2 2 2 3 2" xfId="14060"/>
    <cellStyle name="40% - Accent3 5 2 2 2 4" xfId="9935"/>
    <cellStyle name="40% - Accent3 5 2 2 3" xfId="2805"/>
    <cellStyle name="40% - Accent3 5 2 2 3 2" xfId="6931"/>
    <cellStyle name="40% - Accent3 5 2 2 3 2 2" xfId="15171"/>
    <cellStyle name="40% - Accent3 5 2 2 3 3" xfId="11046"/>
    <cellStyle name="40% - Accent3 5 2 2 4" xfId="4895"/>
    <cellStyle name="40% - Accent3 5 2 2 4 2" xfId="13135"/>
    <cellStyle name="40% - Accent3 5 2 2 5" xfId="9010"/>
    <cellStyle name="40% - Accent3 5 2 3" xfId="1236"/>
    <cellStyle name="40% - Accent3 5 2 3 2" xfId="3274"/>
    <cellStyle name="40% - Accent3 5 2 3 2 2" xfId="7400"/>
    <cellStyle name="40% - Accent3 5 2 3 2 2 2" xfId="15640"/>
    <cellStyle name="40% - Accent3 5 2 3 2 3" xfId="11515"/>
    <cellStyle name="40% - Accent3 5 2 3 3" xfId="5364"/>
    <cellStyle name="40% - Accent3 5 2 3 3 2" xfId="13604"/>
    <cellStyle name="40% - Accent3 5 2 3 4" xfId="9479"/>
    <cellStyle name="40% - Accent3 5 2 4" xfId="2348"/>
    <cellStyle name="40% - Accent3 5 2 4 2" xfId="6475"/>
    <cellStyle name="40% - Accent3 5 2 4 2 2" xfId="14715"/>
    <cellStyle name="40% - Accent3 5 2 4 3" xfId="10590"/>
    <cellStyle name="40% - Accent3 5 2 5" xfId="4438"/>
    <cellStyle name="40% - Accent3 5 2 5 2" xfId="12679"/>
    <cellStyle name="40% - Accent3 5 2 6" xfId="8553"/>
    <cellStyle name="40% - Accent3 5 3" xfId="558"/>
    <cellStyle name="40% - Accent3 5 3 2" xfId="1485"/>
    <cellStyle name="40% - Accent3 5 3 2 2" xfId="3522"/>
    <cellStyle name="40% - Accent3 5 3 2 2 2" xfId="7648"/>
    <cellStyle name="40% - Accent3 5 3 2 2 2 2" xfId="15888"/>
    <cellStyle name="40% - Accent3 5 3 2 2 3" xfId="11763"/>
    <cellStyle name="40% - Accent3 5 3 2 3" xfId="5612"/>
    <cellStyle name="40% - Accent3 5 3 2 3 2" xfId="13852"/>
    <cellStyle name="40% - Accent3 5 3 2 4" xfId="9727"/>
    <cellStyle name="40% - Accent3 5 3 3" xfId="2597"/>
    <cellStyle name="40% - Accent3 5 3 3 2" xfId="6723"/>
    <cellStyle name="40% - Accent3 5 3 3 2 2" xfId="14963"/>
    <cellStyle name="40% - Accent3 5 3 3 3" xfId="10838"/>
    <cellStyle name="40% - Accent3 5 3 4" xfId="4687"/>
    <cellStyle name="40% - Accent3 5 3 4 2" xfId="12927"/>
    <cellStyle name="40% - Accent3 5 3 5" xfId="8802"/>
    <cellStyle name="40% - Accent3 5 4" xfId="1028"/>
    <cellStyle name="40% - Accent3 5 4 2" xfId="3066"/>
    <cellStyle name="40% - Accent3 5 4 2 2" xfId="7192"/>
    <cellStyle name="40% - Accent3 5 4 2 2 2" xfId="15432"/>
    <cellStyle name="40% - Accent3 5 4 2 3" xfId="11307"/>
    <cellStyle name="40% - Accent3 5 4 3" xfId="5156"/>
    <cellStyle name="40% - Accent3 5 4 3 2" xfId="13396"/>
    <cellStyle name="40% - Accent3 5 4 4" xfId="9271"/>
    <cellStyle name="40% - Accent3 5 5" xfId="2140"/>
    <cellStyle name="40% - Accent3 5 5 2" xfId="6267"/>
    <cellStyle name="40% - Accent3 5 5 2 2" xfId="14507"/>
    <cellStyle name="40% - Accent3 5 5 3" xfId="10382"/>
    <cellStyle name="40% - Accent3 5 6" xfId="4230"/>
    <cellStyle name="40% - Accent3 5 6 2" xfId="12471"/>
    <cellStyle name="40% - Accent3 5 7" xfId="8345"/>
    <cellStyle name="40% - Accent3 6" xfId="114"/>
    <cellStyle name="40% - Accent3 6 2" xfId="322"/>
    <cellStyle name="40% - Accent3 6 2 2" xfId="779"/>
    <cellStyle name="40% - Accent3 6 2 2 2" xfId="1706"/>
    <cellStyle name="40% - Accent3 6 2 2 2 2" xfId="3743"/>
    <cellStyle name="40% - Accent3 6 2 2 2 2 2" xfId="7869"/>
    <cellStyle name="40% - Accent3 6 2 2 2 2 2 2" xfId="16109"/>
    <cellStyle name="40% - Accent3 6 2 2 2 2 3" xfId="11984"/>
    <cellStyle name="40% - Accent3 6 2 2 2 3" xfId="5833"/>
    <cellStyle name="40% - Accent3 6 2 2 2 3 2" xfId="14073"/>
    <cellStyle name="40% - Accent3 6 2 2 2 4" xfId="9948"/>
    <cellStyle name="40% - Accent3 6 2 2 3" xfId="2818"/>
    <cellStyle name="40% - Accent3 6 2 2 3 2" xfId="6944"/>
    <cellStyle name="40% - Accent3 6 2 2 3 2 2" xfId="15184"/>
    <cellStyle name="40% - Accent3 6 2 2 3 3" xfId="11059"/>
    <cellStyle name="40% - Accent3 6 2 2 4" xfId="4908"/>
    <cellStyle name="40% - Accent3 6 2 2 4 2" xfId="13148"/>
    <cellStyle name="40% - Accent3 6 2 2 5" xfId="9023"/>
    <cellStyle name="40% - Accent3 6 2 3" xfId="1249"/>
    <cellStyle name="40% - Accent3 6 2 3 2" xfId="3287"/>
    <cellStyle name="40% - Accent3 6 2 3 2 2" xfId="7413"/>
    <cellStyle name="40% - Accent3 6 2 3 2 2 2" xfId="15653"/>
    <cellStyle name="40% - Accent3 6 2 3 2 3" xfId="11528"/>
    <cellStyle name="40% - Accent3 6 2 3 3" xfId="5377"/>
    <cellStyle name="40% - Accent3 6 2 3 3 2" xfId="13617"/>
    <cellStyle name="40% - Accent3 6 2 3 4" xfId="9492"/>
    <cellStyle name="40% - Accent3 6 2 4" xfId="2361"/>
    <cellStyle name="40% - Accent3 6 2 4 2" xfId="6488"/>
    <cellStyle name="40% - Accent3 6 2 4 2 2" xfId="14728"/>
    <cellStyle name="40% - Accent3 6 2 4 3" xfId="10603"/>
    <cellStyle name="40% - Accent3 6 2 5" xfId="4451"/>
    <cellStyle name="40% - Accent3 6 2 5 2" xfId="12692"/>
    <cellStyle name="40% - Accent3 6 2 6" xfId="8566"/>
    <cellStyle name="40% - Accent3 6 3" xfId="571"/>
    <cellStyle name="40% - Accent3 6 3 2" xfId="1498"/>
    <cellStyle name="40% - Accent3 6 3 2 2" xfId="3535"/>
    <cellStyle name="40% - Accent3 6 3 2 2 2" xfId="7661"/>
    <cellStyle name="40% - Accent3 6 3 2 2 2 2" xfId="15901"/>
    <cellStyle name="40% - Accent3 6 3 2 2 3" xfId="11776"/>
    <cellStyle name="40% - Accent3 6 3 2 3" xfId="5625"/>
    <cellStyle name="40% - Accent3 6 3 2 3 2" xfId="13865"/>
    <cellStyle name="40% - Accent3 6 3 2 4" xfId="9740"/>
    <cellStyle name="40% - Accent3 6 3 3" xfId="2610"/>
    <cellStyle name="40% - Accent3 6 3 3 2" xfId="6736"/>
    <cellStyle name="40% - Accent3 6 3 3 2 2" xfId="14976"/>
    <cellStyle name="40% - Accent3 6 3 3 3" xfId="10851"/>
    <cellStyle name="40% - Accent3 6 3 4" xfId="4700"/>
    <cellStyle name="40% - Accent3 6 3 4 2" xfId="12940"/>
    <cellStyle name="40% - Accent3 6 3 5" xfId="8815"/>
    <cellStyle name="40% - Accent3 6 4" xfId="1041"/>
    <cellStyle name="40% - Accent3 6 4 2" xfId="3079"/>
    <cellStyle name="40% - Accent3 6 4 2 2" xfId="7205"/>
    <cellStyle name="40% - Accent3 6 4 2 2 2" xfId="15445"/>
    <cellStyle name="40% - Accent3 6 4 2 3" xfId="11320"/>
    <cellStyle name="40% - Accent3 6 4 3" xfId="5169"/>
    <cellStyle name="40% - Accent3 6 4 3 2" xfId="13409"/>
    <cellStyle name="40% - Accent3 6 4 4" xfId="9284"/>
    <cellStyle name="40% - Accent3 6 5" xfId="2153"/>
    <cellStyle name="40% - Accent3 6 5 2" xfId="6280"/>
    <cellStyle name="40% - Accent3 6 5 2 2" xfId="14520"/>
    <cellStyle name="40% - Accent3 6 5 3" xfId="10395"/>
    <cellStyle name="40% - Accent3 6 6" xfId="4243"/>
    <cellStyle name="40% - Accent3 6 6 2" xfId="12484"/>
    <cellStyle name="40% - Accent3 6 7" xfId="8358"/>
    <cellStyle name="40% - Accent3 7" xfId="140"/>
    <cellStyle name="40% - Accent3 7 2" xfId="348"/>
    <cellStyle name="40% - Accent3 7 2 2" xfId="805"/>
    <cellStyle name="40% - Accent3 7 2 2 2" xfId="1732"/>
    <cellStyle name="40% - Accent3 7 2 2 2 2" xfId="3769"/>
    <cellStyle name="40% - Accent3 7 2 2 2 2 2" xfId="7895"/>
    <cellStyle name="40% - Accent3 7 2 2 2 2 2 2" xfId="16135"/>
    <cellStyle name="40% - Accent3 7 2 2 2 2 3" xfId="12010"/>
    <cellStyle name="40% - Accent3 7 2 2 2 3" xfId="5859"/>
    <cellStyle name="40% - Accent3 7 2 2 2 3 2" xfId="14099"/>
    <cellStyle name="40% - Accent3 7 2 2 2 4" xfId="9974"/>
    <cellStyle name="40% - Accent3 7 2 2 3" xfId="2844"/>
    <cellStyle name="40% - Accent3 7 2 2 3 2" xfId="6970"/>
    <cellStyle name="40% - Accent3 7 2 2 3 2 2" xfId="15210"/>
    <cellStyle name="40% - Accent3 7 2 2 3 3" xfId="11085"/>
    <cellStyle name="40% - Accent3 7 2 2 4" xfId="4934"/>
    <cellStyle name="40% - Accent3 7 2 2 4 2" xfId="13174"/>
    <cellStyle name="40% - Accent3 7 2 2 5" xfId="9049"/>
    <cellStyle name="40% - Accent3 7 2 3" xfId="1275"/>
    <cellStyle name="40% - Accent3 7 2 3 2" xfId="3313"/>
    <cellStyle name="40% - Accent3 7 2 3 2 2" xfId="7439"/>
    <cellStyle name="40% - Accent3 7 2 3 2 2 2" xfId="15679"/>
    <cellStyle name="40% - Accent3 7 2 3 2 3" xfId="11554"/>
    <cellStyle name="40% - Accent3 7 2 3 3" xfId="5403"/>
    <cellStyle name="40% - Accent3 7 2 3 3 2" xfId="13643"/>
    <cellStyle name="40% - Accent3 7 2 3 4" xfId="9518"/>
    <cellStyle name="40% - Accent3 7 2 4" xfId="2387"/>
    <cellStyle name="40% - Accent3 7 2 4 2" xfId="6514"/>
    <cellStyle name="40% - Accent3 7 2 4 2 2" xfId="14754"/>
    <cellStyle name="40% - Accent3 7 2 4 3" xfId="10629"/>
    <cellStyle name="40% - Accent3 7 2 5" xfId="4477"/>
    <cellStyle name="40% - Accent3 7 2 5 2" xfId="12718"/>
    <cellStyle name="40% - Accent3 7 2 6" xfId="8592"/>
    <cellStyle name="40% - Accent3 7 3" xfId="597"/>
    <cellStyle name="40% - Accent3 7 3 2" xfId="1524"/>
    <cellStyle name="40% - Accent3 7 3 2 2" xfId="3561"/>
    <cellStyle name="40% - Accent3 7 3 2 2 2" xfId="7687"/>
    <cellStyle name="40% - Accent3 7 3 2 2 2 2" xfId="15927"/>
    <cellStyle name="40% - Accent3 7 3 2 2 3" xfId="11802"/>
    <cellStyle name="40% - Accent3 7 3 2 3" xfId="5651"/>
    <cellStyle name="40% - Accent3 7 3 2 3 2" xfId="13891"/>
    <cellStyle name="40% - Accent3 7 3 2 4" xfId="9766"/>
    <cellStyle name="40% - Accent3 7 3 3" xfId="2636"/>
    <cellStyle name="40% - Accent3 7 3 3 2" xfId="6762"/>
    <cellStyle name="40% - Accent3 7 3 3 2 2" xfId="15002"/>
    <cellStyle name="40% - Accent3 7 3 3 3" xfId="10877"/>
    <cellStyle name="40% - Accent3 7 3 4" xfId="4726"/>
    <cellStyle name="40% - Accent3 7 3 4 2" xfId="12966"/>
    <cellStyle name="40% - Accent3 7 3 5" xfId="8841"/>
    <cellStyle name="40% - Accent3 7 4" xfId="1067"/>
    <cellStyle name="40% - Accent3 7 4 2" xfId="3105"/>
    <cellStyle name="40% - Accent3 7 4 2 2" xfId="7231"/>
    <cellStyle name="40% - Accent3 7 4 2 2 2" xfId="15471"/>
    <cellStyle name="40% - Accent3 7 4 2 3" xfId="11346"/>
    <cellStyle name="40% - Accent3 7 4 3" xfId="5195"/>
    <cellStyle name="40% - Accent3 7 4 3 2" xfId="13435"/>
    <cellStyle name="40% - Accent3 7 4 4" xfId="9310"/>
    <cellStyle name="40% - Accent3 7 5" xfId="2179"/>
    <cellStyle name="40% - Accent3 7 5 2" xfId="6306"/>
    <cellStyle name="40% - Accent3 7 5 2 2" xfId="14546"/>
    <cellStyle name="40% - Accent3 7 5 3" xfId="10421"/>
    <cellStyle name="40% - Accent3 7 6" xfId="4269"/>
    <cellStyle name="40% - Accent3 7 6 2" xfId="12510"/>
    <cellStyle name="40% - Accent3 7 7" xfId="8384"/>
    <cellStyle name="40% - Accent3 8" xfId="153"/>
    <cellStyle name="40% - Accent3 8 2" xfId="361"/>
    <cellStyle name="40% - Accent3 8 2 2" xfId="818"/>
    <cellStyle name="40% - Accent3 8 2 2 2" xfId="1745"/>
    <cellStyle name="40% - Accent3 8 2 2 2 2" xfId="3782"/>
    <cellStyle name="40% - Accent3 8 2 2 2 2 2" xfId="7908"/>
    <cellStyle name="40% - Accent3 8 2 2 2 2 2 2" xfId="16148"/>
    <cellStyle name="40% - Accent3 8 2 2 2 2 3" xfId="12023"/>
    <cellStyle name="40% - Accent3 8 2 2 2 3" xfId="5872"/>
    <cellStyle name="40% - Accent3 8 2 2 2 3 2" xfId="14112"/>
    <cellStyle name="40% - Accent3 8 2 2 2 4" xfId="9987"/>
    <cellStyle name="40% - Accent3 8 2 2 3" xfId="2857"/>
    <cellStyle name="40% - Accent3 8 2 2 3 2" xfId="6983"/>
    <cellStyle name="40% - Accent3 8 2 2 3 2 2" xfId="15223"/>
    <cellStyle name="40% - Accent3 8 2 2 3 3" xfId="11098"/>
    <cellStyle name="40% - Accent3 8 2 2 4" xfId="4947"/>
    <cellStyle name="40% - Accent3 8 2 2 4 2" xfId="13187"/>
    <cellStyle name="40% - Accent3 8 2 2 5" xfId="9062"/>
    <cellStyle name="40% - Accent3 8 2 3" xfId="1288"/>
    <cellStyle name="40% - Accent3 8 2 3 2" xfId="3326"/>
    <cellStyle name="40% - Accent3 8 2 3 2 2" xfId="7452"/>
    <cellStyle name="40% - Accent3 8 2 3 2 2 2" xfId="15692"/>
    <cellStyle name="40% - Accent3 8 2 3 2 3" xfId="11567"/>
    <cellStyle name="40% - Accent3 8 2 3 3" xfId="5416"/>
    <cellStyle name="40% - Accent3 8 2 3 3 2" xfId="13656"/>
    <cellStyle name="40% - Accent3 8 2 3 4" xfId="9531"/>
    <cellStyle name="40% - Accent3 8 2 4" xfId="2400"/>
    <cellStyle name="40% - Accent3 8 2 4 2" xfId="6527"/>
    <cellStyle name="40% - Accent3 8 2 4 2 2" xfId="14767"/>
    <cellStyle name="40% - Accent3 8 2 4 3" xfId="10642"/>
    <cellStyle name="40% - Accent3 8 2 5" xfId="4490"/>
    <cellStyle name="40% - Accent3 8 2 5 2" xfId="12731"/>
    <cellStyle name="40% - Accent3 8 2 6" xfId="8605"/>
    <cellStyle name="40% - Accent3 8 3" xfId="610"/>
    <cellStyle name="40% - Accent3 8 3 2" xfId="1537"/>
    <cellStyle name="40% - Accent3 8 3 2 2" xfId="3574"/>
    <cellStyle name="40% - Accent3 8 3 2 2 2" xfId="7700"/>
    <cellStyle name="40% - Accent3 8 3 2 2 2 2" xfId="15940"/>
    <cellStyle name="40% - Accent3 8 3 2 2 3" xfId="11815"/>
    <cellStyle name="40% - Accent3 8 3 2 3" xfId="5664"/>
    <cellStyle name="40% - Accent3 8 3 2 3 2" xfId="13904"/>
    <cellStyle name="40% - Accent3 8 3 2 4" xfId="9779"/>
    <cellStyle name="40% - Accent3 8 3 3" xfId="2649"/>
    <cellStyle name="40% - Accent3 8 3 3 2" xfId="6775"/>
    <cellStyle name="40% - Accent3 8 3 3 2 2" xfId="15015"/>
    <cellStyle name="40% - Accent3 8 3 3 3" xfId="10890"/>
    <cellStyle name="40% - Accent3 8 3 4" xfId="4739"/>
    <cellStyle name="40% - Accent3 8 3 4 2" xfId="12979"/>
    <cellStyle name="40% - Accent3 8 3 5" xfId="8854"/>
    <cellStyle name="40% - Accent3 8 4" xfId="1080"/>
    <cellStyle name="40% - Accent3 8 4 2" xfId="3118"/>
    <cellStyle name="40% - Accent3 8 4 2 2" xfId="7244"/>
    <cellStyle name="40% - Accent3 8 4 2 2 2" xfId="15484"/>
    <cellStyle name="40% - Accent3 8 4 2 3" xfId="11359"/>
    <cellStyle name="40% - Accent3 8 4 3" xfId="5208"/>
    <cellStyle name="40% - Accent3 8 4 3 2" xfId="13448"/>
    <cellStyle name="40% - Accent3 8 4 4" xfId="9323"/>
    <cellStyle name="40% - Accent3 8 5" xfId="2192"/>
    <cellStyle name="40% - Accent3 8 5 2" xfId="6319"/>
    <cellStyle name="40% - Accent3 8 5 2 2" xfId="14559"/>
    <cellStyle name="40% - Accent3 8 5 3" xfId="10434"/>
    <cellStyle name="40% - Accent3 8 6" xfId="4282"/>
    <cellStyle name="40% - Accent3 8 6 2" xfId="12523"/>
    <cellStyle name="40% - Accent3 8 7" xfId="8397"/>
    <cellStyle name="40% - Accent3 9" xfId="166"/>
    <cellStyle name="40% - Accent3 9 2" xfId="374"/>
    <cellStyle name="40% - Accent3 9 2 2" xfId="831"/>
    <cellStyle name="40% - Accent3 9 2 2 2" xfId="1758"/>
    <cellStyle name="40% - Accent3 9 2 2 2 2" xfId="3795"/>
    <cellStyle name="40% - Accent3 9 2 2 2 2 2" xfId="7921"/>
    <cellStyle name="40% - Accent3 9 2 2 2 2 2 2" xfId="16161"/>
    <cellStyle name="40% - Accent3 9 2 2 2 2 3" xfId="12036"/>
    <cellStyle name="40% - Accent3 9 2 2 2 3" xfId="5885"/>
    <cellStyle name="40% - Accent3 9 2 2 2 3 2" xfId="14125"/>
    <cellStyle name="40% - Accent3 9 2 2 2 4" xfId="10000"/>
    <cellStyle name="40% - Accent3 9 2 2 3" xfId="2870"/>
    <cellStyle name="40% - Accent3 9 2 2 3 2" xfId="6996"/>
    <cellStyle name="40% - Accent3 9 2 2 3 2 2" xfId="15236"/>
    <cellStyle name="40% - Accent3 9 2 2 3 3" xfId="11111"/>
    <cellStyle name="40% - Accent3 9 2 2 4" xfId="4960"/>
    <cellStyle name="40% - Accent3 9 2 2 4 2" xfId="13200"/>
    <cellStyle name="40% - Accent3 9 2 2 5" xfId="9075"/>
    <cellStyle name="40% - Accent3 9 2 3" xfId="1301"/>
    <cellStyle name="40% - Accent3 9 2 3 2" xfId="3339"/>
    <cellStyle name="40% - Accent3 9 2 3 2 2" xfId="7465"/>
    <cellStyle name="40% - Accent3 9 2 3 2 2 2" xfId="15705"/>
    <cellStyle name="40% - Accent3 9 2 3 2 3" xfId="11580"/>
    <cellStyle name="40% - Accent3 9 2 3 3" xfId="5429"/>
    <cellStyle name="40% - Accent3 9 2 3 3 2" xfId="13669"/>
    <cellStyle name="40% - Accent3 9 2 3 4" xfId="9544"/>
    <cellStyle name="40% - Accent3 9 2 4" xfId="2413"/>
    <cellStyle name="40% - Accent3 9 2 4 2" xfId="6540"/>
    <cellStyle name="40% - Accent3 9 2 4 2 2" xfId="14780"/>
    <cellStyle name="40% - Accent3 9 2 4 3" xfId="10655"/>
    <cellStyle name="40% - Accent3 9 2 5" xfId="4503"/>
    <cellStyle name="40% - Accent3 9 2 5 2" xfId="12744"/>
    <cellStyle name="40% - Accent3 9 2 6" xfId="8618"/>
    <cellStyle name="40% - Accent3 9 3" xfId="623"/>
    <cellStyle name="40% - Accent3 9 3 2" xfId="1550"/>
    <cellStyle name="40% - Accent3 9 3 2 2" xfId="3587"/>
    <cellStyle name="40% - Accent3 9 3 2 2 2" xfId="7713"/>
    <cellStyle name="40% - Accent3 9 3 2 2 2 2" xfId="15953"/>
    <cellStyle name="40% - Accent3 9 3 2 2 3" xfId="11828"/>
    <cellStyle name="40% - Accent3 9 3 2 3" xfId="5677"/>
    <cellStyle name="40% - Accent3 9 3 2 3 2" xfId="13917"/>
    <cellStyle name="40% - Accent3 9 3 2 4" xfId="9792"/>
    <cellStyle name="40% - Accent3 9 3 3" xfId="2662"/>
    <cellStyle name="40% - Accent3 9 3 3 2" xfId="6788"/>
    <cellStyle name="40% - Accent3 9 3 3 2 2" xfId="15028"/>
    <cellStyle name="40% - Accent3 9 3 3 3" xfId="10903"/>
    <cellStyle name="40% - Accent3 9 3 4" xfId="4752"/>
    <cellStyle name="40% - Accent3 9 3 4 2" xfId="12992"/>
    <cellStyle name="40% - Accent3 9 3 5" xfId="8867"/>
    <cellStyle name="40% - Accent3 9 4" xfId="1093"/>
    <cellStyle name="40% - Accent3 9 4 2" xfId="3131"/>
    <cellStyle name="40% - Accent3 9 4 2 2" xfId="7257"/>
    <cellStyle name="40% - Accent3 9 4 2 2 2" xfId="15497"/>
    <cellStyle name="40% - Accent3 9 4 2 3" xfId="11372"/>
    <cellStyle name="40% - Accent3 9 4 3" xfId="5221"/>
    <cellStyle name="40% - Accent3 9 4 3 2" xfId="13461"/>
    <cellStyle name="40% - Accent3 9 4 4" xfId="9336"/>
    <cellStyle name="40% - Accent3 9 5" xfId="2205"/>
    <cellStyle name="40% - Accent3 9 5 2" xfId="6332"/>
    <cellStyle name="40% - Accent3 9 5 2 2" xfId="14572"/>
    <cellStyle name="40% - Accent3 9 5 3" xfId="10447"/>
    <cellStyle name="40% - Accent3 9 6" xfId="4295"/>
    <cellStyle name="40% - Accent3 9 6 2" xfId="12536"/>
    <cellStyle name="40% - Accent3 9 7" xfId="8410"/>
    <cellStyle name="40% - Accent4" xfId="32" builtinId="43" customBuiltin="1"/>
    <cellStyle name="40% - Accent4 10" xfId="181"/>
    <cellStyle name="40% - Accent4 10 2" xfId="389"/>
    <cellStyle name="40% - Accent4 10 2 2" xfId="846"/>
    <cellStyle name="40% - Accent4 10 2 2 2" xfId="1773"/>
    <cellStyle name="40% - Accent4 10 2 2 2 2" xfId="3810"/>
    <cellStyle name="40% - Accent4 10 2 2 2 2 2" xfId="7936"/>
    <cellStyle name="40% - Accent4 10 2 2 2 2 2 2" xfId="16176"/>
    <cellStyle name="40% - Accent4 10 2 2 2 2 3" xfId="12051"/>
    <cellStyle name="40% - Accent4 10 2 2 2 3" xfId="5900"/>
    <cellStyle name="40% - Accent4 10 2 2 2 3 2" xfId="14140"/>
    <cellStyle name="40% - Accent4 10 2 2 2 4" xfId="10015"/>
    <cellStyle name="40% - Accent4 10 2 2 3" xfId="2885"/>
    <cellStyle name="40% - Accent4 10 2 2 3 2" xfId="7011"/>
    <cellStyle name="40% - Accent4 10 2 2 3 2 2" xfId="15251"/>
    <cellStyle name="40% - Accent4 10 2 2 3 3" xfId="11126"/>
    <cellStyle name="40% - Accent4 10 2 2 4" xfId="4975"/>
    <cellStyle name="40% - Accent4 10 2 2 4 2" xfId="13215"/>
    <cellStyle name="40% - Accent4 10 2 2 5" xfId="9090"/>
    <cellStyle name="40% - Accent4 10 2 3" xfId="1316"/>
    <cellStyle name="40% - Accent4 10 2 3 2" xfId="3354"/>
    <cellStyle name="40% - Accent4 10 2 3 2 2" xfId="7480"/>
    <cellStyle name="40% - Accent4 10 2 3 2 2 2" xfId="15720"/>
    <cellStyle name="40% - Accent4 10 2 3 2 3" xfId="11595"/>
    <cellStyle name="40% - Accent4 10 2 3 3" xfId="5444"/>
    <cellStyle name="40% - Accent4 10 2 3 3 2" xfId="13684"/>
    <cellStyle name="40% - Accent4 10 2 3 4" xfId="9559"/>
    <cellStyle name="40% - Accent4 10 2 4" xfId="2428"/>
    <cellStyle name="40% - Accent4 10 2 4 2" xfId="6555"/>
    <cellStyle name="40% - Accent4 10 2 4 2 2" xfId="14795"/>
    <cellStyle name="40% - Accent4 10 2 4 3" xfId="10670"/>
    <cellStyle name="40% - Accent4 10 2 5" xfId="4518"/>
    <cellStyle name="40% - Accent4 10 2 5 2" xfId="12759"/>
    <cellStyle name="40% - Accent4 10 2 6" xfId="8633"/>
    <cellStyle name="40% - Accent4 10 3" xfId="638"/>
    <cellStyle name="40% - Accent4 10 3 2" xfId="1565"/>
    <cellStyle name="40% - Accent4 10 3 2 2" xfId="3602"/>
    <cellStyle name="40% - Accent4 10 3 2 2 2" xfId="7728"/>
    <cellStyle name="40% - Accent4 10 3 2 2 2 2" xfId="15968"/>
    <cellStyle name="40% - Accent4 10 3 2 2 3" xfId="11843"/>
    <cellStyle name="40% - Accent4 10 3 2 3" xfId="5692"/>
    <cellStyle name="40% - Accent4 10 3 2 3 2" xfId="13932"/>
    <cellStyle name="40% - Accent4 10 3 2 4" xfId="9807"/>
    <cellStyle name="40% - Accent4 10 3 3" xfId="2677"/>
    <cellStyle name="40% - Accent4 10 3 3 2" xfId="6803"/>
    <cellStyle name="40% - Accent4 10 3 3 2 2" xfId="15043"/>
    <cellStyle name="40% - Accent4 10 3 3 3" xfId="10918"/>
    <cellStyle name="40% - Accent4 10 3 4" xfId="4767"/>
    <cellStyle name="40% - Accent4 10 3 4 2" xfId="13007"/>
    <cellStyle name="40% - Accent4 10 3 5" xfId="8882"/>
    <cellStyle name="40% - Accent4 10 4" xfId="1108"/>
    <cellStyle name="40% - Accent4 10 4 2" xfId="3146"/>
    <cellStyle name="40% - Accent4 10 4 2 2" xfId="7272"/>
    <cellStyle name="40% - Accent4 10 4 2 2 2" xfId="15512"/>
    <cellStyle name="40% - Accent4 10 4 2 3" xfId="11387"/>
    <cellStyle name="40% - Accent4 10 4 3" xfId="5236"/>
    <cellStyle name="40% - Accent4 10 4 3 2" xfId="13476"/>
    <cellStyle name="40% - Accent4 10 4 4" xfId="9351"/>
    <cellStyle name="40% - Accent4 10 5" xfId="2220"/>
    <cellStyle name="40% - Accent4 10 5 2" xfId="6347"/>
    <cellStyle name="40% - Accent4 10 5 2 2" xfId="14587"/>
    <cellStyle name="40% - Accent4 10 5 3" xfId="10462"/>
    <cellStyle name="40% - Accent4 10 6" xfId="4310"/>
    <cellStyle name="40% - Accent4 10 6 2" xfId="12551"/>
    <cellStyle name="40% - Accent4 10 7" xfId="8425"/>
    <cellStyle name="40% - Accent4 11" xfId="194"/>
    <cellStyle name="40% - Accent4 11 2" xfId="402"/>
    <cellStyle name="40% - Accent4 11 2 2" xfId="859"/>
    <cellStyle name="40% - Accent4 11 2 2 2" xfId="1786"/>
    <cellStyle name="40% - Accent4 11 2 2 2 2" xfId="3823"/>
    <cellStyle name="40% - Accent4 11 2 2 2 2 2" xfId="7949"/>
    <cellStyle name="40% - Accent4 11 2 2 2 2 2 2" xfId="16189"/>
    <cellStyle name="40% - Accent4 11 2 2 2 2 3" xfId="12064"/>
    <cellStyle name="40% - Accent4 11 2 2 2 3" xfId="5913"/>
    <cellStyle name="40% - Accent4 11 2 2 2 3 2" xfId="14153"/>
    <cellStyle name="40% - Accent4 11 2 2 2 4" xfId="10028"/>
    <cellStyle name="40% - Accent4 11 2 2 3" xfId="2898"/>
    <cellStyle name="40% - Accent4 11 2 2 3 2" xfId="7024"/>
    <cellStyle name="40% - Accent4 11 2 2 3 2 2" xfId="15264"/>
    <cellStyle name="40% - Accent4 11 2 2 3 3" xfId="11139"/>
    <cellStyle name="40% - Accent4 11 2 2 4" xfId="4988"/>
    <cellStyle name="40% - Accent4 11 2 2 4 2" xfId="13228"/>
    <cellStyle name="40% - Accent4 11 2 2 5" xfId="9103"/>
    <cellStyle name="40% - Accent4 11 2 3" xfId="1329"/>
    <cellStyle name="40% - Accent4 11 2 3 2" xfId="3367"/>
    <cellStyle name="40% - Accent4 11 2 3 2 2" xfId="7493"/>
    <cellStyle name="40% - Accent4 11 2 3 2 2 2" xfId="15733"/>
    <cellStyle name="40% - Accent4 11 2 3 2 3" xfId="11608"/>
    <cellStyle name="40% - Accent4 11 2 3 3" xfId="5457"/>
    <cellStyle name="40% - Accent4 11 2 3 3 2" xfId="13697"/>
    <cellStyle name="40% - Accent4 11 2 3 4" xfId="9572"/>
    <cellStyle name="40% - Accent4 11 2 4" xfId="2441"/>
    <cellStyle name="40% - Accent4 11 2 4 2" xfId="6568"/>
    <cellStyle name="40% - Accent4 11 2 4 2 2" xfId="14808"/>
    <cellStyle name="40% - Accent4 11 2 4 3" xfId="10683"/>
    <cellStyle name="40% - Accent4 11 2 5" xfId="4531"/>
    <cellStyle name="40% - Accent4 11 2 5 2" xfId="12772"/>
    <cellStyle name="40% - Accent4 11 2 6" xfId="8646"/>
    <cellStyle name="40% - Accent4 11 3" xfId="651"/>
    <cellStyle name="40% - Accent4 11 3 2" xfId="1578"/>
    <cellStyle name="40% - Accent4 11 3 2 2" xfId="3615"/>
    <cellStyle name="40% - Accent4 11 3 2 2 2" xfId="7741"/>
    <cellStyle name="40% - Accent4 11 3 2 2 2 2" xfId="15981"/>
    <cellStyle name="40% - Accent4 11 3 2 2 3" xfId="11856"/>
    <cellStyle name="40% - Accent4 11 3 2 3" xfId="5705"/>
    <cellStyle name="40% - Accent4 11 3 2 3 2" xfId="13945"/>
    <cellStyle name="40% - Accent4 11 3 2 4" xfId="9820"/>
    <cellStyle name="40% - Accent4 11 3 3" xfId="2690"/>
    <cellStyle name="40% - Accent4 11 3 3 2" xfId="6816"/>
    <cellStyle name="40% - Accent4 11 3 3 2 2" xfId="15056"/>
    <cellStyle name="40% - Accent4 11 3 3 3" xfId="10931"/>
    <cellStyle name="40% - Accent4 11 3 4" xfId="4780"/>
    <cellStyle name="40% - Accent4 11 3 4 2" xfId="13020"/>
    <cellStyle name="40% - Accent4 11 3 5" xfId="8895"/>
    <cellStyle name="40% - Accent4 11 4" xfId="1121"/>
    <cellStyle name="40% - Accent4 11 4 2" xfId="3159"/>
    <cellStyle name="40% - Accent4 11 4 2 2" xfId="7285"/>
    <cellStyle name="40% - Accent4 11 4 2 2 2" xfId="15525"/>
    <cellStyle name="40% - Accent4 11 4 2 3" xfId="11400"/>
    <cellStyle name="40% - Accent4 11 4 3" xfId="5249"/>
    <cellStyle name="40% - Accent4 11 4 3 2" xfId="13489"/>
    <cellStyle name="40% - Accent4 11 4 4" xfId="9364"/>
    <cellStyle name="40% - Accent4 11 5" xfId="2233"/>
    <cellStyle name="40% - Accent4 11 5 2" xfId="6360"/>
    <cellStyle name="40% - Accent4 11 5 2 2" xfId="14600"/>
    <cellStyle name="40% - Accent4 11 5 3" xfId="10475"/>
    <cellStyle name="40% - Accent4 11 6" xfId="4323"/>
    <cellStyle name="40% - Accent4 11 6 2" xfId="12564"/>
    <cellStyle name="40% - Accent4 11 7" xfId="8438"/>
    <cellStyle name="40% - Accent4 12" xfId="207"/>
    <cellStyle name="40% - Accent4 12 2" xfId="415"/>
    <cellStyle name="40% - Accent4 12 2 2" xfId="872"/>
    <cellStyle name="40% - Accent4 12 2 2 2" xfId="1799"/>
    <cellStyle name="40% - Accent4 12 2 2 2 2" xfId="3836"/>
    <cellStyle name="40% - Accent4 12 2 2 2 2 2" xfId="7962"/>
    <cellStyle name="40% - Accent4 12 2 2 2 2 2 2" xfId="16202"/>
    <cellStyle name="40% - Accent4 12 2 2 2 2 3" xfId="12077"/>
    <cellStyle name="40% - Accent4 12 2 2 2 3" xfId="5926"/>
    <cellStyle name="40% - Accent4 12 2 2 2 3 2" xfId="14166"/>
    <cellStyle name="40% - Accent4 12 2 2 2 4" xfId="10041"/>
    <cellStyle name="40% - Accent4 12 2 2 3" xfId="2911"/>
    <cellStyle name="40% - Accent4 12 2 2 3 2" xfId="7037"/>
    <cellStyle name="40% - Accent4 12 2 2 3 2 2" xfId="15277"/>
    <cellStyle name="40% - Accent4 12 2 2 3 3" xfId="11152"/>
    <cellStyle name="40% - Accent4 12 2 2 4" xfId="5001"/>
    <cellStyle name="40% - Accent4 12 2 2 4 2" xfId="13241"/>
    <cellStyle name="40% - Accent4 12 2 2 5" xfId="9116"/>
    <cellStyle name="40% - Accent4 12 2 3" xfId="1342"/>
    <cellStyle name="40% - Accent4 12 2 3 2" xfId="3380"/>
    <cellStyle name="40% - Accent4 12 2 3 2 2" xfId="7506"/>
    <cellStyle name="40% - Accent4 12 2 3 2 2 2" xfId="15746"/>
    <cellStyle name="40% - Accent4 12 2 3 2 3" xfId="11621"/>
    <cellStyle name="40% - Accent4 12 2 3 3" xfId="5470"/>
    <cellStyle name="40% - Accent4 12 2 3 3 2" xfId="13710"/>
    <cellStyle name="40% - Accent4 12 2 3 4" xfId="9585"/>
    <cellStyle name="40% - Accent4 12 2 4" xfId="2454"/>
    <cellStyle name="40% - Accent4 12 2 4 2" xfId="6581"/>
    <cellStyle name="40% - Accent4 12 2 4 2 2" xfId="14821"/>
    <cellStyle name="40% - Accent4 12 2 4 3" xfId="10696"/>
    <cellStyle name="40% - Accent4 12 2 5" xfId="4544"/>
    <cellStyle name="40% - Accent4 12 2 5 2" xfId="12785"/>
    <cellStyle name="40% - Accent4 12 2 6" xfId="8659"/>
    <cellStyle name="40% - Accent4 12 3" xfId="664"/>
    <cellStyle name="40% - Accent4 12 3 2" xfId="1591"/>
    <cellStyle name="40% - Accent4 12 3 2 2" xfId="3628"/>
    <cellStyle name="40% - Accent4 12 3 2 2 2" xfId="7754"/>
    <cellStyle name="40% - Accent4 12 3 2 2 2 2" xfId="15994"/>
    <cellStyle name="40% - Accent4 12 3 2 2 3" xfId="11869"/>
    <cellStyle name="40% - Accent4 12 3 2 3" xfId="5718"/>
    <cellStyle name="40% - Accent4 12 3 2 3 2" xfId="13958"/>
    <cellStyle name="40% - Accent4 12 3 2 4" xfId="9833"/>
    <cellStyle name="40% - Accent4 12 3 3" xfId="2703"/>
    <cellStyle name="40% - Accent4 12 3 3 2" xfId="6829"/>
    <cellStyle name="40% - Accent4 12 3 3 2 2" xfId="15069"/>
    <cellStyle name="40% - Accent4 12 3 3 3" xfId="10944"/>
    <cellStyle name="40% - Accent4 12 3 4" xfId="4793"/>
    <cellStyle name="40% - Accent4 12 3 4 2" xfId="13033"/>
    <cellStyle name="40% - Accent4 12 3 5" xfId="8908"/>
    <cellStyle name="40% - Accent4 12 4" xfId="1134"/>
    <cellStyle name="40% - Accent4 12 4 2" xfId="3172"/>
    <cellStyle name="40% - Accent4 12 4 2 2" xfId="7298"/>
    <cellStyle name="40% - Accent4 12 4 2 2 2" xfId="15538"/>
    <cellStyle name="40% - Accent4 12 4 2 3" xfId="11413"/>
    <cellStyle name="40% - Accent4 12 4 3" xfId="5262"/>
    <cellStyle name="40% - Accent4 12 4 3 2" xfId="13502"/>
    <cellStyle name="40% - Accent4 12 4 4" xfId="9377"/>
    <cellStyle name="40% - Accent4 12 5" xfId="2246"/>
    <cellStyle name="40% - Accent4 12 5 2" xfId="6373"/>
    <cellStyle name="40% - Accent4 12 5 2 2" xfId="14613"/>
    <cellStyle name="40% - Accent4 12 5 3" xfId="10488"/>
    <cellStyle name="40% - Accent4 12 6" xfId="4336"/>
    <cellStyle name="40% - Accent4 12 6 2" xfId="12577"/>
    <cellStyle name="40% - Accent4 12 7" xfId="8451"/>
    <cellStyle name="40% - Accent4 13" xfId="220"/>
    <cellStyle name="40% - Accent4 13 2" xfId="428"/>
    <cellStyle name="40% - Accent4 13 2 2" xfId="885"/>
    <cellStyle name="40% - Accent4 13 2 2 2" xfId="1812"/>
    <cellStyle name="40% - Accent4 13 2 2 2 2" xfId="3849"/>
    <cellStyle name="40% - Accent4 13 2 2 2 2 2" xfId="7975"/>
    <cellStyle name="40% - Accent4 13 2 2 2 2 2 2" xfId="16215"/>
    <cellStyle name="40% - Accent4 13 2 2 2 2 3" xfId="12090"/>
    <cellStyle name="40% - Accent4 13 2 2 2 3" xfId="5939"/>
    <cellStyle name="40% - Accent4 13 2 2 2 3 2" xfId="14179"/>
    <cellStyle name="40% - Accent4 13 2 2 2 4" xfId="10054"/>
    <cellStyle name="40% - Accent4 13 2 2 3" xfId="2924"/>
    <cellStyle name="40% - Accent4 13 2 2 3 2" xfId="7050"/>
    <cellStyle name="40% - Accent4 13 2 2 3 2 2" xfId="15290"/>
    <cellStyle name="40% - Accent4 13 2 2 3 3" xfId="11165"/>
    <cellStyle name="40% - Accent4 13 2 2 4" xfId="5014"/>
    <cellStyle name="40% - Accent4 13 2 2 4 2" xfId="13254"/>
    <cellStyle name="40% - Accent4 13 2 2 5" xfId="9129"/>
    <cellStyle name="40% - Accent4 13 2 3" xfId="1355"/>
    <cellStyle name="40% - Accent4 13 2 3 2" xfId="3393"/>
    <cellStyle name="40% - Accent4 13 2 3 2 2" xfId="7519"/>
    <cellStyle name="40% - Accent4 13 2 3 2 2 2" xfId="15759"/>
    <cellStyle name="40% - Accent4 13 2 3 2 3" xfId="11634"/>
    <cellStyle name="40% - Accent4 13 2 3 3" xfId="5483"/>
    <cellStyle name="40% - Accent4 13 2 3 3 2" xfId="13723"/>
    <cellStyle name="40% - Accent4 13 2 3 4" xfId="9598"/>
    <cellStyle name="40% - Accent4 13 2 4" xfId="2467"/>
    <cellStyle name="40% - Accent4 13 2 4 2" xfId="6594"/>
    <cellStyle name="40% - Accent4 13 2 4 2 2" xfId="14834"/>
    <cellStyle name="40% - Accent4 13 2 4 3" xfId="10709"/>
    <cellStyle name="40% - Accent4 13 2 5" xfId="4557"/>
    <cellStyle name="40% - Accent4 13 2 5 2" xfId="12798"/>
    <cellStyle name="40% - Accent4 13 2 6" xfId="8672"/>
    <cellStyle name="40% - Accent4 13 3" xfId="677"/>
    <cellStyle name="40% - Accent4 13 3 2" xfId="1604"/>
    <cellStyle name="40% - Accent4 13 3 2 2" xfId="3641"/>
    <cellStyle name="40% - Accent4 13 3 2 2 2" xfId="7767"/>
    <cellStyle name="40% - Accent4 13 3 2 2 2 2" xfId="16007"/>
    <cellStyle name="40% - Accent4 13 3 2 2 3" xfId="11882"/>
    <cellStyle name="40% - Accent4 13 3 2 3" xfId="5731"/>
    <cellStyle name="40% - Accent4 13 3 2 3 2" xfId="13971"/>
    <cellStyle name="40% - Accent4 13 3 2 4" xfId="9846"/>
    <cellStyle name="40% - Accent4 13 3 3" xfId="2716"/>
    <cellStyle name="40% - Accent4 13 3 3 2" xfId="6842"/>
    <cellStyle name="40% - Accent4 13 3 3 2 2" xfId="15082"/>
    <cellStyle name="40% - Accent4 13 3 3 3" xfId="10957"/>
    <cellStyle name="40% - Accent4 13 3 4" xfId="4806"/>
    <cellStyle name="40% - Accent4 13 3 4 2" xfId="13046"/>
    <cellStyle name="40% - Accent4 13 3 5" xfId="8921"/>
    <cellStyle name="40% - Accent4 13 4" xfId="1147"/>
    <cellStyle name="40% - Accent4 13 4 2" xfId="3185"/>
    <cellStyle name="40% - Accent4 13 4 2 2" xfId="7311"/>
    <cellStyle name="40% - Accent4 13 4 2 2 2" xfId="15551"/>
    <cellStyle name="40% - Accent4 13 4 2 3" xfId="11426"/>
    <cellStyle name="40% - Accent4 13 4 3" xfId="5275"/>
    <cellStyle name="40% - Accent4 13 4 3 2" xfId="13515"/>
    <cellStyle name="40% - Accent4 13 4 4" xfId="9390"/>
    <cellStyle name="40% - Accent4 13 5" xfId="2259"/>
    <cellStyle name="40% - Accent4 13 5 2" xfId="6386"/>
    <cellStyle name="40% - Accent4 13 5 2 2" xfId="14626"/>
    <cellStyle name="40% - Accent4 13 5 3" xfId="10501"/>
    <cellStyle name="40% - Accent4 13 6" xfId="4349"/>
    <cellStyle name="40% - Accent4 13 6 2" xfId="12590"/>
    <cellStyle name="40% - Accent4 13 7" xfId="8464"/>
    <cellStyle name="40% - Accent4 14" xfId="233"/>
    <cellStyle name="40% - Accent4 14 2" xfId="441"/>
    <cellStyle name="40% - Accent4 14 2 2" xfId="898"/>
    <cellStyle name="40% - Accent4 14 2 2 2" xfId="1825"/>
    <cellStyle name="40% - Accent4 14 2 2 2 2" xfId="3862"/>
    <cellStyle name="40% - Accent4 14 2 2 2 2 2" xfId="7988"/>
    <cellStyle name="40% - Accent4 14 2 2 2 2 2 2" xfId="16228"/>
    <cellStyle name="40% - Accent4 14 2 2 2 2 3" xfId="12103"/>
    <cellStyle name="40% - Accent4 14 2 2 2 3" xfId="5952"/>
    <cellStyle name="40% - Accent4 14 2 2 2 3 2" xfId="14192"/>
    <cellStyle name="40% - Accent4 14 2 2 2 4" xfId="10067"/>
    <cellStyle name="40% - Accent4 14 2 2 3" xfId="2937"/>
    <cellStyle name="40% - Accent4 14 2 2 3 2" xfId="7063"/>
    <cellStyle name="40% - Accent4 14 2 2 3 2 2" xfId="15303"/>
    <cellStyle name="40% - Accent4 14 2 2 3 3" xfId="11178"/>
    <cellStyle name="40% - Accent4 14 2 2 4" xfId="5027"/>
    <cellStyle name="40% - Accent4 14 2 2 4 2" xfId="13267"/>
    <cellStyle name="40% - Accent4 14 2 2 5" xfId="9142"/>
    <cellStyle name="40% - Accent4 14 2 3" xfId="1368"/>
    <cellStyle name="40% - Accent4 14 2 3 2" xfId="3406"/>
    <cellStyle name="40% - Accent4 14 2 3 2 2" xfId="7532"/>
    <cellStyle name="40% - Accent4 14 2 3 2 2 2" xfId="15772"/>
    <cellStyle name="40% - Accent4 14 2 3 2 3" xfId="11647"/>
    <cellStyle name="40% - Accent4 14 2 3 3" xfId="5496"/>
    <cellStyle name="40% - Accent4 14 2 3 3 2" xfId="13736"/>
    <cellStyle name="40% - Accent4 14 2 3 4" xfId="9611"/>
    <cellStyle name="40% - Accent4 14 2 4" xfId="2480"/>
    <cellStyle name="40% - Accent4 14 2 4 2" xfId="6607"/>
    <cellStyle name="40% - Accent4 14 2 4 2 2" xfId="14847"/>
    <cellStyle name="40% - Accent4 14 2 4 3" xfId="10722"/>
    <cellStyle name="40% - Accent4 14 2 5" xfId="4570"/>
    <cellStyle name="40% - Accent4 14 2 5 2" xfId="12811"/>
    <cellStyle name="40% - Accent4 14 2 6" xfId="8685"/>
    <cellStyle name="40% - Accent4 14 3" xfId="690"/>
    <cellStyle name="40% - Accent4 14 3 2" xfId="1617"/>
    <cellStyle name="40% - Accent4 14 3 2 2" xfId="3654"/>
    <cellStyle name="40% - Accent4 14 3 2 2 2" xfId="7780"/>
    <cellStyle name="40% - Accent4 14 3 2 2 2 2" xfId="16020"/>
    <cellStyle name="40% - Accent4 14 3 2 2 3" xfId="11895"/>
    <cellStyle name="40% - Accent4 14 3 2 3" xfId="5744"/>
    <cellStyle name="40% - Accent4 14 3 2 3 2" xfId="13984"/>
    <cellStyle name="40% - Accent4 14 3 2 4" xfId="9859"/>
    <cellStyle name="40% - Accent4 14 3 3" xfId="2729"/>
    <cellStyle name="40% - Accent4 14 3 3 2" xfId="6855"/>
    <cellStyle name="40% - Accent4 14 3 3 2 2" xfId="15095"/>
    <cellStyle name="40% - Accent4 14 3 3 3" xfId="10970"/>
    <cellStyle name="40% - Accent4 14 3 4" xfId="4819"/>
    <cellStyle name="40% - Accent4 14 3 4 2" xfId="13059"/>
    <cellStyle name="40% - Accent4 14 3 5" xfId="8934"/>
    <cellStyle name="40% - Accent4 14 4" xfId="1160"/>
    <cellStyle name="40% - Accent4 14 4 2" xfId="3198"/>
    <cellStyle name="40% - Accent4 14 4 2 2" xfId="7324"/>
    <cellStyle name="40% - Accent4 14 4 2 2 2" xfId="15564"/>
    <cellStyle name="40% - Accent4 14 4 2 3" xfId="11439"/>
    <cellStyle name="40% - Accent4 14 4 3" xfId="5288"/>
    <cellStyle name="40% - Accent4 14 4 3 2" xfId="13528"/>
    <cellStyle name="40% - Accent4 14 4 4" xfId="9403"/>
    <cellStyle name="40% - Accent4 14 5" xfId="2272"/>
    <cellStyle name="40% - Accent4 14 5 2" xfId="6399"/>
    <cellStyle name="40% - Accent4 14 5 2 2" xfId="14639"/>
    <cellStyle name="40% - Accent4 14 5 3" xfId="10514"/>
    <cellStyle name="40% - Accent4 14 6" xfId="4362"/>
    <cellStyle name="40% - Accent4 14 6 2" xfId="12603"/>
    <cellStyle name="40% - Accent4 14 7" xfId="8477"/>
    <cellStyle name="40% - Accent4 15" xfId="246"/>
    <cellStyle name="40% - Accent4 15 2" xfId="703"/>
    <cellStyle name="40% - Accent4 15 2 2" xfId="1630"/>
    <cellStyle name="40% - Accent4 15 2 2 2" xfId="3667"/>
    <cellStyle name="40% - Accent4 15 2 2 2 2" xfId="7793"/>
    <cellStyle name="40% - Accent4 15 2 2 2 2 2" xfId="16033"/>
    <cellStyle name="40% - Accent4 15 2 2 2 3" xfId="11908"/>
    <cellStyle name="40% - Accent4 15 2 2 3" xfId="5757"/>
    <cellStyle name="40% - Accent4 15 2 2 3 2" xfId="13997"/>
    <cellStyle name="40% - Accent4 15 2 2 4" xfId="9872"/>
    <cellStyle name="40% - Accent4 15 2 3" xfId="2742"/>
    <cellStyle name="40% - Accent4 15 2 3 2" xfId="6868"/>
    <cellStyle name="40% - Accent4 15 2 3 2 2" xfId="15108"/>
    <cellStyle name="40% - Accent4 15 2 3 3" xfId="10983"/>
    <cellStyle name="40% - Accent4 15 2 4" xfId="4832"/>
    <cellStyle name="40% - Accent4 15 2 4 2" xfId="13072"/>
    <cellStyle name="40% - Accent4 15 2 5" xfId="8947"/>
    <cellStyle name="40% - Accent4 15 3" xfId="1173"/>
    <cellStyle name="40% - Accent4 15 3 2" xfId="3211"/>
    <cellStyle name="40% - Accent4 15 3 2 2" xfId="7337"/>
    <cellStyle name="40% - Accent4 15 3 2 2 2" xfId="15577"/>
    <cellStyle name="40% - Accent4 15 3 2 3" xfId="11452"/>
    <cellStyle name="40% - Accent4 15 3 3" xfId="5301"/>
    <cellStyle name="40% - Accent4 15 3 3 2" xfId="13541"/>
    <cellStyle name="40% - Accent4 15 3 4" xfId="9416"/>
    <cellStyle name="40% - Accent4 15 4" xfId="2285"/>
    <cellStyle name="40% - Accent4 15 4 2" xfId="6412"/>
    <cellStyle name="40% - Accent4 15 4 2 2" xfId="14652"/>
    <cellStyle name="40% - Accent4 15 4 3" xfId="10527"/>
    <cellStyle name="40% - Accent4 15 5" xfId="4375"/>
    <cellStyle name="40% - Accent4 15 5 2" xfId="12616"/>
    <cellStyle name="40% - Accent4 15 6" xfId="8490"/>
    <cellStyle name="40% - Accent4 16" xfId="454"/>
    <cellStyle name="40% - Accent4 16 2" xfId="911"/>
    <cellStyle name="40% - Accent4 16 2 2" xfId="1838"/>
    <cellStyle name="40% - Accent4 16 2 2 2" xfId="3875"/>
    <cellStyle name="40% - Accent4 16 2 2 2 2" xfId="8001"/>
    <cellStyle name="40% - Accent4 16 2 2 2 2 2" xfId="16241"/>
    <cellStyle name="40% - Accent4 16 2 2 2 3" xfId="12116"/>
    <cellStyle name="40% - Accent4 16 2 2 3" xfId="5965"/>
    <cellStyle name="40% - Accent4 16 2 2 3 2" xfId="14205"/>
    <cellStyle name="40% - Accent4 16 2 2 4" xfId="10080"/>
    <cellStyle name="40% - Accent4 16 2 3" xfId="2950"/>
    <cellStyle name="40% - Accent4 16 2 3 2" xfId="7076"/>
    <cellStyle name="40% - Accent4 16 2 3 2 2" xfId="15316"/>
    <cellStyle name="40% - Accent4 16 2 3 3" xfId="11191"/>
    <cellStyle name="40% - Accent4 16 2 4" xfId="5040"/>
    <cellStyle name="40% - Accent4 16 2 4 2" xfId="13280"/>
    <cellStyle name="40% - Accent4 16 2 5" xfId="9155"/>
    <cellStyle name="40% - Accent4 16 3" xfId="1381"/>
    <cellStyle name="40% - Accent4 16 3 2" xfId="3419"/>
    <cellStyle name="40% - Accent4 16 3 2 2" xfId="7545"/>
    <cellStyle name="40% - Accent4 16 3 2 2 2" xfId="15785"/>
    <cellStyle name="40% - Accent4 16 3 2 3" xfId="11660"/>
    <cellStyle name="40% - Accent4 16 3 3" xfId="5509"/>
    <cellStyle name="40% - Accent4 16 3 3 2" xfId="13749"/>
    <cellStyle name="40% - Accent4 16 3 4" xfId="9624"/>
    <cellStyle name="40% - Accent4 16 4" xfId="2493"/>
    <cellStyle name="40% - Accent4 16 4 2" xfId="6620"/>
    <cellStyle name="40% - Accent4 16 4 2 2" xfId="14860"/>
    <cellStyle name="40% - Accent4 16 4 3" xfId="10735"/>
    <cellStyle name="40% - Accent4 16 5" xfId="4583"/>
    <cellStyle name="40% - Accent4 16 5 2" xfId="12824"/>
    <cellStyle name="40% - Accent4 16 6" xfId="8698"/>
    <cellStyle name="40% - Accent4 17" xfId="469"/>
    <cellStyle name="40% - Accent4 17 2" xfId="926"/>
    <cellStyle name="40% - Accent4 17 2 2" xfId="1852"/>
    <cellStyle name="40% - Accent4 17 2 2 2" xfId="3889"/>
    <cellStyle name="40% - Accent4 17 2 2 2 2" xfId="8015"/>
    <cellStyle name="40% - Accent4 17 2 2 2 2 2" xfId="16255"/>
    <cellStyle name="40% - Accent4 17 2 2 2 3" xfId="12130"/>
    <cellStyle name="40% - Accent4 17 2 2 3" xfId="5979"/>
    <cellStyle name="40% - Accent4 17 2 2 3 2" xfId="14219"/>
    <cellStyle name="40% - Accent4 17 2 2 4" xfId="10094"/>
    <cellStyle name="40% - Accent4 17 2 3" xfId="2964"/>
    <cellStyle name="40% - Accent4 17 2 3 2" xfId="7090"/>
    <cellStyle name="40% - Accent4 17 2 3 2 2" xfId="15330"/>
    <cellStyle name="40% - Accent4 17 2 3 3" xfId="11205"/>
    <cellStyle name="40% - Accent4 17 2 4" xfId="5054"/>
    <cellStyle name="40% - Accent4 17 2 4 2" xfId="13294"/>
    <cellStyle name="40% - Accent4 17 2 5" xfId="9169"/>
    <cellStyle name="40% - Accent4 17 3" xfId="1396"/>
    <cellStyle name="40% - Accent4 17 3 2" xfId="3433"/>
    <cellStyle name="40% - Accent4 17 3 2 2" xfId="7559"/>
    <cellStyle name="40% - Accent4 17 3 2 2 2" xfId="15799"/>
    <cellStyle name="40% - Accent4 17 3 2 3" xfId="11674"/>
    <cellStyle name="40% - Accent4 17 3 3" xfId="5523"/>
    <cellStyle name="40% - Accent4 17 3 3 2" xfId="13763"/>
    <cellStyle name="40% - Accent4 17 3 4" xfId="9638"/>
    <cellStyle name="40% - Accent4 17 4" xfId="2508"/>
    <cellStyle name="40% - Accent4 17 4 2" xfId="6634"/>
    <cellStyle name="40% - Accent4 17 4 2 2" xfId="14874"/>
    <cellStyle name="40% - Accent4 17 4 3" xfId="10749"/>
    <cellStyle name="40% - Accent4 17 5" xfId="4598"/>
    <cellStyle name="40% - Accent4 17 5 2" xfId="12838"/>
    <cellStyle name="40% - Accent4 17 6" xfId="8713"/>
    <cellStyle name="40% - Accent4 18" xfId="482"/>
    <cellStyle name="40% - Accent4 18 2" xfId="1409"/>
    <cellStyle name="40% - Accent4 18 2 2" xfId="3446"/>
    <cellStyle name="40% - Accent4 18 2 2 2" xfId="7572"/>
    <cellStyle name="40% - Accent4 18 2 2 2 2" xfId="15812"/>
    <cellStyle name="40% - Accent4 18 2 2 3" xfId="11687"/>
    <cellStyle name="40% - Accent4 18 2 3" xfId="5536"/>
    <cellStyle name="40% - Accent4 18 2 3 2" xfId="13776"/>
    <cellStyle name="40% - Accent4 18 2 4" xfId="9651"/>
    <cellStyle name="40% - Accent4 18 3" xfId="2521"/>
    <cellStyle name="40% - Accent4 18 3 2" xfId="6647"/>
    <cellStyle name="40% - Accent4 18 3 2 2" xfId="14887"/>
    <cellStyle name="40% - Accent4 18 3 3" xfId="10762"/>
    <cellStyle name="40% - Accent4 18 4" xfId="4611"/>
    <cellStyle name="40% - Accent4 18 4 2" xfId="12851"/>
    <cellStyle name="40% - Accent4 18 5" xfId="8726"/>
    <cellStyle name="40% - Accent4 19" xfId="495"/>
    <cellStyle name="40% - Accent4 19 2" xfId="1422"/>
    <cellStyle name="40% - Accent4 19 2 2" xfId="3459"/>
    <cellStyle name="40% - Accent4 19 2 2 2" xfId="7585"/>
    <cellStyle name="40% - Accent4 19 2 2 2 2" xfId="15825"/>
    <cellStyle name="40% - Accent4 19 2 2 3" xfId="11700"/>
    <cellStyle name="40% - Accent4 19 2 3" xfId="5549"/>
    <cellStyle name="40% - Accent4 19 2 3 2" xfId="13789"/>
    <cellStyle name="40% - Accent4 19 2 4" xfId="9664"/>
    <cellStyle name="40% - Accent4 19 3" xfId="2534"/>
    <cellStyle name="40% - Accent4 19 3 2" xfId="6660"/>
    <cellStyle name="40% - Accent4 19 3 2 2" xfId="14900"/>
    <cellStyle name="40% - Accent4 19 3 3" xfId="10775"/>
    <cellStyle name="40% - Accent4 19 4" xfId="4624"/>
    <cellStyle name="40% - Accent4 19 4 2" xfId="12864"/>
    <cellStyle name="40% - Accent4 19 5" xfId="8739"/>
    <cellStyle name="40% - Accent4 2" xfId="50"/>
    <cellStyle name="40% - Accent4 2 2" xfId="90"/>
    <cellStyle name="40% - Accent4 2 2 2" xfId="298"/>
    <cellStyle name="40% - Accent4 2 2 2 2" xfId="755"/>
    <cellStyle name="40% - Accent4 2 2 2 2 2" xfId="1682"/>
    <cellStyle name="40% - Accent4 2 2 2 2 2 2" xfId="3719"/>
    <cellStyle name="40% - Accent4 2 2 2 2 2 2 2" xfId="7845"/>
    <cellStyle name="40% - Accent4 2 2 2 2 2 2 2 2" xfId="16085"/>
    <cellStyle name="40% - Accent4 2 2 2 2 2 2 3" xfId="11960"/>
    <cellStyle name="40% - Accent4 2 2 2 2 2 3" xfId="5809"/>
    <cellStyle name="40% - Accent4 2 2 2 2 2 3 2" xfId="14049"/>
    <cellStyle name="40% - Accent4 2 2 2 2 2 4" xfId="9924"/>
    <cellStyle name="40% - Accent4 2 2 2 2 3" xfId="2794"/>
    <cellStyle name="40% - Accent4 2 2 2 2 3 2" xfId="6920"/>
    <cellStyle name="40% - Accent4 2 2 2 2 3 2 2" xfId="15160"/>
    <cellStyle name="40% - Accent4 2 2 2 2 3 3" xfId="11035"/>
    <cellStyle name="40% - Accent4 2 2 2 2 4" xfId="4884"/>
    <cellStyle name="40% - Accent4 2 2 2 2 4 2" xfId="13124"/>
    <cellStyle name="40% - Accent4 2 2 2 2 5" xfId="8999"/>
    <cellStyle name="40% - Accent4 2 2 2 3" xfId="1225"/>
    <cellStyle name="40% - Accent4 2 2 2 3 2" xfId="3263"/>
    <cellStyle name="40% - Accent4 2 2 2 3 2 2" xfId="7389"/>
    <cellStyle name="40% - Accent4 2 2 2 3 2 2 2" xfId="15629"/>
    <cellStyle name="40% - Accent4 2 2 2 3 2 3" xfId="11504"/>
    <cellStyle name="40% - Accent4 2 2 2 3 3" xfId="5353"/>
    <cellStyle name="40% - Accent4 2 2 2 3 3 2" xfId="13593"/>
    <cellStyle name="40% - Accent4 2 2 2 3 4" xfId="9468"/>
    <cellStyle name="40% - Accent4 2 2 2 4" xfId="2337"/>
    <cellStyle name="40% - Accent4 2 2 2 4 2" xfId="6464"/>
    <cellStyle name="40% - Accent4 2 2 2 4 2 2" xfId="14704"/>
    <cellStyle name="40% - Accent4 2 2 2 4 3" xfId="10579"/>
    <cellStyle name="40% - Accent4 2 2 2 5" xfId="4427"/>
    <cellStyle name="40% - Accent4 2 2 2 5 2" xfId="12668"/>
    <cellStyle name="40% - Accent4 2 2 2 6" xfId="8542"/>
    <cellStyle name="40% - Accent4 2 2 3" xfId="547"/>
    <cellStyle name="40% - Accent4 2 2 3 2" xfId="1474"/>
    <cellStyle name="40% - Accent4 2 2 3 2 2" xfId="3511"/>
    <cellStyle name="40% - Accent4 2 2 3 2 2 2" xfId="7637"/>
    <cellStyle name="40% - Accent4 2 2 3 2 2 2 2" xfId="15877"/>
    <cellStyle name="40% - Accent4 2 2 3 2 2 3" xfId="11752"/>
    <cellStyle name="40% - Accent4 2 2 3 2 3" xfId="5601"/>
    <cellStyle name="40% - Accent4 2 2 3 2 3 2" xfId="13841"/>
    <cellStyle name="40% - Accent4 2 2 3 2 4" xfId="9716"/>
    <cellStyle name="40% - Accent4 2 2 3 3" xfId="2586"/>
    <cellStyle name="40% - Accent4 2 2 3 3 2" xfId="6712"/>
    <cellStyle name="40% - Accent4 2 2 3 3 2 2" xfId="14952"/>
    <cellStyle name="40% - Accent4 2 2 3 3 3" xfId="10827"/>
    <cellStyle name="40% - Accent4 2 2 3 4" xfId="4676"/>
    <cellStyle name="40% - Accent4 2 2 3 4 2" xfId="12916"/>
    <cellStyle name="40% - Accent4 2 2 3 5" xfId="8791"/>
    <cellStyle name="40% - Accent4 2 2 4" xfId="1017"/>
    <cellStyle name="40% - Accent4 2 2 4 2" xfId="3055"/>
    <cellStyle name="40% - Accent4 2 2 4 2 2" xfId="7181"/>
    <cellStyle name="40% - Accent4 2 2 4 2 2 2" xfId="15421"/>
    <cellStyle name="40% - Accent4 2 2 4 2 3" xfId="11296"/>
    <cellStyle name="40% - Accent4 2 2 4 3" xfId="5145"/>
    <cellStyle name="40% - Accent4 2 2 4 3 2" xfId="13385"/>
    <cellStyle name="40% - Accent4 2 2 4 4" xfId="9260"/>
    <cellStyle name="40% - Accent4 2 2 5" xfId="2129"/>
    <cellStyle name="40% - Accent4 2 2 5 2" xfId="6256"/>
    <cellStyle name="40% - Accent4 2 2 5 2 2" xfId="14496"/>
    <cellStyle name="40% - Accent4 2 2 5 3" xfId="10371"/>
    <cellStyle name="40% - Accent4 2 2 6" xfId="4219"/>
    <cellStyle name="40% - Accent4 2 2 6 2" xfId="12460"/>
    <cellStyle name="40% - Accent4 2 2 7" xfId="8334"/>
    <cellStyle name="40% - Accent4 2 3" xfId="129"/>
    <cellStyle name="40% - Accent4 2 3 2" xfId="337"/>
    <cellStyle name="40% - Accent4 2 3 2 2" xfId="794"/>
    <cellStyle name="40% - Accent4 2 3 2 2 2" xfId="1721"/>
    <cellStyle name="40% - Accent4 2 3 2 2 2 2" xfId="3758"/>
    <cellStyle name="40% - Accent4 2 3 2 2 2 2 2" xfId="7884"/>
    <cellStyle name="40% - Accent4 2 3 2 2 2 2 2 2" xfId="16124"/>
    <cellStyle name="40% - Accent4 2 3 2 2 2 2 3" xfId="11999"/>
    <cellStyle name="40% - Accent4 2 3 2 2 2 3" xfId="5848"/>
    <cellStyle name="40% - Accent4 2 3 2 2 2 3 2" xfId="14088"/>
    <cellStyle name="40% - Accent4 2 3 2 2 2 4" xfId="9963"/>
    <cellStyle name="40% - Accent4 2 3 2 2 3" xfId="2833"/>
    <cellStyle name="40% - Accent4 2 3 2 2 3 2" xfId="6959"/>
    <cellStyle name="40% - Accent4 2 3 2 2 3 2 2" xfId="15199"/>
    <cellStyle name="40% - Accent4 2 3 2 2 3 3" xfId="11074"/>
    <cellStyle name="40% - Accent4 2 3 2 2 4" xfId="4923"/>
    <cellStyle name="40% - Accent4 2 3 2 2 4 2" xfId="13163"/>
    <cellStyle name="40% - Accent4 2 3 2 2 5" xfId="9038"/>
    <cellStyle name="40% - Accent4 2 3 2 3" xfId="1264"/>
    <cellStyle name="40% - Accent4 2 3 2 3 2" xfId="3302"/>
    <cellStyle name="40% - Accent4 2 3 2 3 2 2" xfId="7428"/>
    <cellStyle name="40% - Accent4 2 3 2 3 2 2 2" xfId="15668"/>
    <cellStyle name="40% - Accent4 2 3 2 3 2 3" xfId="11543"/>
    <cellStyle name="40% - Accent4 2 3 2 3 3" xfId="5392"/>
    <cellStyle name="40% - Accent4 2 3 2 3 3 2" xfId="13632"/>
    <cellStyle name="40% - Accent4 2 3 2 3 4" xfId="9507"/>
    <cellStyle name="40% - Accent4 2 3 2 4" xfId="2376"/>
    <cellStyle name="40% - Accent4 2 3 2 4 2" xfId="6503"/>
    <cellStyle name="40% - Accent4 2 3 2 4 2 2" xfId="14743"/>
    <cellStyle name="40% - Accent4 2 3 2 4 3" xfId="10618"/>
    <cellStyle name="40% - Accent4 2 3 2 5" xfId="4466"/>
    <cellStyle name="40% - Accent4 2 3 2 5 2" xfId="12707"/>
    <cellStyle name="40% - Accent4 2 3 2 6" xfId="8581"/>
    <cellStyle name="40% - Accent4 2 3 3" xfId="586"/>
    <cellStyle name="40% - Accent4 2 3 3 2" xfId="1513"/>
    <cellStyle name="40% - Accent4 2 3 3 2 2" xfId="3550"/>
    <cellStyle name="40% - Accent4 2 3 3 2 2 2" xfId="7676"/>
    <cellStyle name="40% - Accent4 2 3 3 2 2 2 2" xfId="15916"/>
    <cellStyle name="40% - Accent4 2 3 3 2 2 3" xfId="11791"/>
    <cellStyle name="40% - Accent4 2 3 3 2 3" xfId="5640"/>
    <cellStyle name="40% - Accent4 2 3 3 2 3 2" xfId="13880"/>
    <cellStyle name="40% - Accent4 2 3 3 2 4" xfId="9755"/>
    <cellStyle name="40% - Accent4 2 3 3 3" xfId="2625"/>
    <cellStyle name="40% - Accent4 2 3 3 3 2" xfId="6751"/>
    <cellStyle name="40% - Accent4 2 3 3 3 2 2" xfId="14991"/>
    <cellStyle name="40% - Accent4 2 3 3 3 3" xfId="10866"/>
    <cellStyle name="40% - Accent4 2 3 3 4" xfId="4715"/>
    <cellStyle name="40% - Accent4 2 3 3 4 2" xfId="12955"/>
    <cellStyle name="40% - Accent4 2 3 3 5" xfId="8830"/>
    <cellStyle name="40% - Accent4 2 3 4" xfId="1056"/>
    <cellStyle name="40% - Accent4 2 3 4 2" xfId="3094"/>
    <cellStyle name="40% - Accent4 2 3 4 2 2" xfId="7220"/>
    <cellStyle name="40% - Accent4 2 3 4 2 2 2" xfId="15460"/>
    <cellStyle name="40% - Accent4 2 3 4 2 3" xfId="11335"/>
    <cellStyle name="40% - Accent4 2 3 4 3" xfId="5184"/>
    <cellStyle name="40% - Accent4 2 3 4 3 2" xfId="13424"/>
    <cellStyle name="40% - Accent4 2 3 4 4" xfId="9299"/>
    <cellStyle name="40% - Accent4 2 3 5" xfId="2168"/>
    <cellStyle name="40% - Accent4 2 3 5 2" xfId="6295"/>
    <cellStyle name="40% - Accent4 2 3 5 2 2" xfId="14535"/>
    <cellStyle name="40% - Accent4 2 3 5 3" xfId="10410"/>
    <cellStyle name="40% - Accent4 2 3 6" xfId="4258"/>
    <cellStyle name="40% - Accent4 2 3 6 2" xfId="12499"/>
    <cellStyle name="40% - Accent4 2 3 7" xfId="8373"/>
    <cellStyle name="40% - Accent4 2 4" xfId="259"/>
    <cellStyle name="40% - Accent4 2 4 2" xfId="716"/>
    <cellStyle name="40% - Accent4 2 4 2 2" xfId="1643"/>
    <cellStyle name="40% - Accent4 2 4 2 2 2" xfId="3680"/>
    <cellStyle name="40% - Accent4 2 4 2 2 2 2" xfId="7806"/>
    <cellStyle name="40% - Accent4 2 4 2 2 2 2 2" xfId="16046"/>
    <cellStyle name="40% - Accent4 2 4 2 2 2 3" xfId="11921"/>
    <cellStyle name="40% - Accent4 2 4 2 2 3" xfId="5770"/>
    <cellStyle name="40% - Accent4 2 4 2 2 3 2" xfId="14010"/>
    <cellStyle name="40% - Accent4 2 4 2 2 4" xfId="9885"/>
    <cellStyle name="40% - Accent4 2 4 2 3" xfId="2755"/>
    <cellStyle name="40% - Accent4 2 4 2 3 2" xfId="6881"/>
    <cellStyle name="40% - Accent4 2 4 2 3 2 2" xfId="15121"/>
    <cellStyle name="40% - Accent4 2 4 2 3 3" xfId="10996"/>
    <cellStyle name="40% - Accent4 2 4 2 4" xfId="4845"/>
    <cellStyle name="40% - Accent4 2 4 2 4 2" xfId="13085"/>
    <cellStyle name="40% - Accent4 2 4 2 5" xfId="8960"/>
    <cellStyle name="40% - Accent4 2 4 3" xfId="1186"/>
    <cellStyle name="40% - Accent4 2 4 3 2" xfId="3224"/>
    <cellStyle name="40% - Accent4 2 4 3 2 2" xfId="7350"/>
    <cellStyle name="40% - Accent4 2 4 3 2 2 2" xfId="15590"/>
    <cellStyle name="40% - Accent4 2 4 3 2 3" xfId="11465"/>
    <cellStyle name="40% - Accent4 2 4 3 3" xfId="5314"/>
    <cellStyle name="40% - Accent4 2 4 3 3 2" xfId="13554"/>
    <cellStyle name="40% - Accent4 2 4 3 4" xfId="9429"/>
    <cellStyle name="40% - Accent4 2 4 4" xfId="2298"/>
    <cellStyle name="40% - Accent4 2 4 4 2" xfId="6425"/>
    <cellStyle name="40% - Accent4 2 4 4 2 2" xfId="14665"/>
    <cellStyle name="40% - Accent4 2 4 4 3" xfId="10540"/>
    <cellStyle name="40% - Accent4 2 4 5" xfId="4388"/>
    <cellStyle name="40% - Accent4 2 4 5 2" xfId="12629"/>
    <cellStyle name="40% - Accent4 2 4 6" xfId="8503"/>
    <cellStyle name="40% - Accent4 2 5" xfId="508"/>
    <cellStyle name="40% - Accent4 2 5 2" xfId="1435"/>
    <cellStyle name="40% - Accent4 2 5 2 2" xfId="3472"/>
    <cellStyle name="40% - Accent4 2 5 2 2 2" xfId="7598"/>
    <cellStyle name="40% - Accent4 2 5 2 2 2 2" xfId="15838"/>
    <cellStyle name="40% - Accent4 2 5 2 2 3" xfId="11713"/>
    <cellStyle name="40% - Accent4 2 5 2 3" xfId="5562"/>
    <cellStyle name="40% - Accent4 2 5 2 3 2" xfId="13802"/>
    <cellStyle name="40% - Accent4 2 5 2 4" xfId="9677"/>
    <cellStyle name="40% - Accent4 2 5 3" xfId="2547"/>
    <cellStyle name="40% - Accent4 2 5 3 2" xfId="6673"/>
    <cellStyle name="40% - Accent4 2 5 3 2 2" xfId="14913"/>
    <cellStyle name="40% - Accent4 2 5 3 3" xfId="10788"/>
    <cellStyle name="40% - Accent4 2 5 4" xfId="4637"/>
    <cellStyle name="40% - Accent4 2 5 4 2" xfId="12877"/>
    <cellStyle name="40% - Accent4 2 5 5" xfId="8752"/>
    <cellStyle name="40% - Accent4 2 6" xfId="978"/>
    <cellStyle name="40% - Accent4 2 6 2" xfId="3016"/>
    <cellStyle name="40% - Accent4 2 6 2 2" xfId="7142"/>
    <cellStyle name="40% - Accent4 2 6 2 2 2" xfId="15382"/>
    <cellStyle name="40% - Accent4 2 6 2 3" xfId="11257"/>
    <cellStyle name="40% - Accent4 2 6 3" xfId="5106"/>
    <cellStyle name="40% - Accent4 2 6 3 2" xfId="13346"/>
    <cellStyle name="40% - Accent4 2 6 4" xfId="9221"/>
    <cellStyle name="40% - Accent4 2 7" xfId="2090"/>
    <cellStyle name="40% - Accent4 2 7 2" xfId="6217"/>
    <cellStyle name="40% - Accent4 2 7 2 2" xfId="14457"/>
    <cellStyle name="40% - Accent4 2 7 3" xfId="10332"/>
    <cellStyle name="40% - Accent4 2 8" xfId="4180"/>
    <cellStyle name="40% - Accent4 2 8 2" xfId="12421"/>
    <cellStyle name="40% - Accent4 2 9" xfId="8295"/>
    <cellStyle name="40% - Accent4 20" xfId="939"/>
    <cellStyle name="40% - Accent4 20 2" xfId="1865"/>
    <cellStyle name="40% - Accent4 20 2 2" xfId="3902"/>
    <cellStyle name="40% - Accent4 20 2 2 2" xfId="8028"/>
    <cellStyle name="40% - Accent4 20 2 2 2 2" xfId="16268"/>
    <cellStyle name="40% - Accent4 20 2 2 3" xfId="12143"/>
    <cellStyle name="40% - Accent4 20 2 3" xfId="5992"/>
    <cellStyle name="40% - Accent4 20 2 3 2" xfId="14232"/>
    <cellStyle name="40% - Accent4 20 2 4" xfId="10107"/>
    <cellStyle name="40% - Accent4 20 3" xfId="2977"/>
    <cellStyle name="40% - Accent4 20 3 2" xfId="7103"/>
    <cellStyle name="40% - Accent4 20 3 2 2" xfId="15343"/>
    <cellStyle name="40% - Accent4 20 3 3" xfId="11218"/>
    <cellStyle name="40% - Accent4 20 4" xfId="5067"/>
    <cellStyle name="40% - Accent4 20 4 2" xfId="13307"/>
    <cellStyle name="40% - Accent4 20 5" xfId="9182"/>
    <cellStyle name="40% - Accent4 21" xfId="952"/>
    <cellStyle name="40% - Accent4 21 2" xfId="2990"/>
    <cellStyle name="40% - Accent4 21 2 2" xfId="7116"/>
    <cellStyle name="40% - Accent4 21 2 2 2" xfId="15356"/>
    <cellStyle name="40% - Accent4 21 2 3" xfId="11231"/>
    <cellStyle name="40% - Accent4 21 3" xfId="5080"/>
    <cellStyle name="40% - Accent4 21 3 2" xfId="13320"/>
    <cellStyle name="40% - Accent4 21 4" xfId="9195"/>
    <cellStyle name="40% - Accent4 22" xfId="965"/>
    <cellStyle name="40% - Accent4 22 2" xfId="3003"/>
    <cellStyle name="40% - Accent4 22 2 2" xfId="7129"/>
    <cellStyle name="40% - Accent4 22 2 2 2" xfId="15369"/>
    <cellStyle name="40% - Accent4 22 2 3" xfId="11244"/>
    <cellStyle name="40% - Accent4 22 3" xfId="5093"/>
    <cellStyle name="40% - Accent4 22 3 2" xfId="13333"/>
    <cellStyle name="40% - Accent4 22 4" xfId="9208"/>
    <cellStyle name="40% - Accent4 23" xfId="1878"/>
    <cellStyle name="40% - Accent4 23 2" xfId="3915"/>
    <cellStyle name="40% - Accent4 23 2 2" xfId="8041"/>
    <cellStyle name="40% - Accent4 23 2 2 2" xfId="16281"/>
    <cellStyle name="40% - Accent4 23 2 3" xfId="12156"/>
    <cellStyle name="40% - Accent4 23 3" xfId="6005"/>
    <cellStyle name="40% - Accent4 23 3 2" xfId="14245"/>
    <cellStyle name="40% - Accent4 23 4" xfId="10120"/>
    <cellStyle name="40% - Accent4 24" xfId="1891"/>
    <cellStyle name="40% - Accent4 24 2" xfId="3928"/>
    <cellStyle name="40% - Accent4 24 2 2" xfId="8054"/>
    <cellStyle name="40% - Accent4 24 2 2 2" xfId="16294"/>
    <cellStyle name="40% - Accent4 24 2 3" xfId="12169"/>
    <cellStyle name="40% - Accent4 24 3" xfId="6018"/>
    <cellStyle name="40% - Accent4 24 3 2" xfId="14258"/>
    <cellStyle name="40% - Accent4 24 4" xfId="10133"/>
    <cellStyle name="40% - Accent4 25" xfId="1904"/>
    <cellStyle name="40% - Accent4 25 2" xfId="3941"/>
    <cellStyle name="40% - Accent4 25 2 2" xfId="8067"/>
    <cellStyle name="40% - Accent4 25 2 2 2" xfId="16307"/>
    <cellStyle name="40% - Accent4 25 2 3" xfId="12182"/>
    <cellStyle name="40% - Accent4 25 3" xfId="6031"/>
    <cellStyle name="40% - Accent4 25 3 2" xfId="14271"/>
    <cellStyle name="40% - Accent4 25 4" xfId="10146"/>
    <cellStyle name="40% - Accent4 26" xfId="1918"/>
    <cellStyle name="40% - Accent4 26 2" xfId="3955"/>
    <cellStyle name="40% - Accent4 26 2 2" xfId="8081"/>
    <cellStyle name="40% - Accent4 26 2 2 2" xfId="16321"/>
    <cellStyle name="40% - Accent4 26 2 3" xfId="12196"/>
    <cellStyle name="40% - Accent4 26 3" xfId="6045"/>
    <cellStyle name="40% - Accent4 26 3 2" xfId="14285"/>
    <cellStyle name="40% - Accent4 26 4" xfId="10160"/>
    <cellStyle name="40% - Accent4 27" xfId="1931"/>
    <cellStyle name="40% - Accent4 27 2" xfId="3968"/>
    <cellStyle name="40% - Accent4 27 2 2" xfId="8094"/>
    <cellStyle name="40% - Accent4 27 2 2 2" xfId="16334"/>
    <cellStyle name="40% - Accent4 27 2 3" xfId="12209"/>
    <cellStyle name="40% - Accent4 27 3" xfId="6058"/>
    <cellStyle name="40% - Accent4 27 3 2" xfId="14298"/>
    <cellStyle name="40% - Accent4 27 4" xfId="10173"/>
    <cellStyle name="40% - Accent4 28" xfId="1945"/>
    <cellStyle name="40% - Accent4 28 2" xfId="3982"/>
    <cellStyle name="40% - Accent4 28 2 2" xfId="8108"/>
    <cellStyle name="40% - Accent4 28 2 2 2" xfId="16348"/>
    <cellStyle name="40% - Accent4 28 2 3" xfId="12223"/>
    <cellStyle name="40% - Accent4 28 3" xfId="6072"/>
    <cellStyle name="40% - Accent4 28 3 2" xfId="14312"/>
    <cellStyle name="40% - Accent4 28 4" xfId="10187"/>
    <cellStyle name="40% - Accent4 29" xfId="1959"/>
    <cellStyle name="40% - Accent4 29 2" xfId="3996"/>
    <cellStyle name="40% - Accent4 29 2 2" xfId="8122"/>
    <cellStyle name="40% - Accent4 29 2 2 2" xfId="16362"/>
    <cellStyle name="40% - Accent4 29 2 3" xfId="12237"/>
    <cellStyle name="40% - Accent4 29 3" xfId="6086"/>
    <cellStyle name="40% - Accent4 29 3 2" xfId="14326"/>
    <cellStyle name="40% - Accent4 29 4" xfId="10201"/>
    <cellStyle name="40% - Accent4 3" xfId="64"/>
    <cellStyle name="40% - Accent4 3 2" xfId="272"/>
    <cellStyle name="40% - Accent4 3 2 2" xfId="729"/>
    <cellStyle name="40% - Accent4 3 2 2 2" xfId="1656"/>
    <cellStyle name="40% - Accent4 3 2 2 2 2" xfId="3693"/>
    <cellStyle name="40% - Accent4 3 2 2 2 2 2" xfId="7819"/>
    <cellStyle name="40% - Accent4 3 2 2 2 2 2 2" xfId="16059"/>
    <cellStyle name="40% - Accent4 3 2 2 2 2 3" xfId="11934"/>
    <cellStyle name="40% - Accent4 3 2 2 2 3" xfId="5783"/>
    <cellStyle name="40% - Accent4 3 2 2 2 3 2" xfId="14023"/>
    <cellStyle name="40% - Accent4 3 2 2 2 4" xfId="9898"/>
    <cellStyle name="40% - Accent4 3 2 2 3" xfId="2768"/>
    <cellStyle name="40% - Accent4 3 2 2 3 2" xfId="6894"/>
    <cellStyle name="40% - Accent4 3 2 2 3 2 2" xfId="15134"/>
    <cellStyle name="40% - Accent4 3 2 2 3 3" xfId="11009"/>
    <cellStyle name="40% - Accent4 3 2 2 4" xfId="4858"/>
    <cellStyle name="40% - Accent4 3 2 2 4 2" xfId="13098"/>
    <cellStyle name="40% - Accent4 3 2 2 5" xfId="8973"/>
    <cellStyle name="40% - Accent4 3 2 3" xfId="1199"/>
    <cellStyle name="40% - Accent4 3 2 3 2" xfId="3237"/>
    <cellStyle name="40% - Accent4 3 2 3 2 2" xfId="7363"/>
    <cellStyle name="40% - Accent4 3 2 3 2 2 2" xfId="15603"/>
    <cellStyle name="40% - Accent4 3 2 3 2 3" xfId="11478"/>
    <cellStyle name="40% - Accent4 3 2 3 3" xfId="5327"/>
    <cellStyle name="40% - Accent4 3 2 3 3 2" xfId="13567"/>
    <cellStyle name="40% - Accent4 3 2 3 4" xfId="9442"/>
    <cellStyle name="40% - Accent4 3 2 4" xfId="2311"/>
    <cellStyle name="40% - Accent4 3 2 4 2" xfId="6438"/>
    <cellStyle name="40% - Accent4 3 2 4 2 2" xfId="14678"/>
    <cellStyle name="40% - Accent4 3 2 4 3" xfId="10553"/>
    <cellStyle name="40% - Accent4 3 2 5" xfId="4401"/>
    <cellStyle name="40% - Accent4 3 2 5 2" xfId="12642"/>
    <cellStyle name="40% - Accent4 3 2 6" xfId="8516"/>
    <cellStyle name="40% - Accent4 3 3" xfId="521"/>
    <cellStyle name="40% - Accent4 3 3 2" xfId="1448"/>
    <cellStyle name="40% - Accent4 3 3 2 2" xfId="3485"/>
    <cellStyle name="40% - Accent4 3 3 2 2 2" xfId="7611"/>
    <cellStyle name="40% - Accent4 3 3 2 2 2 2" xfId="15851"/>
    <cellStyle name="40% - Accent4 3 3 2 2 3" xfId="11726"/>
    <cellStyle name="40% - Accent4 3 3 2 3" xfId="5575"/>
    <cellStyle name="40% - Accent4 3 3 2 3 2" xfId="13815"/>
    <cellStyle name="40% - Accent4 3 3 2 4" xfId="9690"/>
    <cellStyle name="40% - Accent4 3 3 3" xfId="2560"/>
    <cellStyle name="40% - Accent4 3 3 3 2" xfId="6686"/>
    <cellStyle name="40% - Accent4 3 3 3 2 2" xfId="14926"/>
    <cellStyle name="40% - Accent4 3 3 3 3" xfId="10801"/>
    <cellStyle name="40% - Accent4 3 3 4" xfId="4650"/>
    <cellStyle name="40% - Accent4 3 3 4 2" xfId="12890"/>
    <cellStyle name="40% - Accent4 3 3 5" xfId="8765"/>
    <cellStyle name="40% - Accent4 3 4" xfId="991"/>
    <cellStyle name="40% - Accent4 3 4 2" xfId="3029"/>
    <cellStyle name="40% - Accent4 3 4 2 2" xfId="7155"/>
    <cellStyle name="40% - Accent4 3 4 2 2 2" xfId="15395"/>
    <cellStyle name="40% - Accent4 3 4 2 3" xfId="11270"/>
    <cellStyle name="40% - Accent4 3 4 3" xfId="5119"/>
    <cellStyle name="40% - Accent4 3 4 3 2" xfId="13359"/>
    <cellStyle name="40% - Accent4 3 4 4" xfId="9234"/>
    <cellStyle name="40% - Accent4 3 5" xfId="2103"/>
    <cellStyle name="40% - Accent4 3 5 2" xfId="6230"/>
    <cellStyle name="40% - Accent4 3 5 2 2" xfId="14470"/>
    <cellStyle name="40% - Accent4 3 5 3" xfId="10345"/>
    <cellStyle name="40% - Accent4 3 6" xfId="4193"/>
    <cellStyle name="40% - Accent4 3 6 2" xfId="12434"/>
    <cellStyle name="40% - Accent4 3 7" xfId="8308"/>
    <cellStyle name="40% - Accent4 30" xfId="1973"/>
    <cellStyle name="40% - Accent4 30 2" xfId="4010"/>
    <cellStyle name="40% - Accent4 30 2 2" xfId="8136"/>
    <cellStyle name="40% - Accent4 30 2 2 2" xfId="16376"/>
    <cellStyle name="40% - Accent4 30 2 3" xfId="12251"/>
    <cellStyle name="40% - Accent4 30 3" xfId="6100"/>
    <cellStyle name="40% - Accent4 30 3 2" xfId="14340"/>
    <cellStyle name="40% - Accent4 30 4" xfId="10215"/>
    <cellStyle name="40% - Accent4 31" xfId="1986"/>
    <cellStyle name="40% - Accent4 31 2" xfId="4023"/>
    <cellStyle name="40% - Accent4 31 2 2" xfId="8149"/>
    <cellStyle name="40% - Accent4 31 2 2 2" xfId="16389"/>
    <cellStyle name="40% - Accent4 31 2 3" xfId="12264"/>
    <cellStyle name="40% - Accent4 31 3" xfId="6113"/>
    <cellStyle name="40% - Accent4 31 3 2" xfId="14353"/>
    <cellStyle name="40% - Accent4 31 4" xfId="10228"/>
    <cellStyle name="40% - Accent4 32" xfId="1999"/>
    <cellStyle name="40% - Accent4 32 2" xfId="4036"/>
    <cellStyle name="40% - Accent4 32 2 2" xfId="8162"/>
    <cellStyle name="40% - Accent4 32 2 2 2" xfId="16402"/>
    <cellStyle name="40% - Accent4 32 2 3" xfId="12277"/>
    <cellStyle name="40% - Accent4 32 3" xfId="6126"/>
    <cellStyle name="40% - Accent4 32 3 2" xfId="14366"/>
    <cellStyle name="40% - Accent4 32 4" xfId="10241"/>
    <cellStyle name="40% - Accent4 33" xfId="2012"/>
    <cellStyle name="40% - Accent4 33 2" xfId="4049"/>
    <cellStyle name="40% - Accent4 33 2 2" xfId="8175"/>
    <cellStyle name="40% - Accent4 33 2 2 2" xfId="16415"/>
    <cellStyle name="40% - Accent4 33 2 3" xfId="12290"/>
    <cellStyle name="40% - Accent4 33 3" xfId="6139"/>
    <cellStyle name="40% - Accent4 33 3 2" xfId="14379"/>
    <cellStyle name="40% - Accent4 33 4" xfId="10254"/>
    <cellStyle name="40% - Accent4 34" xfId="2025"/>
    <cellStyle name="40% - Accent4 34 2" xfId="4062"/>
    <cellStyle name="40% - Accent4 34 2 2" xfId="8188"/>
    <cellStyle name="40% - Accent4 34 2 2 2" xfId="16428"/>
    <cellStyle name="40% - Accent4 34 2 3" xfId="12303"/>
    <cellStyle name="40% - Accent4 34 3" xfId="6152"/>
    <cellStyle name="40% - Accent4 34 3 2" xfId="14392"/>
    <cellStyle name="40% - Accent4 34 4" xfId="10267"/>
    <cellStyle name="40% - Accent4 35" xfId="2038"/>
    <cellStyle name="40% - Accent4 35 2" xfId="4075"/>
    <cellStyle name="40% - Accent4 35 2 2" xfId="8201"/>
    <cellStyle name="40% - Accent4 35 2 2 2" xfId="16441"/>
    <cellStyle name="40% - Accent4 35 2 3" xfId="12316"/>
    <cellStyle name="40% - Accent4 35 3" xfId="6165"/>
    <cellStyle name="40% - Accent4 35 3 2" xfId="14405"/>
    <cellStyle name="40% - Accent4 35 4" xfId="10280"/>
    <cellStyle name="40% - Accent4 36" xfId="2051"/>
    <cellStyle name="40% - Accent4 36 2" xfId="4088"/>
    <cellStyle name="40% - Accent4 36 2 2" xfId="8214"/>
    <cellStyle name="40% - Accent4 36 2 2 2" xfId="16454"/>
    <cellStyle name="40% - Accent4 36 2 3" xfId="12329"/>
    <cellStyle name="40% - Accent4 36 3" xfId="6178"/>
    <cellStyle name="40% - Accent4 36 3 2" xfId="14418"/>
    <cellStyle name="40% - Accent4 36 4" xfId="10293"/>
    <cellStyle name="40% - Accent4 37" xfId="2077"/>
    <cellStyle name="40% - Accent4 37 2" xfId="6204"/>
    <cellStyle name="40% - Accent4 37 2 2" xfId="14444"/>
    <cellStyle name="40% - Accent4 37 3" xfId="10319"/>
    <cellStyle name="40% - Accent4 38" xfId="2064"/>
    <cellStyle name="40% - Accent4 38 2" xfId="6191"/>
    <cellStyle name="40% - Accent4 38 2 2" xfId="14431"/>
    <cellStyle name="40% - Accent4 38 3" xfId="10306"/>
    <cellStyle name="40% - Accent4 39" xfId="4101"/>
    <cellStyle name="40% - Accent4 39 2" xfId="8227"/>
    <cellStyle name="40% - Accent4 39 2 2" xfId="16467"/>
    <cellStyle name="40% - Accent4 39 3" xfId="12342"/>
    <cellStyle name="40% - Accent4 4" xfId="77"/>
    <cellStyle name="40% - Accent4 4 2" xfId="285"/>
    <cellStyle name="40% - Accent4 4 2 2" xfId="742"/>
    <cellStyle name="40% - Accent4 4 2 2 2" xfId="1669"/>
    <cellStyle name="40% - Accent4 4 2 2 2 2" xfId="3706"/>
    <cellStyle name="40% - Accent4 4 2 2 2 2 2" xfId="7832"/>
    <cellStyle name="40% - Accent4 4 2 2 2 2 2 2" xfId="16072"/>
    <cellStyle name="40% - Accent4 4 2 2 2 2 3" xfId="11947"/>
    <cellStyle name="40% - Accent4 4 2 2 2 3" xfId="5796"/>
    <cellStyle name="40% - Accent4 4 2 2 2 3 2" xfId="14036"/>
    <cellStyle name="40% - Accent4 4 2 2 2 4" xfId="9911"/>
    <cellStyle name="40% - Accent4 4 2 2 3" xfId="2781"/>
    <cellStyle name="40% - Accent4 4 2 2 3 2" xfId="6907"/>
    <cellStyle name="40% - Accent4 4 2 2 3 2 2" xfId="15147"/>
    <cellStyle name="40% - Accent4 4 2 2 3 3" xfId="11022"/>
    <cellStyle name="40% - Accent4 4 2 2 4" xfId="4871"/>
    <cellStyle name="40% - Accent4 4 2 2 4 2" xfId="13111"/>
    <cellStyle name="40% - Accent4 4 2 2 5" xfId="8986"/>
    <cellStyle name="40% - Accent4 4 2 3" xfId="1212"/>
    <cellStyle name="40% - Accent4 4 2 3 2" xfId="3250"/>
    <cellStyle name="40% - Accent4 4 2 3 2 2" xfId="7376"/>
    <cellStyle name="40% - Accent4 4 2 3 2 2 2" xfId="15616"/>
    <cellStyle name="40% - Accent4 4 2 3 2 3" xfId="11491"/>
    <cellStyle name="40% - Accent4 4 2 3 3" xfId="5340"/>
    <cellStyle name="40% - Accent4 4 2 3 3 2" xfId="13580"/>
    <cellStyle name="40% - Accent4 4 2 3 4" xfId="9455"/>
    <cellStyle name="40% - Accent4 4 2 4" xfId="2324"/>
    <cellStyle name="40% - Accent4 4 2 4 2" xfId="6451"/>
    <cellStyle name="40% - Accent4 4 2 4 2 2" xfId="14691"/>
    <cellStyle name="40% - Accent4 4 2 4 3" xfId="10566"/>
    <cellStyle name="40% - Accent4 4 2 5" xfId="4414"/>
    <cellStyle name="40% - Accent4 4 2 5 2" xfId="12655"/>
    <cellStyle name="40% - Accent4 4 2 6" xfId="8529"/>
    <cellStyle name="40% - Accent4 4 3" xfId="534"/>
    <cellStyle name="40% - Accent4 4 3 2" xfId="1461"/>
    <cellStyle name="40% - Accent4 4 3 2 2" xfId="3498"/>
    <cellStyle name="40% - Accent4 4 3 2 2 2" xfId="7624"/>
    <cellStyle name="40% - Accent4 4 3 2 2 2 2" xfId="15864"/>
    <cellStyle name="40% - Accent4 4 3 2 2 3" xfId="11739"/>
    <cellStyle name="40% - Accent4 4 3 2 3" xfId="5588"/>
    <cellStyle name="40% - Accent4 4 3 2 3 2" xfId="13828"/>
    <cellStyle name="40% - Accent4 4 3 2 4" xfId="9703"/>
    <cellStyle name="40% - Accent4 4 3 3" xfId="2573"/>
    <cellStyle name="40% - Accent4 4 3 3 2" xfId="6699"/>
    <cellStyle name="40% - Accent4 4 3 3 2 2" xfId="14939"/>
    <cellStyle name="40% - Accent4 4 3 3 3" xfId="10814"/>
    <cellStyle name="40% - Accent4 4 3 4" xfId="4663"/>
    <cellStyle name="40% - Accent4 4 3 4 2" xfId="12903"/>
    <cellStyle name="40% - Accent4 4 3 5" xfId="8778"/>
    <cellStyle name="40% - Accent4 4 4" xfId="1004"/>
    <cellStyle name="40% - Accent4 4 4 2" xfId="3042"/>
    <cellStyle name="40% - Accent4 4 4 2 2" xfId="7168"/>
    <cellStyle name="40% - Accent4 4 4 2 2 2" xfId="15408"/>
    <cellStyle name="40% - Accent4 4 4 2 3" xfId="11283"/>
    <cellStyle name="40% - Accent4 4 4 3" xfId="5132"/>
    <cellStyle name="40% - Accent4 4 4 3 2" xfId="13372"/>
    <cellStyle name="40% - Accent4 4 4 4" xfId="9247"/>
    <cellStyle name="40% - Accent4 4 5" xfId="2116"/>
    <cellStyle name="40% - Accent4 4 5 2" xfId="6243"/>
    <cellStyle name="40% - Accent4 4 5 2 2" xfId="14483"/>
    <cellStyle name="40% - Accent4 4 5 3" xfId="10358"/>
    <cellStyle name="40% - Accent4 4 6" xfId="4206"/>
    <cellStyle name="40% - Accent4 4 6 2" xfId="12447"/>
    <cellStyle name="40% - Accent4 4 7" xfId="8321"/>
    <cellStyle name="40% - Accent4 40" xfId="4114"/>
    <cellStyle name="40% - Accent4 40 2" xfId="8240"/>
    <cellStyle name="40% - Accent4 40 2 2" xfId="16480"/>
    <cellStyle name="40% - Accent4 40 3" xfId="12355"/>
    <cellStyle name="40% - Accent4 41" xfId="4127"/>
    <cellStyle name="40% - Accent4 41 2" xfId="8253"/>
    <cellStyle name="40% - Accent4 41 2 2" xfId="16493"/>
    <cellStyle name="40% - Accent4 41 3" xfId="12368"/>
    <cellStyle name="40% - Accent4 42" xfId="4141"/>
    <cellStyle name="40% - Accent4 42 2" xfId="8267"/>
    <cellStyle name="40% - Accent4 42 2 2" xfId="16507"/>
    <cellStyle name="40% - Accent4 42 3" xfId="12382"/>
    <cellStyle name="40% - Accent4 43" xfId="4154"/>
    <cellStyle name="40% - Accent4 43 2" xfId="12395"/>
    <cellStyle name="40% - Accent4 44" xfId="4167"/>
    <cellStyle name="40% - Accent4 44 2" xfId="12408"/>
    <cellStyle name="40% - Accent4 45" xfId="8281"/>
    <cellStyle name="40% - Accent4 46" xfId="16520"/>
    <cellStyle name="40% - Accent4 5" xfId="103"/>
    <cellStyle name="40% - Accent4 5 2" xfId="311"/>
    <cellStyle name="40% - Accent4 5 2 2" xfId="768"/>
    <cellStyle name="40% - Accent4 5 2 2 2" xfId="1695"/>
    <cellStyle name="40% - Accent4 5 2 2 2 2" xfId="3732"/>
    <cellStyle name="40% - Accent4 5 2 2 2 2 2" xfId="7858"/>
    <cellStyle name="40% - Accent4 5 2 2 2 2 2 2" xfId="16098"/>
    <cellStyle name="40% - Accent4 5 2 2 2 2 3" xfId="11973"/>
    <cellStyle name="40% - Accent4 5 2 2 2 3" xfId="5822"/>
    <cellStyle name="40% - Accent4 5 2 2 2 3 2" xfId="14062"/>
    <cellStyle name="40% - Accent4 5 2 2 2 4" xfId="9937"/>
    <cellStyle name="40% - Accent4 5 2 2 3" xfId="2807"/>
    <cellStyle name="40% - Accent4 5 2 2 3 2" xfId="6933"/>
    <cellStyle name="40% - Accent4 5 2 2 3 2 2" xfId="15173"/>
    <cellStyle name="40% - Accent4 5 2 2 3 3" xfId="11048"/>
    <cellStyle name="40% - Accent4 5 2 2 4" xfId="4897"/>
    <cellStyle name="40% - Accent4 5 2 2 4 2" xfId="13137"/>
    <cellStyle name="40% - Accent4 5 2 2 5" xfId="9012"/>
    <cellStyle name="40% - Accent4 5 2 3" xfId="1238"/>
    <cellStyle name="40% - Accent4 5 2 3 2" xfId="3276"/>
    <cellStyle name="40% - Accent4 5 2 3 2 2" xfId="7402"/>
    <cellStyle name="40% - Accent4 5 2 3 2 2 2" xfId="15642"/>
    <cellStyle name="40% - Accent4 5 2 3 2 3" xfId="11517"/>
    <cellStyle name="40% - Accent4 5 2 3 3" xfId="5366"/>
    <cellStyle name="40% - Accent4 5 2 3 3 2" xfId="13606"/>
    <cellStyle name="40% - Accent4 5 2 3 4" xfId="9481"/>
    <cellStyle name="40% - Accent4 5 2 4" xfId="2350"/>
    <cellStyle name="40% - Accent4 5 2 4 2" xfId="6477"/>
    <cellStyle name="40% - Accent4 5 2 4 2 2" xfId="14717"/>
    <cellStyle name="40% - Accent4 5 2 4 3" xfId="10592"/>
    <cellStyle name="40% - Accent4 5 2 5" xfId="4440"/>
    <cellStyle name="40% - Accent4 5 2 5 2" xfId="12681"/>
    <cellStyle name="40% - Accent4 5 2 6" xfId="8555"/>
    <cellStyle name="40% - Accent4 5 3" xfId="560"/>
    <cellStyle name="40% - Accent4 5 3 2" xfId="1487"/>
    <cellStyle name="40% - Accent4 5 3 2 2" xfId="3524"/>
    <cellStyle name="40% - Accent4 5 3 2 2 2" xfId="7650"/>
    <cellStyle name="40% - Accent4 5 3 2 2 2 2" xfId="15890"/>
    <cellStyle name="40% - Accent4 5 3 2 2 3" xfId="11765"/>
    <cellStyle name="40% - Accent4 5 3 2 3" xfId="5614"/>
    <cellStyle name="40% - Accent4 5 3 2 3 2" xfId="13854"/>
    <cellStyle name="40% - Accent4 5 3 2 4" xfId="9729"/>
    <cellStyle name="40% - Accent4 5 3 3" xfId="2599"/>
    <cellStyle name="40% - Accent4 5 3 3 2" xfId="6725"/>
    <cellStyle name="40% - Accent4 5 3 3 2 2" xfId="14965"/>
    <cellStyle name="40% - Accent4 5 3 3 3" xfId="10840"/>
    <cellStyle name="40% - Accent4 5 3 4" xfId="4689"/>
    <cellStyle name="40% - Accent4 5 3 4 2" xfId="12929"/>
    <cellStyle name="40% - Accent4 5 3 5" xfId="8804"/>
    <cellStyle name="40% - Accent4 5 4" xfId="1030"/>
    <cellStyle name="40% - Accent4 5 4 2" xfId="3068"/>
    <cellStyle name="40% - Accent4 5 4 2 2" xfId="7194"/>
    <cellStyle name="40% - Accent4 5 4 2 2 2" xfId="15434"/>
    <cellStyle name="40% - Accent4 5 4 2 3" xfId="11309"/>
    <cellStyle name="40% - Accent4 5 4 3" xfId="5158"/>
    <cellStyle name="40% - Accent4 5 4 3 2" xfId="13398"/>
    <cellStyle name="40% - Accent4 5 4 4" xfId="9273"/>
    <cellStyle name="40% - Accent4 5 5" xfId="2142"/>
    <cellStyle name="40% - Accent4 5 5 2" xfId="6269"/>
    <cellStyle name="40% - Accent4 5 5 2 2" xfId="14509"/>
    <cellStyle name="40% - Accent4 5 5 3" xfId="10384"/>
    <cellStyle name="40% - Accent4 5 6" xfId="4232"/>
    <cellStyle name="40% - Accent4 5 6 2" xfId="12473"/>
    <cellStyle name="40% - Accent4 5 7" xfId="8347"/>
    <cellStyle name="40% - Accent4 6" xfId="116"/>
    <cellStyle name="40% - Accent4 6 2" xfId="324"/>
    <cellStyle name="40% - Accent4 6 2 2" xfId="781"/>
    <cellStyle name="40% - Accent4 6 2 2 2" xfId="1708"/>
    <cellStyle name="40% - Accent4 6 2 2 2 2" xfId="3745"/>
    <cellStyle name="40% - Accent4 6 2 2 2 2 2" xfId="7871"/>
    <cellStyle name="40% - Accent4 6 2 2 2 2 2 2" xfId="16111"/>
    <cellStyle name="40% - Accent4 6 2 2 2 2 3" xfId="11986"/>
    <cellStyle name="40% - Accent4 6 2 2 2 3" xfId="5835"/>
    <cellStyle name="40% - Accent4 6 2 2 2 3 2" xfId="14075"/>
    <cellStyle name="40% - Accent4 6 2 2 2 4" xfId="9950"/>
    <cellStyle name="40% - Accent4 6 2 2 3" xfId="2820"/>
    <cellStyle name="40% - Accent4 6 2 2 3 2" xfId="6946"/>
    <cellStyle name="40% - Accent4 6 2 2 3 2 2" xfId="15186"/>
    <cellStyle name="40% - Accent4 6 2 2 3 3" xfId="11061"/>
    <cellStyle name="40% - Accent4 6 2 2 4" xfId="4910"/>
    <cellStyle name="40% - Accent4 6 2 2 4 2" xfId="13150"/>
    <cellStyle name="40% - Accent4 6 2 2 5" xfId="9025"/>
    <cellStyle name="40% - Accent4 6 2 3" xfId="1251"/>
    <cellStyle name="40% - Accent4 6 2 3 2" xfId="3289"/>
    <cellStyle name="40% - Accent4 6 2 3 2 2" xfId="7415"/>
    <cellStyle name="40% - Accent4 6 2 3 2 2 2" xfId="15655"/>
    <cellStyle name="40% - Accent4 6 2 3 2 3" xfId="11530"/>
    <cellStyle name="40% - Accent4 6 2 3 3" xfId="5379"/>
    <cellStyle name="40% - Accent4 6 2 3 3 2" xfId="13619"/>
    <cellStyle name="40% - Accent4 6 2 3 4" xfId="9494"/>
    <cellStyle name="40% - Accent4 6 2 4" xfId="2363"/>
    <cellStyle name="40% - Accent4 6 2 4 2" xfId="6490"/>
    <cellStyle name="40% - Accent4 6 2 4 2 2" xfId="14730"/>
    <cellStyle name="40% - Accent4 6 2 4 3" xfId="10605"/>
    <cellStyle name="40% - Accent4 6 2 5" xfId="4453"/>
    <cellStyle name="40% - Accent4 6 2 5 2" xfId="12694"/>
    <cellStyle name="40% - Accent4 6 2 6" xfId="8568"/>
    <cellStyle name="40% - Accent4 6 3" xfId="573"/>
    <cellStyle name="40% - Accent4 6 3 2" xfId="1500"/>
    <cellStyle name="40% - Accent4 6 3 2 2" xfId="3537"/>
    <cellStyle name="40% - Accent4 6 3 2 2 2" xfId="7663"/>
    <cellStyle name="40% - Accent4 6 3 2 2 2 2" xfId="15903"/>
    <cellStyle name="40% - Accent4 6 3 2 2 3" xfId="11778"/>
    <cellStyle name="40% - Accent4 6 3 2 3" xfId="5627"/>
    <cellStyle name="40% - Accent4 6 3 2 3 2" xfId="13867"/>
    <cellStyle name="40% - Accent4 6 3 2 4" xfId="9742"/>
    <cellStyle name="40% - Accent4 6 3 3" xfId="2612"/>
    <cellStyle name="40% - Accent4 6 3 3 2" xfId="6738"/>
    <cellStyle name="40% - Accent4 6 3 3 2 2" xfId="14978"/>
    <cellStyle name="40% - Accent4 6 3 3 3" xfId="10853"/>
    <cellStyle name="40% - Accent4 6 3 4" xfId="4702"/>
    <cellStyle name="40% - Accent4 6 3 4 2" xfId="12942"/>
    <cellStyle name="40% - Accent4 6 3 5" xfId="8817"/>
    <cellStyle name="40% - Accent4 6 4" xfId="1043"/>
    <cellStyle name="40% - Accent4 6 4 2" xfId="3081"/>
    <cellStyle name="40% - Accent4 6 4 2 2" xfId="7207"/>
    <cellStyle name="40% - Accent4 6 4 2 2 2" xfId="15447"/>
    <cellStyle name="40% - Accent4 6 4 2 3" xfId="11322"/>
    <cellStyle name="40% - Accent4 6 4 3" xfId="5171"/>
    <cellStyle name="40% - Accent4 6 4 3 2" xfId="13411"/>
    <cellStyle name="40% - Accent4 6 4 4" xfId="9286"/>
    <cellStyle name="40% - Accent4 6 5" xfId="2155"/>
    <cellStyle name="40% - Accent4 6 5 2" xfId="6282"/>
    <cellStyle name="40% - Accent4 6 5 2 2" xfId="14522"/>
    <cellStyle name="40% - Accent4 6 5 3" xfId="10397"/>
    <cellStyle name="40% - Accent4 6 6" xfId="4245"/>
    <cellStyle name="40% - Accent4 6 6 2" xfId="12486"/>
    <cellStyle name="40% - Accent4 6 7" xfId="8360"/>
    <cellStyle name="40% - Accent4 7" xfId="142"/>
    <cellStyle name="40% - Accent4 7 2" xfId="350"/>
    <cellStyle name="40% - Accent4 7 2 2" xfId="807"/>
    <cellStyle name="40% - Accent4 7 2 2 2" xfId="1734"/>
    <cellStyle name="40% - Accent4 7 2 2 2 2" xfId="3771"/>
    <cellStyle name="40% - Accent4 7 2 2 2 2 2" xfId="7897"/>
    <cellStyle name="40% - Accent4 7 2 2 2 2 2 2" xfId="16137"/>
    <cellStyle name="40% - Accent4 7 2 2 2 2 3" xfId="12012"/>
    <cellStyle name="40% - Accent4 7 2 2 2 3" xfId="5861"/>
    <cellStyle name="40% - Accent4 7 2 2 2 3 2" xfId="14101"/>
    <cellStyle name="40% - Accent4 7 2 2 2 4" xfId="9976"/>
    <cellStyle name="40% - Accent4 7 2 2 3" xfId="2846"/>
    <cellStyle name="40% - Accent4 7 2 2 3 2" xfId="6972"/>
    <cellStyle name="40% - Accent4 7 2 2 3 2 2" xfId="15212"/>
    <cellStyle name="40% - Accent4 7 2 2 3 3" xfId="11087"/>
    <cellStyle name="40% - Accent4 7 2 2 4" xfId="4936"/>
    <cellStyle name="40% - Accent4 7 2 2 4 2" xfId="13176"/>
    <cellStyle name="40% - Accent4 7 2 2 5" xfId="9051"/>
    <cellStyle name="40% - Accent4 7 2 3" xfId="1277"/>
    <cellStyle name="40% - Accent4 7 2 3 2" xfId="3315"/>
    <cellStyle name="40% - Accent4 7 2 3 2 2" xfId="7441"/>
    <cellStyle name="40% - Accent4 7 2 3 2 2 2" xfId="15681"/>
    <cellStyle name="40% - Accent4 7 2 3 2 3" xfId="11556"/>
    <cellStyle name="40% - Accent4 7 2 3 3" xfId="5405"/>
    <cellStyle name="40% - Accent4 7 2 3 3 2" xfId="13645"/>
    <cellStyle name="40% - Accent4 7 2 3 4" xfId="9520"/>
    <cellStyle name="40% - Accent4 7 2 4" xfId="2389"/>
    <cellStyle name="40% - Accent4 7 2 4 2" xfId="6516"/>
    <cellStyle name="40% - Accent4 7 2 4 2 2" xfId="14756"/>
    <cellStyle name="40% - Accent4 7 2 4 3" xfId="10631"/>
    <cellStyle name="40% - Accent4 7 2 5" xfId="4479"/>
    <cellStyle name="40% - Accent4 7 2 5 2" xfId="12720"/>
    <cellStyle name="40% - Accent4 7 2 6" xfId="8594"/>
    <cellStyle name="40% - Accent4 7 3" xfId="599"/>
    <cellStyle name="40% - Accent4 7 3 2" xfId="1526"/>
    <cellStyle name="40% - Accent4 7 3 2 2" xfId="3563"/>
    <cellStyle name="40% - Accent4 7 3 2 2 2" xfId="7689"/>
    <cellStyle name="40% - Accent4 7 3 2 2 2 2" xfId="15929"/>
    <cellStyle name="40% - Accent4 7 3 2 2 3" xfId="11804"/>
    <cellStyle name="40% - Accent4 7 3 2 3" xfId="5653"/>
    <cellStyle name="40% - Accent4 7 3 2 3 2" xfId="13893"/>
    <cellStyle name="40% - Accent4 7 3 2 4" xfId="9768"/>
    <cellStyle name="40% - Accent4 7 3 3" xfId="2638"/>
    <cellStyle name="40% - Accent4 7 3 3 2" xfId="6764"/>
    <cellStyle name="40% - Accent4 7 3 3 2 2" xfId="15004"/>
    <cellStyle name="40% - Accent4 7 3 3 3" xfId="10879"/>
    <cellStyle name="40% - Accent4 7 3 4" xfId="4728"/>
    <cellStyle name="40% - Accent4 7 3 4 2" xfId="12968"/>
    <cellStyle name="40% - Accent4 7 3 5" xfId="8843"/>
    <cellStyle name="40% - Accent4 7 4" xfId="1069"/>
    <cellStyle name="40% - Accent4 7 4 2" xfId="3107"/>
    <cellStyle name="40% - Accent4 7 4 2 2" xfId="7233"/>
    <cellStyle name="40% - Accent4 7 4 2 2 2" xfId="15473"/>
    <cellStyle name="40% - Accent4 7 4 2 3" xfId="11348"/>
    <cellStyle name="40% - Accent4 7 4 3" xfId="5197"/>
    <cellStyle name="40% - Accent4 7 4 3 2" xfId="13437"/>
    <cellStyle name="40% - Accent4 7 4 4" xfId="9312"/>
    <cellStyle name="40% - Accent4 7 5" xfId="2181"/>
    <cellStyle name="40% - Accent4 7 5 2" xfId="6308"/>
    <cellStyle name="40% - Accent4 7 5 2 2" xfId="14548"/>
    <cellStyle name="40% - Accent4 7 5 3" xfId="10423"/>
    <cellStyle name="40% - Accent4 7 6" xfId="4271"/>
    <cellStyle name="40% - Accent4 7 6 2" xfId="12512"/>
    <cellStyle name="40% - Accent4 7 7" xfId="8386"/>
    <cellStyle name="40% - Accent4 8" xfId="155"/>
    <cellStyle name="40% - Accent4 8 2" xfId="363"/>
    <cellStyle name="40% - Accent4 8 2 2" xfId="820"/>
    <cellStyle name="40% - Accent4 8 2 2 2" xfId="1747"/>
    <cellStyle name="40% - Accent4 8 2 2 2 2" xfId="3784"/>
    <cellStyle name="40% - Accent4 8 2 2 2 2 2" xfId="7910"/>
    <cellStyle name="40% - Accent4 8 2 2 2 2 2 2" xfId="16150"/>
    <cellStyle name="40% - Accent4 8 2 2 2 2 3" xfId="12025"/>
    <cellStyle name="40% - Accent4 8 2 2 2 3" xfId="5874"/>
    <cellStyle name="40% - Accent4 8 2 2 2 3 2" xfId="14114"/>
    <cellStyle name="40% - Accent4 8 2 2 2 4" xfId="9989"/>
    <cellStyle name="40% - Accent4 8 2 2 3" xfId="2859"/>
    <cellStyle name="40% - Accent4 8 2 2 3 2" xfId="6985"/>
    <cellStyle name="40% - Accent4 8 2 2 3 2 2" xfId="15225"/>
    <cellStyle name="40% - Accent4 8 2 2 3 3" xfId="11100"/>
    <cellStyle name="40% - Accent4 8 2 2 4" xfId="4949"/>
    <cellStyle name="40% - Accent4 8 2 2 4 2" xfId="13189"/>
    <cellStyle name="40% - Accent4 8 2 2 5" xfId="9064"/>
    <cellStyle name="40% - Accent4 8 2 3" xfId="1290"/>
    <cellStyle name="40% - Accent4 8 2 3 2" xfId="3328"/>
    <cellStyle name="40% - Accent4 8 2 3 2 2" xfId="7454"/>
    <cellStyle name="40% - Accent4 8 2 3 2 2 2" xfId="15694"/>
    <cellStyle name="40% - Accent4 8 2 3 2 3" xfId="11569"/>
    <cellStyle name="40% - Accent4 8 2 3 3" xfId="5418"/>
    <cellStyle name="40% - Accent4 8 2 3 3 2" xfId="13658"/>
    <cellStyle name="40% - Accent4 8 2 3 4" xfId="9533"/>
    <cellStyle name="40% - Accent4 8 2 4" xfId="2402"/>
    <cellStyle name="40% - Accent4 8 2 4 2" xfId="6529"/>
    <cellStyle name="40% - Accent4 8 2 4 2 2" xfId="14769"/>
    <cellStyle name="40% - Accent4 8 2 4 3" xfId="10644"/>
    <cellStyle name="40% - Accent4 8 2 5" xfId="4492"/>
    <cellStyle name="40% - Accent4 8 2 5 2" xfId="12733"/>
    <cellStyle name="40% - Accent4 8 2 6" xfId="8607"/>
    <cellStyle name="40% - Accent4 8 3" xfId="612"/>
    <cellStyle name="40% - Accent4 8 3 2" xfId="1539"/>
    <cellStyle name="40% - Accent4 8 3 2 2" xfId="3576"/>
    <cellStyle name="40% - Accent4 8 3 2 2 2" xfId="7702"/>
    <cellStyle name="40% - Accent4 8 3 2 2 2 2" xfId="15942"/>
    <cellStyle name="40% - Accent4 8 3 2 2 3" xfId="11817"/>
    <cellStyle name="40% - Accent4 8 3 2 3" xfId="5666"/>
    <cellStyle name="40% - Accent4 8 3 2 3 2" xfId="13906"/>
    <cellStyle name="40% - Accent4 8 3 2 4" xfId="9781"/>
    <cellStyle name="40% - Accent4 8 3 3" xfId="2651"/>
    <cellStyle name="40% - Accent4 8 3 3 2" xfId="6777"/>
    <cellStyle name="40% - Accent4 8 3 3 2 2" xfId="15017"/>
    <cellStyle name="40% - Accent4 8 3 3 3" xfId="10892"/>
    <cellStyle name="40% - Accent4 8 3 4" xfId="4741"/>
    <cellStyle name="40% - Accent4 8 3 4 2" xfId="12981"/>
    <cellStyle name="40% - Accent4 8 3 5" xfId="8856"/>
    <cellStyle name="40% - Accent4 8 4" xfId="1082"/>
    <cellStyle name="40% - Accent4 8 4 2" xfId="3120"/>
    <cellStyle name="40% - Accent4 8 4 2 2" xfId="7246"/>
    <cellStyle name="40% - Accent4 8 4 2 2 2" xfId="15486"/>
    <cellStyle name="40% - Accent4 8 4 2 3" xfId="11361"/>
    <cellStyle name="40% - Accent4 8 4 3" xfId="5210"/>
    <cellStyle name="40% - Accent4 8 4 3 2" xfId="13450"/>
    <cellStyle name="40% - Accent4 8 4 4" xfId="9325"/>
    <cellStyle name="40% - Accent4 8 5" xfId="2194"/>
    <cellStyle name="40% - Accent4 8 5 2" xfId="6321"/>
    <cellStyle name="40% - Accent4 8 5 2 2" xfId="14561"/>
    <cellStyle name="40% - Accent4 8 5 3" xfId="10436"/>
    <cellStyle name="40% - Accent4 8 6" xfId="4284"/>
    <cellStyle name="40% - Accent4 8 6 2" xfId="12525"/>
    <cellStyle name="40% - Accent4 8 7" xfId="8399"/>
    <cellStyle name="40% - Accent4 9" xfId="168"/>
    <cellStyle name="40% - Accent4 9 2" xfId="376"/>
    <cellStyle name="40% - Accent4 9 2 2" xfId="833"/>
    <cellStyle name="40% - Accent4 9 2 2 2" xfId="1760"/>
    <cellStyle name="40% - Accent4 9 2 2 2 2" xfId="3797"/>
    <cellStyle name="40% - Accent4 9 2 2 2 2 2" xfId="7923"/>
    <cellStyle name="40% - Accent4 9 2 2 2 2 2 2" xfId="16163"/>
    <cellStyle name="40% - Accent4 9 2 2 2 2 3" xfId="12038"/>
    <cellStyle name="40% - Accent4 9 2 2 2 3" xfId="5887"/>
    <cellStyle name="40% - Accent4 9 2 2 2 3 2" xfId="14127"/>
    <cellStyle name="40% - Accent4 9 2 2 2 4" xfId="10002"/>
    <cellStyle name="40% - Accent4 9 2 2 3" xfId="2872"/>
    <cellStyle name="40% - Accent4 9 2 2 3 2" xfId="6998"/>
    <cellStyle name="40% - Accent4 9 2 2 3 2 2" xfId="15238"/>
    <cellStyle name="40% - Accent4 9 2 2 3 3" xfId="11113"/>
    <cellStyle name="40% - Accent4 9 2 2 4" xfId="4962"/>
    <cellStyle name="40% - Accent4 9 2 2 4 2" xfId="13202"/>
    <cellStyle name="40% - Accent4 9 2 2 5" xfId="9077"/>
    <cellStyle name="40% - Accent4 9 2 3" xfId="1303"/>
    <cellStyle name="40% - Accent4 9 2 3 2" xfId="3341"/>
    <cellStyle name="40% - Accent4 9 2 3 2 2" xfId="7467"/>
    <cellStyle name="40% - Accent4 9 2 3 2 2 2" xfId="15707"/>
    <cellStyle name="40% - Accent4 9 2 3 2 3" xfId="11582"/>
    <cellStyle name="40% - Accent4 9 2 3 3" xfId="5431"/>
    <cellStyle name="40% - Accent4 9 2 3 3 2" xfId="13671"/>
    <cellStyle name="40% - Accent4 9 2 3 4" xfId="9546"/>
    <cellStyle name="40% - Accent4 9 2 4" xfId="2415"/>
    <cellStyle name="40% - Accent4 9 2 4 2" xfId="6542"/>
    <cellStyle name="40% - Accent4 9 2 4 2 2" xfId="14782"/>
    <cellStyle name="40% - Accent4 9 2 4 3" xfId="10657"/>
    <cellStyle name="40% - Accent4 9 2 5" xfId="4505"/>
    <cellStyle name="40% - Accent4 9 2 5 2" xfId="12746"/>
    <cellStyle name="40% - Accent4 9 2 6" xfId="8620"/>
    <cellStyle name="40% - Accent4 9 3" xfId="625"/>
    <cellStyle name="40% - Accent4 9 3 2" xfId="1552"/>
    <cellStyle name="40% - Accent4 9 3 2 2" xfId="3589"/>
    <cellStyle name="40% - Accent4 9 3 2 2 2" xfId="7715"/>
    <cellStyle name="40% - Accent4 9 3 2 2 2 2" xfId="15955"/>
    <cellStyle name="40% - Accent4 9 3 2 2 3" xfId="11830"/>
    <cellStyle name="40% - Accent4 9 3 2 3" xfId="5679"/>
    <cellStyle name="40% - Accent4 9 3 2 3 2" xfId="13919"/>
    <cellStyle name="40% - Accent4 9 3 2 4" xfId="9794"/>
    <cellStyle name="40% - Accent4 9 3 3" xfId="2664"/>
    <cellStyle name="40% - Accent4 9 3 3 2" xfId="6790"/>
    <cellStyle name="40% - Accent4 9 3 3 2 2" xfId="15030"/>
    <cellStyle name="40% - Accent4 9 3 3 3" xfId="10905"/>
    <cellStyle name="40% - Accent4 9 3 4" xfId="4754"/>
    <cellStyle name="40% - Accent4 9 3 4 2" xfId="12994"/>
    <cellStyle name="40% - Accent4 9 3 5" xfId="8869"/>
    <cellStyle name="40% - Accent4 9 4" xfId="1095"/>
    <cellStyle name="40% - Accent4 9 4 2" xfId="3133"/>
    <cellStyle name="40% - Accent4 9 4 2 2" xfId="7259"/>
    <cellStyle name="40% - Accent4 9 4 2 2 2" xfId="15499"/>
    <cellStyle name="40% - Accent4 9 4 2 3" xfId="11374"/>
    <cellStyle name="40% - Accent4 9 4 3" xfId="5223"/>
    <cellStyle name="40% - Accent4 9 4 3 2" xfId="13463"/>
    <cellStyle name="40% - Accent4 9 4 4" xfId="9338"/>
    <cellStyle name="40% - Accent4 9 5" xfId="2207"/>
    <cellStyle name="40% - Accent4 9 5 2" xfId="6334"/>
    <cellStyle name="40% - Accent4 9 5 2 2" xfId="14574"/>
    <cellStyle name="40% - Accent4 9 5 3" xfId="10449"/>
    <cellStyle name="40% - Accent4 9 6" xfId="4297"/>
    <cellStyle name="40% - Accent4 9 6 2" xfId="12538"/>
    <cellStyle name="40% - Accent4 9 7" xfId="8412"/>
    <cellStyle name="40% - Accent5" xfId="36" builtinId="47" customBuiltin="1"/>
    <cellStyle name="40% - Accent5 10" xfId="183"/>
    <cellStyle name="40% - Accent5 10 2" xfId="391"/>
    <cellStyle name="40% - Accent5 10 2 2" xfId="848"/>
    <cellStyle name="40% - Accent5 10 2 2 2" xfId="1775"/>
    <cellStyle name="40% - Accent5 10 2 2 2 2" xfId="3812"/>
    <cellStyle name="40% - Accent5 10 2 2 2 2 2" xfId="7938"/>
    <cellStyle name="40% - Accent5 10 2 2 2 2 2 2" xfId="16178"/>
    <cellStyle name="40% - Accent5 10 2 2 2 2 3" xfId="12053"/>
    <cellStyle name="40% - Accent5 10 2 2 2 3" xfId="5902"/>
    <cellStyle name="40% - Accent5 10 2 2 2 3 2" xfId="14142"/>
    <cellStyle name="40% - Accent5 10 2 2 2 4" xfId="10017"/>
    <cellStyle name="40% - Accent5 10 2 2 3" xfId="2887"/>
    <cellStyle name="40% - Accent5 10 2 2 3 2" xfId="7013"/>
    <cellStyle name="40% - Accent5 10 2 2 3 2 2" xfId="15253"/>
    <cellStyle name="40% - Accent5 10 2 2 3 3" xfId="11128"/>
    <cellStyle name="40% - Accent5 10 2 2 4" xfId="4977"/>
    <cellStyle name="40% - Accent5 10 2 2 4 2" xfId="13217"/>
    <cellStyle name="40% - Accent5 10 2 2 5" xfId="9092"/>
    <cellStyle name="40% - Accent5 10 2 3" xfId="1318"/>
    <cellStyle name="40% - Accent5 10 2 3 2" xfId="3356"/>
    <cellStyle name="40% - Accent5 10 2 3 2 2" xfId="7482"/>
    <cellStyle name="40% - Accent5 10 2 3 2 2 2" xfId="15722"/>
    <cellStyle name="40% - Accent5 10 2 3 2 3" xfId="11597"/>
    <cellStyle name="40% - Accent5 10 2 3 3" xfId="5446"/>
    <cellStyle name="40% - Accent5 10 2 3 3 2" xfId="13686"/>
    <cellStyle name="40% - Accent5 10 2 3 4" xfId="9561"/>
    <cellStyle name="40% - Accent5 10 2 4" xfId="2430"/>
    <cellStyle name="40% - Accent5 10 2 4 2" xfId="6557"/>
    <cellStyle name="40% - Accent5 10 2 4 2 2" xfId="14797"/>
    <cellStyle name="40% - Accent5 10 2 4 3" xfId="10672"/>
    <cellStyle name="40% - Accent5 10 2 5" xfId="4520"/>
    <cellStyle name="40% - Accent5 10 2 5 2" xfId="12761"/>
    <cellStyle name="40% - Accent5 10 2 6" xfId="8635"/>
    <cellStyle name="40% - Accent5 10 3" xfId="640"/>
    <cellStyle name="40% - Accent5 10 3 2" xfId="1567"/>
    <cellStyle name="40% - Accent5 10 3 2 2" xfId="3604"/>
    <cellStyle name="40% - Accent5 10 3 2 2 2" xfId="7730"/>
    <cellStyle name="40% - Accent5 10 3 2 2 2 2" xfId="15970"/>
    <cellStyle name="40% - Accent5 10 3 2 2 3" xfId="11845"/>
    <cellStyle name="40% - Accent5 10 3 2 3" xfId="5694"/>
    <cellStyle name="40% - Accent5 10 3 2 3 2" xfId="13934"/>
    <cellStyle name="40% - Accent5 10 3 2 4" xfId="9809"/>
    <cellStyle name="40% - Accent5 10 3 3" xfId="2679"/>
    <cellStyle name="40% - Accent5 10 3 3 2" xfId="6805"/>
    <cellStyle name="40% - Accent5 10 3 3 2 2" xfId="15045"/>
    <cellStyle name="40% - Accent5 10 3 3 3" xfId="10920"/>
    <cellStyle name="40% - Accent5 10 3 4" xfId="4769"/>
    <cellStyle name="40% - Accent5 10 3 4 2" xfId="13009"/>
    <cellStyle name="40% - Accent5 10 3 5" xfId="8884"/>
    <cellStyle name="40% - Accent5 10 4" xfId="1110"/>
    <cellStyle name="40% - Accent5 10 4 2" xfId="3148"/>
    <cellStyle name="40% - Accent5 10 4 2 2" xfId="7274"/>
    <cellStyle name="40% - Accent5 10 4 2 2 2" xfId="15514"/>
    <cellStyle name="40% - Accent5 10 4 2 3" xfId="11389"/>
    <cellStyle name="40% - Accent5 10 4 3" xfId="5238"/>
    <cellStyle name="40% - Accent5 10 4 3 2" xfId="13478"/>
    <cellStyle name="40% - Accent5 10 4 4" xfId="9353"/>
    <cellStyle name="40% - Accent5 10 5" xfId="2222"/>
    <cellStyle name="40% - Accent5 10 5 2" xfId="6349"/>
    <cellStyle name="40% - Accent5 10 5 2 2" xfId="14589"/>
    <cellStyle name="40% - Accent5 10 5 3" xfId="10464"/>
    <cellStyle name="40% - Accent5 10 6" xfId="4312"/>
    <cellStyle name="40% - Accent5 10 6 2" xfId="12553"/>
    <cellStyle name="40% - Accent5 10 7" xfId="8427"/>
    <cellStyle name="40% - Accent5 11" xfId="196"/>
    <cellStyle name="40% - Accent5 11 2" xfId="404"/>
    <cellStyle name="40% - Accent5 11 2 2" xfId="861"/>
    <cellStyle name="40% - Accent5 11 2 2 2" xfId="1788"/>
    <cellStyle name="40% - Accent5 11 2 2 2 2" xfId="3825"/>
    <cellStyle name="40% - Accent5 11 2 2 2 2 2" xfId="7951"/>
    <cellStyle name="40% - Accent5 11 2 2 2 2 2 2" xfId="16191"/>
    <cellStyle name="40% - Accent5 11 2 2 2 2 3" xfId="12066"/>
    <cellStyle name="40% - Accent5 11 2 2 2 3" xfId="5915"/>
    <cellStyle name="40% - Accent5 11 2 2 2 3 2" xfId="14155"/>
    <cellStyle name="40% - Accent5 11 2 2 2 4" xfId="10030"/>
    <cellStyle name="40% - Accent5 11 2 2 3" xfId="2900"/>
    <cellStyle name="40% - Accent5 11 2 2 3 2" xfId="7026"/>
    <cellStyle name="40% - Accent5 11 2 2 3 2 2" xfId="15266"/>
    <cellStyle name="40% - Accent5 11 2 2 3 3" xfId="11141"/>
    <cellStyle name="40% - Accent5 11 2 2 4" xfId="4990"/>
    <cellStyle name="40% - Accent5 11 2 2 4 2" xfId="13230"/>
    <cellStyle name="40% - Accent5 11 2 2 5" xfId="9105"/>
    <cellStyle name="40% - Accent5 11 2 3" xfId="1331"/>
    <cellStyle name="40% - Accent5 11 2 3 2" xfId="3369"/>
    <cellStyle name="40% - Accent5 11 2 3 2 2" xfId="7495"/>
    <cellStyle name="40% - Accent5 11 2 3 2 2 2" xfId="15735"/>
    <cellStyle name="40% - Accent5 11 2 3 2 3" xfId="11610"/>
    <cellStyle name="40% - Accent5 11 2 3 3" xfId="5459"/>
    <cellStyle name="40% - Accent5 11 2 3 3 2" xfId="13699"/>
    <cellStyle name="40% - Accent5 11 2 3 4" xfId="9574"/>
    <cellStyle name="40% - Accent5 11 2 4" xfId="2443"/>
    <cellStyle name="40% - Accent5 11 2 4 2" xfId="6570"/>
    <cellStyle name="40% - Accent5 11 2 4 2 2" xfId="14810"/>
    <cellStyle name="40% - Accent5 11 2 4 3" xfId="10685"/>
    <cellStyle name="40% - Accent5 11 2 5" xfId="4533"/>
    <cellStyle name="40% - Accent5 11 2 5 2" xfId="12774"/>
    <cellStyle name="40% - Accent5 11 2 6" xfId="8648"/>
    <cellStyle name="40% - Accent5 11 3" xfId="653"/>
    <cellStyle name="40% - Accent5 11 3 2" xfId="1580"/>
    <cellStyle name="40% - Accent5 11 3 2 2" xfId="3617"/>
    <cellStyle name="40% - Accent5 11 3 2 2 2" xfId="7743"/>
    <cellStyle name="40% - Accent5 11 3 2 2 2 2" xfId="15983"/>
    <cellStyle name="40% - Accent5 11 3 2 2 3" xfId="11858"/>
    <cellStyle name="40% - Accent5 11 3 2 3" xfId="5707"/>
    <cellStyle name="40% - Accent5 11 3 2 3 2" xfId="13947"/>
    <cellStyle name="40% - Accent5 11 3 2 4" xfId="9822"/>
    <cellStyle name="40% - Accent5 11 3 3" xfId="2692"/>
    <cellStyle name="40% - Accent5 11 3 3 2" xfId="6818"/>
    <cellStyle name="40% - Accent5 11 3 3 2 2" xfId="15058"/>
    <cellStyle name="40% - Accent5 11 3 3 3" xfId="10933"/>
    <cellStyle name="40% - Accent5 11 3 4" xfId="4782"/>
    <cellStyle name="40% - Accent5 11 3 4 2" xfId="13022"/>
    <cellStyle name="40% - Accent5 11 3 5" xfId="8897"/>
    <cellStyle name="40% - Accent5 11 4" xfId="1123"/>
    <cellStyle name="40% - Accent5 11 4 2" xfId="3161"/>
    <cellStyle name="40% - Accent5 11 4 2 2" xfId="7287"/>
    <cellStyle name="40% - Accent5 11 4 2 2 2" xfId="15527"/>
    <cellStyle name="40% - Accent5 11 4 2 3" xfId="11402"/>
    <cellStyle name="40% - Accent5 11 4 3" xfId="5251"/>
    <cellStyle name="40% - Accent5 11 4 3 2" xfId="13491"/>
    <cellStyle name="40% - Accent5 11 4 4" xfId="9366"/>
    <cellStyle name="40% - Accent5 11 5" xfId="2235"/>
    <cellStyle name="40% - Accent5 11 5 2" xfId="6362"/>
    <cellStyle name="40% - Accent5 11 5 2 2" xfId="14602"/>
    <cellStyle name="40% - Accent5 11 5 3" xfId="10477"/>
    <cellStyle name="40% - Accent5 11 6" xfId="4325"/>
    <cellStyle name="40% - Accent5 11 6 2" xfId="12566"/>
    <cellStyle name="40% - Accent5 11 7" xfId="8440"/>
    <cellStyle name="40% - Accent5 12" xfId="209"/>
    <cellStyle name="40% - Accent5 12 2" xfId="417"/>
    <cellStyle name="40% - Accent5 12 2 2" xfId="874"/>
    <cellStyle name="40% - Accent5 12 2 2 2" xfId="1801"/>
    <cellStyle name="40% - Accent5 12 2 2 2 2" xfId="3838"/>
    <cellStyle name="40% - Accent5 12 2 2 2 2 2" xfId="7964"/>
    <cellStyle name="40% - Accent5 12 2 2 2 2 2 2" xfId="16204"/>
    <cellStyle name="40% - Accent5 12 2 2 2 2 3" xfId="12079"/>
    <cellStyle name="40% - Accent5 12 2 2 2 3" xfId="5928"/>
    <cellStyle name="40% - Accent5 12 2 2 2 3 2" xfId="14168"/>
    <cellStyle name="40% - Accent5 12 2 2 2 4" xfId="10043"/>
    <cellStyle name="40% - Accent5 12 2 2 3" xfId="2913"/>
    <cellStyle name="40% - Accent5 12 2 2 3 2" xfId="7039"/>
    <cellStyle name="40% - Accent5 12 2 2 3 2 2" xfId="15279"/>
    <cellStyle name="40% - Accent5 12 2 2 3 3" xfId="11154"/>
    <cellStyle name="40% - Accent5 12 2 2 4" xfId="5003"/>
    <cellStyle name="40% - Accent5 12 2 2 4 2" xfId="13243"/>
    <cellStyle name="40% - Accent5 12 2 2 5" xfId="9118"/>
    <cellStyle name="40% - Accent5 12 2 3" xfId="1344"/>
    <cellStyle name="40% - Accent5 12 2 3 2" xfId="3382"/>
    <cellStyle name="40% - Accent5 12 2 3 2 2" xfId="7508"/>
    <cellStyle name="40% - Accent5 12 2 3 2 2 2" xfId="15748"/>
    <cellStyle name="40% - Accent5 12 2 3 2 3" xfId="11623"/>
    <cellStyle name="40% - Accent5 12 2 3 3" xfId="5472"/>
    <cellStyle name="40% - Accent5 12 2 3 3 2" xfId="13712"/>
    <cellStyle name="40% - Accent5 12 2 3 4" xfId="9587"/>
    <cellStyle name="40% - Accent5 12 2 4" xfId="2456"/>
    <cellStyle name="40% - Accent5 12 2 4 2" xfId="6583"/>
    <cellStyle name="40% - Accent5 12 2 4 2 2" xfId="14823"/>
    <cellStyle name="40% - Accent5 12 2 4 3" xfId="10698"/>
    <cellStyle name="40% - Accent5 12 2 5" xfId="4546"/>
    <cellStyle name="40% - Accent5 12 2 5 2" xfId="12787"/>
    <cellStyle name="40% - Accent5 12 2 6" xfId="8661"/>
    <cellStyle name="40% - Accent5 12 3" xfId="666"/>
    <cellStyle name="40% - Accent5 12 3 2" xfId="1593"/>
    <cellStyle name="40% - Accent5 12 3 2 2" xfId="3630"/>
    <cellStyle name="40% - Accent5 12 3 2 2 2" xfId="7756"/>
    <cellStyle name="40% - Accent5 12 3 2 2 2 2" xfId="15996"/>
    <cellStyle name="40% - Accent5 12 3 2 2 3" xfId="11871"/>
    <cellStyle name="40% - Accent5 12 3 2 3" xfId="5720"/>
    <cellStyle name="40% - Accent5 12 3 2 3 2" xfId="13960"/>
    <cellStyle name="40% - Accent5 12 3 2 4" xfId="9835"/>
    <cellStyle name="40% - Accent5 12 3 3" xfId="2705"/>
    <cellStyle name="40% - Accent5 12 3 3 2" xfId="6831"/>
    <cellStyle name="40% - Accent5 12 3 3 2 2" xfId="15071"/>
    <cellStyle name="40% - Accent5 12 3 3 3" xfId="10946"/>
    <cellStyle name="40% - Accent5 12 3 4" xfId="4795"/>
    <cellStyle name="40% - Accent5 12 3 4 2" xfId="13035"/>
    <cellStyle name="40% - Accent5 12 3 5" xfId="8910"/>
    <cellStyle name="40% - Accent5 12 4" xfId="1136"/>
    <cellStyle name="40% - Accent5 12 4 2" xfId="3174"/>
    <cellStyle name="40% - Accent5 12 4 2 2" xfId="7300"/>
    <cellStyle name="40% - Accent5 12 4 2 2 2" xfId="15540"/>
    <cellStyle name="40% - Accent5 12 4 2 3" xfId="11415"/>
    <cellStyle name="40% - Accent5 12 4 3" xfId="5264"/>
    <cellStyle name="40% - Accent5 12 4 3 2" xfId="13504"/>
    <cellStyle name="40% - Accent5 12 4 4" xfId="9379"/>
    <cellStyle name="40% - Accent5 12 5" xfId="2248"/>
    <cellStyle name="40% - Accent5 12 5 2" xfId="6375"/>
    <cellStyle name="40% - Accent5 12 5 2 2" xfId="14615"/>
    <cellStyle name="40% - Accent5 12 5 3" xfId="10490"/>
    <cellStyle name="40% - Accent5 12 6" xfId="4338"/>
    <cellStyle name="40% - Accent5 12 6 2" xfId="12579"/>
    <cellStyle name="40% - Accent5 12 7" xfId="8453"/>
    <cellStyle name="40% - Accent5 13" xfId="222"/>
    <cellStyle name="40% - Accent5 13 2" xfId="430"/>
    <cellStyle name="40% - Accent5 13 2 2" xfId="887"/>
    <cellStyle name="40% - Accent5 13 2 2 2" xfId="1814"/>
    <cellStyle name="40% - Accent5 13 2 2 2 2" xfId="3851"/>
    <cellStyle name="40% - Accent5 13 2 2 2 2 2" xfId="7977"/>
    <cellStyle name="40% - Accent5 13 2 2 2 2 2 2" xfId="16217"/>
    <cellStyle name="40% - Accent5 13 2 2 2 2 3" xfId="12092"/>
    <cellStyle name="40% - Accent5 13 2 2 2 3" xfId="5941"/>
    <cellStyle name="40% - Accent5 13 2 2 2 3 2" xfId="14181"/>
    <cellStyle name="40% - Accent5 13 2 2 2 4" xfId="10056"/>
    <cellStyle name="40% - Accent5 13 2 2 3" xfId="2926"/>
    <cellStyle name="40% - Accent5 13 2 2 3 2" xfId="7052"/>
    <cellStyle name="40% - Accent5 13 2 2 3 2 2" xfId="15292"/>
    <cellStyle name="40% - Accent5 13 2 2 3 3" xfId="11167"/>
    <cellStyle name="40% - Accent5 13 2 2 4" xfId="5016"/>
    <cellStyle name="40% - Accent5 13 2 2 4 2" xfId="13256"/>
    <cellStyle name="40% - Accent5 13 2 2 5" xfId="9131"/>
    <cellStyle name="40% - Accent5 13 2 3" xfId="1357"/>
    <cellStyle name="40% - Accent5 13 2 3 2" xfId="3395"/>
    <cellStyle name="40% - Accent5 13 2 3 2 2" xfId="7521"/>
    <cellStyle name="40% - Accent5 13 2 3 2 2 2" xfId="15761"/>
    <cellStyle name="40% - Accent5 13 2 3 2 3" xfId="11636"/>
    <cellStyle name="40% - Accent5 13 2 3 3" xfId="5485"/>
    <cellStyle name="40% - Accent5 13 2 3 3 2" xfId="13725"/>
    <cellStyle name="40% - Accent5 13 2 3 4" xfId="9600"/>
    <cellStyle name="40% - Accent5 13 2 4" xfId="2469"/>
    <cellStyle name="40% - Accent5 13 2 4 2" xfId="6596"/>
    <cellStyle name="40% - Accent5 13 2 4 2 2" xfId="14836"/>
    <cellStyle name="40% - Accent5 13 2 4 3" xfId="10711"/>
    <cellStyle name="40% - Accent5 13 2 5" xfId="4559"/>
    <cellStyle name="40% - Accent5 13 2 5 2" xfId="12800"/>
    <cellStyle name="40% - Accent5 13 2 6" xfId="8674"/>
    <cellStyle name="40% - Accent5 13 3" xfId="679"/>
    <cellStyle name="40% - Accent5 13 3 2" xfId="1606"/>
    <cellStyle name="40% - Accent5 13 3 2 2" xfId="3643"/>
    <cellStyle name="40% - Accent5 13 3 2 2 2" xfId="7769"/>
    <cellStyle name="40% - Accent5 13 3 2 2 2 2" xfId="16009"/>
    <cellStyle name="40% - Accent5 13 3 2 2 3" xfId="11884"/>
    <cellStyle name="40% - Accent5 13 3 2 3" xfId="5733"/>
    <cellStyle name="40% - Accent5 13 3 2 3 2" xfId="13973"/>
    <cellStyle name="40% - Accent5 13 3 2 4" xfId="9848"/>
    <cellStyle name="40% - Accent5 13 3 3" xfId="2718"/>
    <cellStyle name="40% - Accent5 13 3 3 2" xfId="6844"/>
    <cellStyle name="40% - Accent5 13 3 3 2 2" xfId="15084"/>
    <cellStyle name="40% - Accent5 13 3 3 3" xfId="10959"/>
    <cellStyle name="40% - Accent5 13 3 4" xfId="4808"/>
    <cellStyle name="40% - Accent5 13 3 4 2" xfId="13048"/>
    <cellStyle name="40% - Accent5 13 3 5" xfId="8923"/>
    <cellStyle name="40% - Accent5 13 4" xfId="1149"/>
    <cellStyle name="40% - Accent5 13 4 2" xfId="3187"/>
    <cellStyle name="40% - Accent5 13 4 2 2" xfId="7313"/>
    <cellStyle name="40% - Accent5 13 4 2 2 2" xfId="15553"/>
    <cellStyle name="40% - Accent5 13 4 2 3" xfId="11428"/>
    <cellStyle name="40% - Accent5 13 4 3" xfId="5277"/>
    <cellStyle name="40% - Accent5 13 4 3 2" xfId="13517"/>
    <cellStyle name="40% - Accent5 13 4 4" xfId="9392"/>
    <cellStyle name="40% - Accent5 13 5" xfId="2261"/>
    <cellStyle name="40% - Accent5 13 5 2" xfId="6388"/>
    <cellStyle name="40% - Accent5 13 5 2 2" xfId="14628"/>
    <cellStyle name="40% - Accent5 13 5 3" xfId="10503"/>
    <cellStyle name="40% - Accent5 13 6" xfId="4351"/>
    <cellStyle name="40% - Accent5 13 6 2" xfId="12592"/>
    <cellStyle name="40% - Accent5 13 7" xfId="8466"/>
    <cellStyle name="40% - Accent5 14" xfId="235"/>
    <cellStyle name="40% - Accent5 14 2" xfId="443"/>
    <cellStyle name="40% - Accent5 14 2 2" xfId="900"/>
    <cellStyle name="40% - Accent5 14 2 2 2" xfId="1827"/>
    <cellStyle name="40% - Accent5 14 2 2 2 2" xfId="3864"/>
    <cellStyle name="40% - Accent5 14 2 2 2 2 2" xfId="7990"/>
    <cellStyle name="40% - Accent5 14 2 2 2 2 2 2" xfId="16230"/>
    <cellStyle name="40% - Accent5 14 2 2 2 2 3" xfId="12105"/>
    <cellStyle name="40% - Accent5 14 2 2 2 3" xfId="5954"/>
    <cellStyle name="40% - Accent5 14 2 2 2 3 2" xfId="14194"/>
    <cellStyle name="40% - Accent5 14 2 2 2 4" xfId="10069"/>
    <cellStyle name="40% - Accent5 14 2 2 3" xfId="2939"/>
    <cellStyle name="40% - Accent5 14 2 2 3 2" xfId="7065"/>
    <cellStyle name="40% - Accent5 14 2 2 3 2 2" xfId="15305"/>
    <cellStyle name="40% - Accent5 14 2 2 3 3" xfId="11180"/>
    <cellStyle name="40% - Accent5 14 2 2 4" xfId="5029"/>
    <cellStyle name="40% - Accent5 14 2 2 4 2" xfId="13269"/>
    <cellStyle name="40% - Accent5 14 2 2 5" xfId="9144"/>
    <cellStyle name="40% - Accent5 14 2 3" xfId="1370"/>
    <cellStyle name="40% - Accent5 14 2 3 2" xfId="3408"/>
    <cellStyle name="40% - Accent5 14 2 3 2 2" xfId="7534"/>
    <cellStyle name="40% - Accent5 14 2 3 2 2 2" xfId="15774"/>
    <cellStyle name="40% - Accent5 14 2 3 2 3" xfId="11649"/>
    <cellStyle name="40% - Accent5 14 2 3 3" xfId="5498"/>
    <cellStyle name="40% - Accent5 14 2 3 3 2" xfId="13738"/>
    <cellStyle name="40% - Accent5 14 2 3 4" xfId="9613"/>
    <cellStyle name="40% - Accent5 14 2 4" xfId="2482"/>
    <cellStyle name="40% - Accent5 14 2 4 2" xfId="6609"/>
    <cellStyle name="40% - Accent5 14 2 4 2 2" xfId="14849"/>
    <cellStyle name="40% - Accent5 14 2 4 3" xfId="10724"/>
    <cellStyle name="40% - Accent5 14 2 5" xfId="4572"/>
    <cellStyle name="40% - Accent5 14 2 5 2" xfId="12813"/>
    <cellStyle name="40% - Accent5 14 2 6" xfId="8687"/>
    <cellStyle name="40% - Accent5 14 3" xfId="692"/>
    <cellStyle name="40% - Accent5 14 3 2" xfId="1619"/>
    <cellStyle name="40% - Accent5 14 3 2 2" xfId="3656"/>
    <cellStyle name="40% - Accent5 14 3 2 2 2" xfId="7782"/>
    <cellStyle name="40% - Accent5 14 3 2 2 2 2" xfId="16022"/>
    <cellStyle name="40% - Accent5 14 3 2 2 3" xfId="11897"/>
    <cellStyle name="40% - Accent5 14 3 2 3" xfId="5746"/>
    <cellStyle name="40% - Accent5 14 3 2 3 2" xfId="13986"/>
    <cellStyle name="40% - Accent5 14 3 2 4" xfId="9861"/>
    <cellStyle name="40% - Accent5 14 3 3" xfId="2731"/>
    <cellStyle name="40% - Accent5 14 3 3 2" xfId="6857"/>
    <cellStyle name="40% - Accent5 14 3 3 2 2" xfId="15097"/>
    <cellStyle name="40% - Accent5 14 3 3 3" xfId="10972"/>
    <cellStyle name="40% - Accent5 14 3 4" xfId="4821"/>
    <cellStyle name="40% - Accent5 14 3 4 2" xfId="13061"/>
    <cellStyle name="40% - Accent5 14 3 5" xfId="8936"/>
    <cellStyle name="40% - Accent5 14 4" xfId="1162"/>
    <cellStyle name="40% - Accent5 14 4 2" xfId="3200"/>
    <cellStyle name="40% - Accent5 14 4 2 2" xfId="7326"/>
    <cellStyle name="40% - Accent5 14 4 2 2 2" xfId="15566"/>
    <cellStyle name="40% - Accent5 14 4 2 3" xfId="11441"/>
    <cellStyle name="40% - Accent5 14 4 3" xfId="5290"/>
    <cellStyle name="40% - Accent5 14 4 3 2" xfId="13530"/>
    <cellStyle name="40% - Accent5 14 4 4" xfId="9405"/>
    <cellStyle name="40% - Accent5 14 5" xfId="2274"/>
    <cellStyle name="40% - Accent5 14 5 2" xfId="6401"/>
    <cellStyle name="40% - Accent5 14 5 2 2" xfId="14641"/>
    <cellStyle name="40% - Accent5 14 5 3" xfId="10516"/>
    <cellStyle name="40% - Accent5 14 6" xfId="4364"/>
    <cellStyle name="40% - Accent5 14 6 2" xfId="12605"/>
    <cellStyle name="40% - Accent5 14 7" xfId="8479"/>
    <cellStyle name="40% - Accent5 15" xfId="248"/>
    <cellStyle name="40% - Accent5 15 2" xfId="705"/>
    <cellStyle name="40% - Accent5 15 2 2" xfId="1632"/>
    <cellStyle name="40% - Accent5 15 2 2 2" xfId="3669"/>
    <cellStyle name="40% - Accent5 15 2 2 2 2" xfId="7795"/>
    <cellStyle name="40% - Accent5 15 2 2 2 2 2" xfId="16035"/>
    <cellStyle name="40% - Accent5 15 2 2 2 3" xfId="11910"/>
    <cellStyle name="40% - Accent5 15 2 2 3" xfId="5759"/>
    <cellStyle name="40% - Accent5 15 2 2 3 2" xfId="13999"/>
    <cellStyle name="40% - Accent5 15 2 2 4" xfId="9874"/>
    <cellStyle name="40% - Accent5 15 2 3" xfId="2744"/>
    <cellStyle name="40% - Accent5 15 2 3 2" xfId="6870"/>
    <cellStyle name="40% - Accent5 15 2 3 2 2" xfId="15110"/>
    <cellStyle name="40% - Accent5 15 2 3 3" xfId="10985"/>
    <cellStyle name="40% - Accent5 15 2 4" xfId="4834"/>
    <cellStyle name="40% - Accent5 15 2 4 2" xfId="13074"/>
    <cellStyle name="40% - Accent5 15 2 5" xfId="8949"/>
    <cellStyle name="40% - Accent5 15 3" xfId="1175"/>
    <cellStyle name="40% - Accent5 15 3 2" xfId="3213"/>
    <cellStyle name="40% - Accent5 15 3 2 2" xfId="7339"/>
    <cellStyle name="40% - Accent5 15 3 2 2 2" xfId="15579"/>
    <cellStyle name="40% - Accent5 15 3 2 3" xfId="11454"/>
    <cellStyle name="40% - Accent5 15 3 3" xfId="5303"/>
    <cellStyle name="40% - Accent5 15 3 3 2" xfId="13543"/>
    <cellStyle name="40% - Accent5 15 3 4" xfId="9418"/>
    <cellStyle name="40% - Accent5 15 4" xfId="2287"/>
    <cellStyle name="40% - Accent5 15 4 2" xfId="6414"/>
    <cellStyle name="40% - Accent5 15 4 2 2" xfId="14654"/>
    <cellStyle name="40% - Accent5 15 4 3" xfId="10529"/>
    <cellStyle name="40% - Accent5 15 5" xfId="4377"/>
    <cellStyle name="40% - Accent5 15 5 2" xfId="12618"/>
    <cellStyle name="40% - Accent5 15 6" xfId="8492"/>
    <cellStyle name="40% - Accent5 16" xfId="456"/>
    <cellStyle name="40% - Accent5 16 2" xfId="913"/>
    <cellStyle name="40% - Accent5 16 2 2" xfId="1840"/>
    <cellStyle name="40% - Accent5 16 2 2 2" xfId="3877"/>
    <cellStyle name="40% - Accent5 16 2 2 2 2" xfId="8003"/>
    <cellStyle name="40% - Accent5 16 2 2 2 2 2" xfId="16243"/>
    <cellStyle name="40% - Accent5 16 2 2 2 3" xfId="12118"/>
    <cellStyle name="40% - Accent5 16 2 2 3" xfId="5967"/>
    <cellStyle name="40% - Accent5 16 2 2 3 2" xfId="14207"/>
    <cellStyle name="40% - Accent5 16 2 2 4" xfId="10082"/>
    <cellStyle name="40% - Accent5 16 2 3" xfId="2952"/>
    <cellStyle name="40% - Accent5 16 2 3 2" xfId="7078"/>
    <cellStyle name="40% - Accent5 16 2 3 2 2" xfId="15318"/>
    <cellStyle name="40% - Accent5 16 2 3 3" xfId="11193"/>
    <cellStyle name="40% - Accent5 16 2 4" xfId="5042"/>
    <cellStyle name="40% - Accent5 16 2 4 2" xfId="13282"/>
    <cellStyle name="40% - Accent5 16 2 5" xfId="9157"/>
    <cellStyle name="40% - Accent5 16 3" xfId="1383"/>
    <cellStyle name="40% - Accent5 16 3 2" xfId="3421"/>
    <cellStyle name="40% - Accent5 16 3 2 2" xfId="7547"/>
    <cellStyle name="40% - Accent5 16 3 2 2 2" xfId="15787"/>
    <cellStyle name="40% - Accent5 16 3 2 3" xfId="11662"/>
    <cellStyle name="40% - Accent5 16 3 3" xfId="5511"/>
    <cellStyle name="40% - Accent5 16 3 3 2" xfId="13751"/>
    <cellStyle name="40% - Accent5 16 3 4" xfId="9626"/>
    <cellStyle name="40% - Accent5 16 4" xfId="2495"/>
    <cellStyle name="40% - Accent5 16 4 2" xfId="6622"/>
    <cellStyle name="40% - Accent5 16 4 2 2" xfId="14862"/>
    <cellStyle name="40% - Accent5 16 4 3" xfId="10737"/>
    <cellStyle name="40% - Accent5 16 5" xfId="4585"/>
    <cellStyle name="40% - Accent5 16 5 2" xfId="12826"/>
    <cellStyle name="40% - Accent5 16 6" xfId="8700"/>
    <cellStyle name="40% - Accent5 17" xfId="471"/>
    <cellStyle name="40% - Accent5 17 2" xfId="928"/>
    <cellStyle name="40% - Accent5 17 2 2" xfId="1854"/>
    <cellStyle name="40% - Accent5 17 2 2 2" xfId="3891"/>
    <cellStyle name="40% - Accent5 17 2 2 2 2" xfId="8017"/>
    <cellStyle name="40% - Accent5 17 2 2 2 2 2" xfId="16257"/>
    <cellStyle name="40% - Accent5 17 2 2 2 3" xfId="12132"/>
    <cellStyle name="40% - Accent5 17 2 2 3" xfId="5981"/>
    <cellStyle name="40% - Accent5 17 2 2 3 2" xfId="14221"/>
    <cellStyle name="40% - Accent5 17 2 2 4" xfId="10096"/>
    <cellStyle name="40% - Accent5 17 2 3" xfId="2966"/>
    <cellStyle name="40% - Accent5 17 2 3 2" xfId="7092"/>
    <cellStyle name="40% - Accent5 17 2 3 2 2" xfId="15332"/>
    <cellStyle name="40% - Accent5 17 2 3 3" xfId="11207"/>
    <cellStyle name="40% - Accent5 17 2 4" xfId="5056"/>
    <cellStyle name="40% - Accent5 17 2 4 2" xfId="13296"/>
    <cellStyle name="40% - Accent5 17 2 5" xfId="9171"/>
    <cellStyle name="40% - Accent5 17 3" xfId="1398"/>
    <cellStyle name="40% - Accent5 17 3 2" xfId="3435"/>
    <cellStyle name="40% - Accent5 17 3 2 2" xfId="7561"/>
    <cellStyle name="40% - Accent5 17 3 2 2 2" xfId="15801"/>
    <cellStyle name="40% - Accent5 17 3 2 3" xfId="11676"/>
    <cellStyle name="40% - Accent5 17 3 3" xfId="5525"/>
    <cellStyle name="40% - Accent5 17 3 3 2" xfId="13765"/>
    <cellStyle name="40% - Accent5 17 3 4" xfId="9640"/>
    <cellStyle name="40% - Accent5 17 4" xfId="2510"/>
    <cellStyle name="40% - Accent5 17 4 2" xfId="6636"/>
    <cellStyle name="40% - Accent5 17 4 2 2" xfId="14876"/>
    <cellStyle name="40% - Accent5 17 4 3" xfId="10751"/>
    <cellStyle name="40% - Accent5 17 5" xfId="4600"/>
    <cellStyle name="40% - Accent5 17 5 2" xfId="12840"/>
    <cellStyle name="40% - Accent5 17 6" xfId="8715"/>
    <cellStyle name="40% - Accent5 18" xfId="484"/>
    <cellStyle name="40% - Accent5 18 2" xfId="1411"/>
    <cellStyle name="40% - Accent5 18 2 2" xfId="3448"/>
    <cellStyle name="40% - Accent5 18 2 2 2" xfId="7574"/>
    <cellStyle name="40% - Accent5 18 2 2 2 2" xfId="15814"/>
    <cellStyle name="40% - Accent5 18 2 2 3" xfId="11689"/>
    <cellStyle name="40% - Accent5 18 2 3" xfId="5538"/>
    <cellStyle name="40% - Accent5 18 2 3 2" xfId="13778"/>
    <cellStyle name="40% - Accent5 18 2 4" xfId="9653"/>
    <cellStyle name="40% - Accent5 18 3" xfId="2523"/>
    <cellStyle name="40% - Accent5 18 3 2" xfId="6649"/>
    <cellStyle name="40% - Accent5 18 3 2 2" xfId="14889"/>
    <cellStyle name="40% - Accent5 18 3 3" xfId="10764"/>
    <cellStyle name="40% - Accent5 18 4" xfId="4613"/>
    <cellStyle name="40% - Accent5 18 4 2" xfId="12853"/>
    <cellStyle name="40% - Accent5 18 5" xfId="8728"/>
    <cellStyle name="40% - Accent5 19" xfId="497"/>
    <cellStyle name="40% - Accent5 19 2" xfId="1424"/>
    <cellStyle name="40% - Accent5 19 2 2" xfId="3461"/>
    <cellStyle name="40% - Accent5 19 2 2 2" xfId="7587"/>
    <cellStyle name="40% - Accent5 19 2 2 2 2" xfId="15827"/>
    <cellStyle name="40% - Accent5 19 2 2 3" xfId="11702"/>
    <cellStyle name="40% - Accent5 19 2 3" xfId="5551"/>
    <cellStyle name="40% - Accent5 19 2 3 2" xfId="13791"/>
    <cellStyle name="40% - Accent5 19 2 4" xfId="9666"/>
    <cellStyle name="40% - Accent5 19 3" xfId="2536"/>
    <cellStyle name="40% - Accent5 19 3 2" xfId="6662"/>
    <cellStyle name="40% - Accent5 19 3 2 2" xfId="14902"/>
    <cellStyle name="40% - Accent5 19 3 3" xfId="10777"/>
    <cellStyle name="40% - Accent5 19 4" xfId="4626"/>
    <cellStyle name="40% - Accent5 19 4 2" xfId="12866"/>
    <cellStyle name="40% - Accent5 19 5" xfId="8741"/>
    <cellStyle name="40% - Accent5 2" xfId="52"/>
    <cellStyle name="40% - Accent5 2 2" xfId="92"/>
    <cellStyle name="40% - Accent5 2 2 2" xfId="300"/>
    <cellStyle name="40% - Accent5 2 2 2 2" xfId="757"/>
    <cellStyle name="40% - Accent5 2 2 2 2 2" xfId="1684"/>
    <cellStyle name="40% - Accent5 2 2 2 2 2 2" xfId="3721"/>
    <cellStyle name="40% - Accent5 2 2 2 2 2 2 2" xfId="7847"/>
    <cellStyle name="40% - Accent5 2 2 2 2 2 2 2 2" xfId="16087"/>
    <cellStyle name="40% - Accent5 2 2 2 2 2 2 3" xfId="11962"/>
    <cellStyle name="40% - Accent5 2 2 2 2 2 3" xfId="5811"/>
    <cellStyle name="40% - Accent5 2 2 2 2 2 3 2" xfId="14051"/>
    <cellStyle name="40% - Accent5 2 2 2 2 2 4" xfId="9926"/>
    <cellStyle name="40% - Accent5 2 2 2 2 3" xfId="2796"/>
    <cellStyle name="40% - Accent5 2 2 2 2 3 2" xfId="6922"/>
    <cellStyle name="40% - Accent5 2 2 2 2 3 2 2" xfId="15162"/>
    <cellStyle name="40% - Accent5 2 2 2 2 3 3" xfId="11037"/>
    <cellStyle name="40% - Accent5 2 2 2 2 4" xfId="4886"/>
    <cellStyle name="40% - Accent5 2 2 2 2 4 2" xfId="13126"/>
    <cellStyle name="40% - Accent5 2 2 2 2 5" xfId="9001"/>
    <cellStyle name="40% - Accent5 2 2 2 3" xfId="1227"/>
    <cellStyle name="40% - Accent5 2 2 2 3 2" xfId="3265"/>
    <cellStyle name="40% - Accent5 2 2 2 3 2 2" xfId="7391"/>
    <cellStyle name="40% - Accent5 2 2 2 3 2 2 2" xfId="15631"/>
    <cellStyle name="40% - Accent5 2 2 2 3 2 3" xfId="11506"/>
    <cellStyle name="40% - Accent5 2 2 2 3 3" xfId="5355"/>
    <cellStyle name="40% - Accent5 2 2 2 3 3 2" xfId="13595"/>
    <cellStyle name="40% - Accent5 2 2 2 3 4" xfId="9470"/>
    <cellStyle name="40% - Accent5 2 2 2 4" xfId="2339"/>
    <cellStyle name="40% - Accent5 2 2 2 4 2" xfId="6466"/>
    <cellStyle name="40% - Accent5 2 2 2 4 2 2" xfId="14706"/>
    <cellStyle name="40% - Accent5 2 2 2 4 3" xfId="10581"/>
    <cellStyle name="40% - Accent5 2 2 2 5" xfId="4429"/>
    <cellStyle name="40% - Accent5 2 2 2 5 2" xfId="12670"/>
    <cellStyle name="40% - Accent5 2 2 2 6" xfId="8544"/>
    <cellStyle name="40% - Accent5 2 2 3" xfId="549"/>
    <cellStyle name="40% - Accent5 2 2 3 2" xfId="1476"/>
    <cellStyle name="40% - Accent5 2 2 3 2 2" xfId="3513"/>
    <cellStyle name="40% - Accent5 2 2 3 2 2 2" xfId="7639"/>
    <cellStyle name="40% - Accent5 2 2 3 2 2 2 2" xfId="15879"/>
    <cellStyle name="40% - Accent5 2 2 3 2 2 3" xfId="11754"/>
    <cellStyle name="40% - Accent5 2 2 3 2 3" xfId="5603"/>
    <cellStyle name="40% - Accent5 2 2 3 2 3 2" xfId="13843"/>
    <cellStyle name="40% - Accent5 2 2 3 2 4" xfId="9718"/>
    <cellStyle name="40% - Accent5 2 2 3 3" xfId="2588"/>
    <cellStyle name="40% - Accent5 2 2 3 3 2" xfId="6714"/>
    <cellStyle name="40% - Accent5 2 2 3 3 2 2" xfId="14954"/>
    <cellStyle name="40% - Accent5 2 2 3 3 3" xfId="10829"/>
    <cellStyle name="40% - Accent5 2 2 3 4" xfId="4678"/>
    <cellStyle name="40% - Accent5 2 2 3 4 2" xfId="12918"/>
    <cellStyle name="40% - Accent5 2 2 3 5" xfId="8793"/>
    <cellStyle name="40% - Accent5 2 2 4" xfId="1019"/>
    <cellStyle name="40% - Accent5 2 2 4 2" xfId="3057"/>
    <cellStyle name="40% - Accent5 2 2 4 2 2" xfId="7183"/>
    <cellStyle name="40% - Accent5 2 2 4 2 2 2" xfId="15423"/>
    <cellStyle name="40% - Accent5 2 2 4 2 3" xfId="11298"/>
    <cellStyle name="40% - Accent5 2 2 4 3" xfId="5147"/>
    <cellStyle name="40% - Accent5 2 2 4 3 2" xfId="13387"/>
    <cellStyle name="40% - Accent5 2 2 4 4" xfId="9262"/>
    <cellStyle name="40% - Accent5 2 2 5" xfId="2131"/>
    <cellStyle name="40% - Accent5 2 2 5 2" xfId="6258"/>
    <cellStyle name="40% - Accent5 2 2 5 2 2" xfId="14498"/>
    <cellStyle name="40% - Accent5 2 2 5 3" xfId="10373"/>
    <cellStyle name="40% - Accent5 2 2 6" xfId="4221"/>
    <cellStyle name="40% - Accent5 2 2 6 2" xfId="12462"/>
    <cellStyle name="40% - Accent5 2 2 7" xfId="8336"/>
    <cellStyle name="40% - Accent5 2 3" xfId="131"/>
    <cellStyle name="40% - Accent5 2 3 2" xfId="339"/>
    <cellStyle name="40% - Accent5 2 3 2 2" xfId="796"/>
    <cellStyle name="40% - Accent5 2 3 2 2 2" xfId="1723"/>
    <cellStyle name="40% - Accent5 2 3 2 2 2 2" xfId="3760"/>
    <cellStyle name="40% - Accent5 2 3 2 2 2 2 2" xfId="7886"/>
    <cellStyle name="40% - Accent5 2 3 2 2 2 2 2 2" xfId="16126"/>
    <cellStyle name="40% - Accent5 2 3 2 2 2 2 3" xfId="12001"/>
    <cellStyle name="40% - Accent5 2 3 2 2 2 3" xfId="5850"/>
    <cellStyle name="40% - Accent5 2 3 2 2 2 3 2" xfId="14090"/>
    <cellStyle name="40% - Accent5 2 3 2 2 2 4" xfId="9965"/>
    <cellStyle name="40% - Accent5 2 3 2 2 3" xfId="2835"/>
    <cellStyle name="40% - Accent5 2 3 2 2 3 2" xfId="6961"/>
    <cellStyle name="40% - Accent5 2 3 2 2 3 2 2" xfId="15201"/>
    <cellStyle name="40% - Accent5 2 3 2 2 3 3" xfId="11076"/>
    <cellStyle name="40% - Accent5 2 3 2 2 4" xfId="4925"/>
    <cellStyle name="40% - Accent5 2 3 2 2 4 2" xfId="13165"/>
    <cellStyle name="40% - Accent5 2 3 2 2 5" xfId="9040"/>
    <cellStyle name="40% - Accent5 2 3 2 3" xfId="1266"/>
    <cellStyle name="40% - Accent5 2 3 2 3 2" xfId="3304"/>
    <cellStyle name="40% - Accent5 2 3 2 3 2 2" xfId="7430"/>
    <cellStyle name="40% - Accent5 2 3 2 3 2 2 2" xfId="15670"/>
    <cellStyle name="40% - Accent5 2 3 2 3 2 3" xfId="11545"/>
    <cellStyle name="40% - Accent5 2 3 2 3 3" xfId="5394"/>
    <cellStyle name="40% - Accent5 2 3 2 3 3 2" xfId="13634"/>
    <cellStyle name="40% - Accent5 2 3 2 3 4" xfId="9509"/>
    <cellStyle name="40% - Accent5 2 3 2 4" xfId="2378"/>
    <cellStyle name="40% - Accent5 2 3 2 4 2" xfId="6505"/>
    <cellStyle name="40% - Accent5 2 3 2 4 2 2" xfId="14745"/>
    <cellStyle name="40% - Accent5 2 3 2 4 3" xfId="10620"/>
    <cellStyle name="40% - Accent5 2 3 2 5" xfId="4468"/>
    <cellStyle name="40% - Accent5 2 3 2 5 2" xfId="12709"/>
    <cellStyle name="40% - Accent5 2 3 2 6" xfId="8583"/>
    <cellStyle name="40% - Accent5 2 3 3" xfId="588"/>
    <cellStyle name="40% - Accent5 2 3 3 2" xfId="1515"/>
    <cellStyle name="40% - Accent5 2 3 3 2 2" xfId="3552"/>
    <cellStyle name="40% - Accent5 2 3 3 2 2 2" xfId="7678"/>
    <cellStyle name="40% - Accent5 2 3 3 2 2 2 2" xfId="15918"/>
    <cellStyle name="40% - Accent5 2 3 3 2 2 3" xfId="11793"/>
    <cellStyle name="40% - Accent5 2 3 3 2 3" xfId="5642"/>
    <cellStyle name="40% - Accent5 2 3 3 2 3 2" xfId="13882"/>
    <cellStyle name="40% - Accent5 2 3 3 2 4" xfId="9757"/>
    <cellStyle name="40% - Accent5 2 3 3 3" xfId="2627"/>
    <cellStyle name="40% - Accent5 2 3 3 3 2" xfId="6753"/>
    <cellStyle name="40% - Accent5 2 3 3 3 2 2" xfId="14993"/>
    <cellStyle name="40% - Accent5 2 3 3 3 3" xfId="10868"/>
    <cellStyle name="40% - Accent5 2 3 3 4" xfId="4717"/>
    <cellStyle name="40% - Accent5 2 3 3 4 2" xfId="12957"/>
    <cellStyle name="40% - Accent5 2 3 3 5" xfId="8832"/>
    <cellStyle name="40% - Accent5 2 3 4" xfId="1058"/>
    <cellStyle name="40% - Accent5 2 3 4 2" xfId="3096"/>
    <cellStyle name="40% - Accent5 2 3 4 2 2" xfId="7222"/>
    <cellStyle name="40% - Accent5 2 3 4 2 2 2" xfId="15462"/>
    <cellStyle name="40% - Accent5 2 3 4 2 3" xfId="11337"/>
    <cellStyle name="40% - Accent5 2 3 4 3" xfId="5186"/>
    <cellStyle name="40% - Accent5 2 3 4 3 2" xfId="13426"/>
    <cellStyle name="40% - Accent5 2 3 4 4" xfId="9301"/>
    <cellStyle name="40% - Accent5 2 3 5" xfId="2170"/>
    <cellStyle name="40% - Accent5 2 3 5 2" xfId="6297"/>
    <cellStyle name="40% - Accent5 2 3 5 2 2" xfId="14537"/>
    <cellStyle name="40% - Accent5 2 3 5 3" xfId="10412"/>
    <cellStyle name="40% - Accent5 2 3 6" xfId="4260"/>
    <cellStyle name="40% - Accent5 2 3 6 2" xfId="12501"/>
    <cellStyle name="40% - Accent5 2 3 7" xfId="8375"/>
    <cellStyle name="40% - Accent5 2 4" xfId="261"/>
    <cellStyle name="40% - Accent5 2 4 2" xfId="718"/>
    <cellStyle name="40% - Accent5 2 4 2 2" xfId="1645"/>
    <cellStyle name="40% - Accent5 2 4 2 2 2" xfId="3682"/>
    <cellStyle name="40% - Accent5 2 4 2 2 2 2" xfId="7808"/>
    <cellStyle name="40% - Accent5 2 4 2 2 2 2 2" xfId="16048"/>
    <cellStyle name="40% - Accent5 2 4 2 2 2 3" xfId="11923"/>
    <cellStyle name="40% - Accent5 2 4 2 2 3" xfId="5772"/>
    <cellStyle name="40% - Accent5 2 4 2 2 3 2" xfId="14012"/>
    <cellStyle name="40% - Accent5 2 4 2 2 4" xfId="9887"/>
    <cellStyle name="40% - Accent5 2 4 2 3" xfId="2757"/>
    <cellStyle name="40% - Accent5 2 4 2 3 2" xfId="6883"/>
    <cellStyle name="40% - Accent5 2 4 2 3 2 2" xfId="15123"/>
    <cellStyle name="40% - Accent5 2 4 2 3 3" xfId="10998"/>
    <cellStyle name="40% - Accent5 2 4 2 4" xfId="4847"/>
    <cellStyle name="40% - Accent5 2 4 2 4 2" xfId="13087"/>
    <cellStyle name="40% - Accent5 2 4 2 5" xfId="8962"/>
    <cellStyle name="40% - Accent5 2 4 3" xfId="1188"/>
    <cellStyle name="40% - Accent5 2 4 3 2" xfId="3226"/>
    <cellStyle name="40% - Accent5 2 4 3 2 2" xfId="7352"/>
    <cellStyle name="40% - Accent5 2 4 3 2 2 2" xfId="15592"/>
    <cellStyle name="40% - Accent5 2 4 3 2 3" xfId="11467"/>
    <cellStyle name="40% - Accent5 2 4 3 3" xfId="5316"/>
    <cellStyle name="40% - Accent5 2 4 3 3 2" xfId="13556"/>
    <cellStyle name="40% - Accent5 2 4 3 4" xfId="9431"/>
    <cellStyle name="40% - Accent5 2 4 4" xfId="2300"/>
    <cellStyle name="40% - Accent5 2 4 4 2" xfId="6427"/>
    <cellStyle name="40% - Accent5 2 4 4 2 2" xfId="14667"/>
    <cellStyle name="40% - Accent5 2 4 4 3" xfId="10542"/>
    <cellStyle name="40% - Accent5 2 4 5" xfId="4390"/>
    <cellStyle name="40% - Accent5 2 4 5 2" xfId="12631"/>
    <cellStyle name="40% - Accent5 2 4 6" xfId="8505"/>
    <cellStyle name="40% - Accent5 2 5" xfId="510"/>
    <cellStyle name="40% - Accent5 2 5 2" xfId="1437"/>
    <cellStyle name="40% - Accent5 2 5 2 2" xfId="3474"/>
    <cellStyle name="40% - Accent5 2 5 2 2 2" xfId="7600"/>
    <cellStyle name="40% - Accent5 2 5 2 2 2 2" xfId="15840"/>
    <cellStyle name="40% - Accent5 2 5 2 2 3" xfId="11715"/>
    <cellStyle name="40% - Accent5 2 5 2 3" xfId="5564"/>
    <cellStyle name="40% - Accent5 2 5 2 3 2" xfId="13804"/>
    <cellStyle name="40% - Accent5 2 5 2 4" xfId="9679"/>
    <cellStyle name="40% - Accent5 2 5 3" xfId="2549"/>
    <cellStyle name="40% - Accent5 2 5 3 2" xfId="6675"/>
    <cellStyle name="40% - Accent5 2 5 3 2 2" xfId="14915"/>
    <cellStyle name="40% - Accent5 2 5 3 3" xfId="10790"/>
    <cellStyle name="40% - Accent5 2 5 4" xfId="4639"/>
    <cellStyle name="40% - Accent5 2 5 4 2" xfId="12879"/>
    <cellStyle name="40% - Accent5 2 5 5" xfId="8754"/>
    <cellStyle name="40% - Accent5 2 6" xfId="980"/>
    <cellStyle name="40% - Accent5 2 6 2" xfId="3018"/>
    <cellStyle name="40% - Accent5 2 6 2 2" xfId="7144"/>
    <cellStyle name="40% - Accent5 2 6 2 2 2" xfId="15384"/>
    <cellStyle name="40% - Accent5 2 6 2 3" xfId="11259"/>
    <cellStyle name="40% - Accent5 2 6 3" xfId="5108"/>
    <cellStyle name="40% - Accent5 2 6 3 2" xfId="13348"/>
    <cellStyle name="40% - Accent5 2 6 4" xfId="9223"/>
    <cellStyle name="40% - Accent5 2 7" xfId="2092"/>
    <cellStyle name="40% - Accent5 2 7 2" xfId="6219"/>
    <cellStyle name="40% - Accent5 2 7 2 2" xfId="14459"/>
    <cellStyle name="40% - Accent5 2 7 3" xfId="10334"/>
    <cellStyle name="40% - Accent5 2 8" xfId="4182"/>
    <cellStyle name="40% - Accent5 2 8 2" xfId="12423"/>
    <cellStyle name="40% - Accent5 2 9" xfId="8297"/>
    <cellStyle name="40% - Accent5 20" xfId="941"/>
    <cellStyle name="40% - Accent5 20 2" xfId="1867"/>
    <cellStyle name="40% - Accent5 20 2 2" xfId="3904"/>
    <cellStyle name="40% - Accent5 20 2 2 2" xfId="8030"/>
    <cellStyle name="40% - Accent5 20 2 2 2 2" xfId="16270"/>
    <cellStyle name="40% - Accent5 20 2 2 3" xfId="12145"/>
    <cellStyle name="40% - Accent5 20 2 3" xfId="5994"/>
    <cellStyle name="40% - Accent5 20 2 3 2" xfId="14234"/>
    <cellStyle name="40% - Accent5 20 2 4" xfId="10109"/>
    <cellStyle name="40% - Accent5 20 3" xfId="2979"/>
    <cellStyle name="40% - Accent5 20 3 2" xfId="7105"/>
    <cellStyle name="40% - Accent5 20 3 2 2" xfId="15345"/>
    <cellStyle name="40% - Accent5 20 3 3" xfId="11220"/>
    <cellStyle name="40% - Accent5 20 4" xfId="5069"/>
    <cellStyle name="40% - Accent5 20 4 2" xfId="13309"/>
    <cellStyle name="40% - Accent5 20 5" xfId="9184"/>
    <cellStyle name="40% - Accent5 21" xfId="954"/>
    <cellStyle name="40% - Accent5 21 2" xfId="2992"/>
    <cellStyle name="40% - Accent5 21 2 2" xfId="7118"/>
    <cellStyle name="40% - Accent5 21 2 2 2" xfId="15358"/>
    <cellStyle name="40% - Accent5 21 2 3" xfId="11233"/>
    <cellStyle name="40% - Accent5 21 3" xfId="5082"/>
    <cellStyle name="40% - Accent5 21 3 2" xfId="13322"/>
    <cellStyle name="40% - Accent5 21 4" xfId="9197"/>
    <cellStyle name="40% - Accent5 22" xfId="967"/>
    <cellStyle name="40% - Accent5 22 2" xfId="3005"/>
    <cellStyle name="40% - Accent5 22 2 2" xfId="7131"/>
    <cellStyle name="40% - Accent5 22 2 2 2" xfId="15371"/>
    <cellStyle name="40% - Accent5 22 2 3" xfId="11246"/>
    <cellStyle name="40% - Accent5 22 3" xfId="5095"/>
    <cellStyle name="40% - Accent5 22 3 2" xfId="13335"/>
    <cellStyle name="40% - Accent5 22 4" xfId="9210"/>
    <cellStyle name="40% - Accent5 23" xfId="1880"/>
    <cellStyle name="40% - Accent5 23 2" xfId="3917"/>
    <cellStyle name="40% - Accent5 23 2 2" xfId="8043"/>
    <cellStyle name="40% - Accent5 23 2 2 2" xfId="16283"/>
    <cellStyle name="40% - Accent5 23 2 3" xfId="12158"/>
    <cellStyle name="40% - Accent5 23 3" xfId="6007"/>
    <cellStyle name="40% - Accent5 23 3 2" xfId="14247"/>
    <cellStyle name="40% - Accent5 23 4" xfId="10122"/>
    <cellStyle name="40% - Accent5 24" xfId="1893"/>
    <cellStyle name="40% - Accent5 24 2" xfId="3930"/>
    <cellStyle name="40% - Accent5 24 2 2" xfId="8056"/>
    <cellStyle name="40% - Accent5 24 2 2 2" xfId="16296"/>
    <cellStyle name="40% - Accent5 24 2 3" xfId="12171"/>
    <cellStyle name="40% - Accent5 24 3" xfId="6020"/>
    <cellStyle name="40% - Accent5 24 3 2" xfId="14260"/>
    <cellStyle name="40% - Accent5 24 4" xfId="10135"/>
    <cellStyle name="40% - Accent5 25" xfId="1906"/>
    <cellStyle name="40% - Accent5 25 2" xfId="3943"/>
    <cellStyle name="40% - Accent5 25 2 2" xfId="8069"/>
    <cellStyle name="40% - Accent5 25 2 2 2" xfId="16309"/>
    <cellStyle name="40% - Accent5 25 2 3" xfId="12184"/>
    <cellStyle name="40% - Accent5 25 3" xfId="6033"/>
    <cellStyle name="40% - Accent5 25 3 2" xfId="14273"/>
    <cellStyle name="40% - Accent5 25 4" xfId="10148"/>
    <cellStyle name="40% - Accent5 26" xfId="1920"/>
    <cellStyle name="40% - Accent5 26 2" xfId="3957"/>
    <cellStyle name="40% - Accent5 26 2 2" xfId="8083"/>
    <cellStyle name="40% - Accent5 26 2 2 2" xfId="16323"/>
    <cellStyle name="40% - Accent5 26 2 3" xfId="12198"/>
    <cellStyle name="40% - Accent5 26 3" xfId="6047"/>
    <cellStyle name="40% - Accent5 26 3 2" xfId="14287"/>
    <cellStyle name="40% - Accent5 26 4" xfId="10162"/>
    <cellStyle name="40% - Accent5 27" xfId="1933"/>
    <cellStyle name="40% - Accent5 27 2" xfId="3970"/>
    <cellStyle name="40% - Accent5 27 2 2" xfId="8096"/>
    <cellStyle name="40% - Accent5 27 2 2 2" xfId="16336"/>
    <cellStyle name="40% - Accent5 27 2 3" xfId="12211"/>
    <cellStyle name="40% - Accent5 27 3" xfId="6060"/>
    <cellStyle name="40% - Accent5 27 3 2" xfId="14300"/>
    <cellStyle name="40% - Accent5 27 4" xfId="10175"/>
    <cellStyle name="40% - Accent5 28" xfId="1947"/>
    <cellStyle name="40% - Accent5 28 2" xfId="3984"/>
    <cellStyle name="40% - Accent5 28 2 2" xfId="8110"/>
    <cellStyle name="40% - Accent5 28 2 2 2" xfId="16350"/>
    <cellStyle name="40% - Accent5 28 2 3" xfId="12225"/>
    <cellStyle name="40% - Accent5 28 3" xfId="6074"/>
    <cellStyle name="40% - Accent5 28 3 2" xfId="14314"/>
    <cellStyle name="40% - Accent5 28 4" xfId="10189"/>
    <cellStyle name="40% - Accent5 29" xfId="1961"/>
    <cellStyle name="40% - Accent5 29 2" xfId="3998"/>
    <cellStyle name="40% - Accent5 29 2 2" xfId="8124"/>
    <cellStyle name="40% - Accent5 29 2 2 2" xfId="16364"/>
    <cellStyle name="40% - Accent5 29 2 3" xfId="12239"/>
    <cellStyle name="40% - Accent5 29 3" xfId="6088"/>
    <cellStyle name="40% - Accent5 29 3 2" xfId="14328"/>
    <cellStyle name="40% - Accent5 29 4" xfId="10203"/>
    <cellStyle name="40% - Accent5 3" xfId="66"/>
    <cellStyle name="40% - Accent5 3 2" xfId="274"/>
    <cellStyle name="40% - Accent5 3 2 2" xfId="731"/>
    <cellStyle name="40% - Accent5 3 2 2 2" xfId="1658"/>
    <cellStyle name="40% - Accent5 3 2 2 2 2" xfId="3695"/>
    <cellStyle name="40% - Accent5 3 2 2 2 2 2" xfId="7821"/>
    <cellStyle name="40% - Accent5 3 2 2 2 2 2 2" xfId="16061"/>
    <cellStyle name="40% - Accent5 3 2 2 2 2 3" xfId="11936"/>
    <cellStyle name="40% - Accent5 3 2 2 2 3" xfId="5785"/>
    <cellStyle name="40% - Accent5 3 2 2 2 3 2" xfId="14025"/>
    <cellStyle name="40% - Accent5 3 2 2 2 4" xfId="9900"/>
    <cellStyle name="40% - Accent5 3 2 2 3" xfId="2770"/>
    <cellStyle name="40% - Accent5 3 2 2 3 2" xfId="6896"/>
    <cellStyle name="40% - Accent5 3 2 2 3 2 2" xfId="15136"/>
    <cellStyle name="40% - Accent5 3 2 2 3 3" xfId="11011"/>
    <cellStyle name="40% - Accent5 3 2 2 4" xfId="4860"/>
    <cellStyle name="40% - Accent5 3 2 2 4 2" xfId="13100"/>
    <cellStyle name="40% - Accent5 3 2 2 5" xfId="8975"/>
    <cellStyle name="40% - Accent5 3 2 3" xfId="1201"/>
    <cellStyle name="40% - Accent5 3 2 3 2" xfId="3239"/>
    <cellStyle name="40% - Accent5 3 2 3 2 2" xfId="7365"/>
    <cellStyle name="40% - Accent5 3 2 3 2 2 2" xfId="15605"/>
    <cellStyle name="40% - Accent5 3 2 3 2 3" xfId="11480"/>
    <cellStyle name="40% - Accent5 3 2 3 3" xfId="5329"/>
    <cellStyle name="40% - Accent5 3 2 3 3 2" xfId="13569"/>
    <cellStyle name="40% - Accent5 3 2 3 4" xfId="9444"/>
    <cellStyle name="40% - Accent5 3 2 4" xfId="2313"/>
    <cellStyle name="40% - Accent5 3 2 4 2" xfId="6440"/>
    <cellStyle name="40% - Accent5 3 2 4 2 2" xfId="14680"/>
    <cellStyle name="40% - Accent5 3 2 4 3" xfId="10555"/>
    <cellStyle name="40% - Accent5 3 2 5" xfId="4403"/>
    <cellStyle name="40% - Accent5 3 2 5 2" xfId="12644"/>
    <cellStyle name="40% - Accent5 3 2 6" xfId="8518"/>
    <cellStyle name="40% - Accent5 3 3" xfId="523"/>
    <cellStyle name="40% - Accent5 3 3 2" xfId="1450"/>
    <cellStyle name="40% - Accent5 3 3 2 2" xfId="3487"/>
    <cellStyle name="40% - Accent5 3 3 2 2 2" xfId="7613"/>
    <cellStyle name="40% - Accent5 3 3 2 2 2 2" xfId="15853"/>
    <cellStyle name="40% - Accent5 3 3 2 2 3" xfId="11728"/>
    <cellStyle name="40% - Accent5 3 3 2 3" xfId="5577"/>
    <cellStyle name="40% - Accent5 3 3 2 3 2" xfId="13817"/>
    <cellStyle name="40% - Accent5 3 3 2 4" xfId="9692"/>
    <cellStyle name="40% - Accent5 3 3 3" xfId="2562"/>
    <cellStyle name="40% - Accent5 3 3 3 2" xfId="6688"/>
    <cellStyle name="40% - Accent5 3 3 3 2 2" xfId="14928"/>
    <cellStyle name="40% - Accent5 3 3 3 3" xfId="10803"/>
    <cellStyle name="40% - Accent5 3 3 4" xfId="4652"/>
    <cellStyle name="40% - Accent5 3 3 4 2" xfId="12892"/>
    <cellStyle name="40% - Accent5 3 3 5" xfId="8767"/>
    <cellStyle name="40% - Accent5 3 4" xfId="993"/>
    <cellStyle name="40% - Accent5 3 4 2" xfId="3031"/>
    <cellStyle name="40% - Accent5 3 4 2 2" xfId="7157"/>
    <cellStyle name="40% - Accent5 3 4 2 2 2" xfId="15397"/>
    <cellStyle name="40% - Accent5 3 4 2 3" xfId="11272"/>
    <cellStyle name="40% - Accent5 3 4 3" xfId="5121"/>
    <cellStyle name="40% - Accent5 3 4 3 2" xfId="13361"/>
    <cellStyle name="40% - Accent5 3 4 4" xfId="9236"/>
    <cellStyle name="40% - Accent5 3 5" xfId="2105"/>
    <cellStyle name="40% - Accent5 3 5 2" xfId="6232"/>
    <cellStyle name="40% - Accent5 3 5 2 2" xfId="14472"/>
    <cellStyle name="40% - Accent5 3 5 3" xfId="10347"/>
    <cellStyle name="40% - Accent5 3 6" xfId="4195"/>
    <cellStyle name="40% - Accent5 3 6 2" xfId="12436"/>
    <cellStyle name="40% - Accent5 3 7" xfId="8310"/>
    <cellStyle name="40% - Accent5 30" xfId="1975"/>
    <cellStyle name="40% - Accent5 30 2" xfId="4012"/>
    <cellStyle name="40% - Accent5 30 2 2" xfId="8138"/>
    <cellStyle name="40% - Accent5 30 2 2 2" xfId="16378"/>
    <cellStyle name="40% - Accent5 30 2 3" xfId="12253"/>
    <cellStyle name="40% - Accent5 30 3" xfId="6102"/>
    <cellStyle name="40% - Accent5 30 3 2" xfId="14342"/>
    <cellStyle name="40% - Accent5 30 4" xfId="10217"/>
    <cellStyle name="40% - Accent5 31" xfId="1988"/>
    <cellStyle name="40% - Accent5 31 2" xfId="4025"/>
    <cellStyle name="40% - Accent5 31 2 2" xfId="8151"/>
    <cellStyle name="40% - Accent5 31 2 2 2" xfId="16391"/>
    <cellStyle name="40% - Accent5 31 2 3" xfId="12266"/>
    <cellStyle name="40% - Accent5 31 3" xfId="6115"/>
    <cellStyle name="40% - Accent5 31 3 2" xfId="14355"/>
    <cellStyle name="40% - Accent5 31 4" xfId="10230"/>
    <cellStyle name="40% - Accent5 32" xfId="2001"/>
    <cellStyle name="40% - Accent5 32 2" xfId="4038"/>
    <cellStyle name="40% - Accent5 32 2 2" xfId="8164"/>
    <cellStyle name="40% - Accent5 32 2 2 2" xfId="16404"/>
    <cellStyle name="40% - Accent5 32 2 3" xfId="12279"/>
    <cellStyle name="40% - Accent5 32 3" xfId="6128"/>
    <cellStyle name="40% - Accent5 32 3 2" xfId="14368"/>
    <cellStyle name="40% - Accent5 32 4" xfId="10243"/>
    <cellStyle name="40% - Accent5 33" xfId="2014"/>
    <cellStyle name="40% - Accent5 33 2" xfId="4051"/>
    <cellStyle name="40% - Accent5 33 2 2" xfId="8177"/>
    <cellStyle name="40% - Accent5 33 2 2 2" xfId="16417"/>
    <cellStyle name="40% - Accent5 33 2 3" xfId="12292"/>
    <cellStyle name="40% - Accent5 33 3" xfId="6141"/>
    <cellStyle name="40% - Accent5 33 3 2" xfId="14381"/>
    <cellStyle name="40% - Accent5 33 4" xfId="10256"/>
    <cellStyle name="40% - Accent5 34" xfId="2027"/>
    <cellStyle name="40% - Accent5 34 2" xfId="4064"/>
    <cellStyle name="40% - Accent5 34 2 2" xfId="8190"/>
    <cellStyle name="40% - Accent5 34 2 2 2" xfId="16430"/>
    <cellStyle name="40% - Accent5 34 2 3" xfId="12305"/>
    <cellStyle name="40% - Accent5 34 3" xfId="6154"/>
    <cellStyle name="40% - Accent5 34 3 2" xfId="14394"/>
    <cellStyle name="40% - Accent5 34 4" xfId="10269"/>
    <cellStyle name="40% - Accent5 35" xfId="2040"/>
    <cellStyle name="40% - Accent5 35 2" xfId="4077"/>
    <cellStyle name="40% - Accent5 35 2 2" xfId="8203"/>
    <cellStyle name="40% - Accent5 35 2 2 2" xfId="16443"/>
    <cellStyle name="40% - Accent5 35 2 3" xfId="12318"/>
    <cellStyle name="40% - Accent5 35 3" xfId="6167"/>
    <cellStyle name="40% - Accent5 35 3 2" xfId="14407"/>
    <cellStyle name="40% - Accent5 35 4" xfId="10282"/>
    <cellStyle name="40% - Accent5 36" xfId="2053"/>
    <cellStyle name="40% - Accent5 36 2" xfId="4090"/>
    <cellStyle name="40% - Accent5 36 2 2" xfId="8216"/>
    <cellStyle name="40% - Accent5 36 2 2 2" xfId="16456"/>
    <cellStyle name="40% - Accent5 36 2 3" xfId="12331"/>
    <cellStyle name="40% - Accent5 36 3" xfId="6180"/>
    <cellStyle name="40% - Accent5 36 3 2" xfId="14420"/>
    <cellStyle name="40% - Accent5 36 4" xfId="10295"/>
    <cellStyle name="40% - Accent5 37" xfId="2079"/>
    <cellStyle name="40% - Accent5 37 2" xfId="6206"/>
    <cellStyle name="40% - Accent5 37 2 2" xfId="14446"/>
    <cellStyle name="40% - Accent5 37 3" xfId="10321"/>
    <cellStyle name="40% - Accent5 38" xfId="2066"/>
    <cellStyle name="40% - Accent5 38 2" xfId="6193"/>
    <cellStyle name="40% - Accent5 38 2 2" xfId="14433"/>
    <cellStyle name="40% - Accent5 38 3" xfId="10308"/>
    <cellStyle name="40% - Accent5 39" xfId="4103"/>
    <cellStyle name="40% - Accent5 39 2" xfId="8229"/>
    <cellStyle name="40% - Accent5 39 2 2" xfId="16469"/>
    <cellStyle name="40% - Accent5 39 3" xfId="12344"/>
    <cellStyle name="40% - Accent5 4" xfId="79"/>
    <cellStyle name="40% - Accent5 4 2" xfId="287"/>
    <cellStyle name="40% - Accent5 4 2 2" xfId="744"/>
    <cellStyle name="40% - Accent5 4 2 2 2" xfId="1671"/>
    <cellStyle name="40% - Accent5 4 2 2 2 2" xfId="3708"/>
    <cellStyle name="40% - Accent5 4 2 2 2 2 2" xfId="7834"/>
    <cellStyle name="40% - Accent5 4 2 2 2 2 2 2" xfId="16074"/>
    <cellStyle name="40% - Accent5 4 2 2 2 2 3" xfId="11949"/>
    <cellStyle name="40% - Accent5 4 2 2 2 3" xfId="5798"/>
    <cellStyle name="40% - Accent5 4 2 2 2 3 2" xfId="14038"/>
    <cellStyle name="40% - Accent5 4 2 2 2 4" xfId="9913"/>
    <cellStyle name="40% - Accent5 4 2 2 3" xfId="2783"/>
    <cellStyle name="40% - Accent5 4 2 2 3 2" xfId="6909"/>
    <cellStyle name="40% - Accent5 4 2 2 3 2 2" xfId="15149"/>
    <cellStyle name="40% - Accent5 4 2 2 3 3" xfId="11024"/>
    <cellStyle name="40% - Accent5 4 2 2 4" xfId="4873"/>
    <cellStyle name="40% - Accent5 4 2 2 4 2" xfId="13113"/>
    <cellStyle name="40% - Accent5 4 2 2 5" xfId="8988"/>
    <cellStyle name="40% - Accent5 4 2 3" xfId="1214"/>
    <cellStyle name="40% - Accent5 4 2 3 2" xfId="3252"/>
    <cellStyle name="40% - Accent5 4 2 3 2 2" xfId="7378"/>
    <cellStyle name="40% - Accent5 4 2 3 2 2 2" xfId="15618"/>
    <cellStyle name="40% - Accent5 4 2 3 2 3" xfId="11493"/>
    <cellStyle name="40% - Accent5 4 2 3 3" xfId="5342"/>
    <cellStyle name="40% - Accent5 4 2 3 3 2" xfId="13582"/>
    <cellStyle name="40% - Accent5 4 2 3 4" xfId="9457"/>
    <cellStyle name="40% - Accent5 4 2 4" xfId="2326"/>
    <cellStyle name="40% - Accent5 4 2 4 2" xfId="6453"/>
    <cellStyle name="40% - Accent5 4 2 4 2 2" xfId="14693"/>
    <cellStyle name="40% - Accent5 4 2 4 3" xfId="10568"/>
    <cellStyle name="40% - Accent5 4 2 5" xfId="4416"/>
    <cellStyle name="40% - Accent5 4 2 5 2" xfId="12657"/>
    <cellStyle name="40% - Accent5 4 2 6" xfId="8531"/>
    <cellStyle name="40% - Accent5 4 3" xfId="536"/>
    <cellStyle name="40% - Accent5 4 3 2" xfId="1463"/>
    <cellStyle name="40% - Accent5 4 3 2 2" xfId="3500"/>
    <cellStyle name="40% - Accent5 4 3 2 2 2" xfId="7626"/>
    <cellStyle name="40% - Accent5 4 3 2 2 2 2" xfId="15866"/>
    <cellStyle name="40% - Accent5 4 3 2 2 3" xfId="11741"/>
    <cellStyle name="40% - Accent5 4 3 2 3" xfId="5590"/>
    <cellStyle name="40% - Accent5 4 3 2 3 2" xfId="13830"/>
    <cellStyle name="40% - Accent5 4 3 2 4" xfId="9705"/>
    <cellStyle name="40% - Accent5 4 3 3" xfId="2575"/>
    <cellStyle name="40% - Accent5 4 3 3 2" xfId="6701"/>
    <cellStyle name="40% - Accent5 4 3 3 2 2" xfId="14941"/>
    <cellStyle name="40% - Accent5 4 3 3 3" xfId="10816"/>
    <cellStyle name="40% - Accent5 4 3 4" xfId="4665"/>
    <cellStyle name="40% - Accent5 4 3 4 2" xfId="12905"/>
    <cellStyle name="40% - Accent5 4 3 5" xfId="8780"/>
    <cellStyle name="40% - Accent5 4 4" xfId="1006"/>
    <cellStyle name="40% - Accent5 4 4 2" xfId="3044"/>
    <cellStyle name="40% - Accent5 4 4 2 2" xfId="7170"/>
    <cellStyle name="40% - Accent5 4 4 2 2 2" xfId="15410"/>
    <cellStyle name="40% - Accent5 4 4 2 3" xfId="11285"/>
    <cellStyle name="40% - Accent5 4 4 3" xfId="5134"/>
    <cellStyle name="40% - Accent5 4 4 3 2" xfId="13374"/>
    <cellStyle name="40% - Accent5 4 4 4" xfId="9249"/>
    <cellStyle name="40% - Accent5 4 5" xfId="2118"/>
    <cellStyle name="40% - Accent5 4 5 2" xfId="6245"/>
    <cellStyle name="40% - Accent5 4 5 2 2" xfId="14485"/>
    <cellStyle name="40% - Accent5 4 5 3" xfId="10360"/>
    <cellStyle name="40% - Accent5 4 6" xfId="4208"/>
    <cellStyle name="40% - Accent5 4 6 2" xfId="12449"/>
    <cellStyle name="40% - Accent5 4 7" xfId="8323"/>
    <cellStyle name="40% - Accent5 40" xfId="4116"/>
    <cellStyle name="40% - Accent5 40 2" xfId="8242"/>
    <cellStyle name="40% - Accent5 40 2 2" xfId="16482"/>
    <cellStyle name="40% - Accent5 40 3" xfId="12357"/>
    <cellStyle name="40% - Accent5 41" xfId="4129"/>
    <cellStyle name="40% - Accent5 41 2" xfId="8255"/>
    <cellStyle name="40% - Accent5 41 2 2" xfId="16495"/>
    <cellStyle name="40% - Accent5 41 3" xfId="12370"/>
    <cellStyle name="40% - Accent5 42" xfId="4143"/>
    <cellStyle name="40% - Accent5 42 2" xfId="8269"/>
    <cellStyle name="40% - Accent5 42 2 2" xfId="16509"/>
    <cellStyle name="40% - Accent5 42 3" xfId="12384"/>
    <cellStyle name="40% - Accent5 43" xfId="4156"/>
    <cellStyle name="40% - Accent5 43 2" xfId="12397"/>
    <cellStyle name="40% - Accent5 44" xfId="4169"/>
    <cellStyle name="40% - Accent5 44 2" xfId="12410"/>
    <cellStyle name="40% - Accent5 45" xfId="8283"/>
    <cellStyle name="40% - Accent5 46" xfId="16522"/>
    <cellStyle name="40% - Accent5 5" xfId="105"/>
    <cellStyle name="40% - Accent5 5 2" xfId="313"/>
    <cellStyle name="40% - Accent5 5 2 2" xfId="770"/>
    <cellStyle name="40% - Accent5 5 2 2 2" xfId="1697"/>
    <cellStyle name="40% - Accent5 5 2 2 2 2" xfId="3734"/>
    <cellStyle name="40% - Accent5 5 2 2 2 2 2" xfId="7860"/>
    <cellStyle name="40% - Accent5 5 2 2 2 2 2 2" xfId="16100"/>
    <cellStyle name="40% - Accent5 5 2 2 2 2 3" xfId="11975"/>
    <cellStyle name="40% - Accent5 5 2 2 2 3" xfId="5824"/>
    <cellStyle name="40% - Accent5 5 2 2 2 3 2" xfId="14064"/>
    <cellStyle name="40% - Accent5 5 2 2 2 4" xfId="9939"/>
    <cellStyle name="40% - Accent5 5 2 2 3" xfId="2809"/>
    <cellStyle name="40% - Accent5 5 2 2 3 2" xfId="6935"/>
    <cellStyle name="40% - Accent5 5 2 2 3 2 2" xfId="15175"/>
    <cellStyle name="40% - Accent5 5 2 2 3 3" xfId="11050"/>
    <cellStyle name="40% - Accent5 5 2 2 4" xfId="4899"/>
    <cellStyle name="40% - Accent5 5 2 2 4 2" xfId="13139"/>
    <cellStyle name="40% - Accent5 5 2 2 5" xfId="9014"/>
    <cellStyle name="40% - Accent5 5 2 3" xfId="1240"/>
    <cellStyle name="40% - Accent5 5 2 3 2" xfId="3278"/>
    <cellStyle name="40% - Accent5 5 2 3 2 2" xfId="7404"/>
    <cellStyle name="40% - Accent5 5 2 3 2 2 2" xfId="15644"/>
    <cellStyle name="40% - Accent5 5 2 3 2 3" xfId="11519"/>
    <cellStyle name="40% - Accent5 5 2 3 3" xfId="5368"/>
    <cellStyle name="40% - Accent5 5 2 3 3 2" xfId="13608"/>
    <cellStyle name="40% - Accent5 5 2 3 4" xfId="9483"/>
    <cellStyle name="40% - Accent5 5 2 4" xfId="2352"/>
    <cellStyle name="40% - Accent5 5 2 4 2" xfId="6479"/>
    <cellStyle name="40% - Accent5 5 2 4 2 2" xfId="14719"/>
    <cellStyle name="40% - Accent5 5 2 4 3" xfId="10594"/>
    <cellStyle name="40% - Accent5 5 2 5" xfId="4442"/>
    <cellStyle name="40% - Accent5 5 2 5 2" xfId="12683"/>
    <cellStyle name="40% - Accent5 5 2 6" xfId="8557"/>
    <cellStyle name="40% - Accent5 5 3" xfId="562"/>
    <cellStyle name="40% - Accent5 5 3 2" xfId="1489"/>
    <cellStyle name="40% - Accent5 5 3 2 2" xfId="3526"/>
    <cellStyle name="40% - Accent5 5 3 2 2 2" xfId="7652"/>
    <cellStyle name="40% - Accent5 5 3 2 2 2 2" xfId="15892"/>
    <cellStyle name="40% - Accent5 5 3 2 2 3" xfId="11767"/>
    <cellStyle name="40% - Accent5 5 3 2 3" xfId="5616"/>
    <cellStyle name="40% - Accent5 5 3 2 3 2" xfId="13856"/>
    <cellStyle name="40% - Accent5 5 3 2 4" xfId="9731"/>
    <cellStyle name="40% - Accent5 5 3 3" xfId="2601"/>
    <cellStyle name="40% - Accent5 5 3 3 2" xfId="6727"/>
    <cellStyle name="40% - Accent5 5 3 3 2 2" xfId="14967"/>
    <cellStyle name="40% - Accent5 5 3 3 3" xfId="10842"/>
    <cellStyle name="40% - Accent5 5 3 4" xfId="4691"/>
    <cellStyle name="40% - Accent5 5 3 4 2" xfId="12931"/>
    <cellStyle name="40% - Accent5 5 3 5" xfId="8806"/>
    <cellStyle name="40% - Accent5 5 4" xfId="1032"/>
    <cellStyle name="40% - Accent5 5 4 2" xfId="3070"/>
    <cellStyle name="40% - Accent5 5 4 2 2" xfId="7196"/>
    <cellStyle name="40% - Accent5 5 4 2 2 2" xfId="15436"/>
    <cellStyle name="40% - Accent5 5 4 2 3" xfId="11311"/>
    <cellStyle name="40% - Accent5 5 4 3" xfId="5160"/>
    <cellStyle name="40% - Accent5 5 4 3 2" xfId="13400"/>
    <cellStyle name="40% - Accent5 5 4 4" xfId="9275"/>
    <cellStyle name="40% - Accent5 5 5" xfId="2144"/>
    <cellStyle name="40% - Accent5 5 5 2" xfId="6271"/>
    <cellStyle name="40% - Accent5 5 5 2 2" xfId="14511"/>
    <cellStyle name="40% - Accent5 5 5 3" xfId="10386"/>
    <cellStyle name="40% - Accent5 5 6" xfId="4234"/>
    <cellStyle name="40% - Accent5 5 6 2" xfId="12475"/>
    <cellStyle name="40% - Accent5 5 7" xfId="8349"/>
    <cellStyle name="40% - Accent5 6" xfId="118"/>
    <cellStyle name="40% - Accent5 6 2" xfId="326"/>
    <cellStyle name="40% - Accent5 6 2 2" xfId="783"/>
    <cellStyle name="40% - Accent5 6 2 2 2" xfId="1710"/>
    <cellStyle name="40% - Accent5 6 2 2 2 2" xfId="3747"/>
    <cellStyle name="40% - Accent5 6 2 2 2 2 2" xfId="7873"/>
    <cellStyle name="40% - Accent5 6 2 2 2 2 2 2" xfId="16113"/>
    <cellStyle name="40% - Accent5 6 2 2 2 2 3" xfId="11988"/>
    <cellStyle name="40% - Accent5 6 2 2 2 3" xfId="5837"/>
    <cellStyle name="40% - Accent5 6 2 2 2 3 2" xfId="14077"/>
    <cellStyle name="40% - Accent5 6 2 2 2 4" xfId="9952"/>
    <cellStyle name="40% - Accent5 6 2 2 3" xfId="2822"/>
    <cellStyle name="40% - Accent5 6 2 2 3 2" xfId="6948"/>
    <cellStyle name="40% - Accent5 6 2 2 3 2 2" xfId="15188"/>
    <cellStyle name="40% - Accent5 6 2 2 3 3" xfId="11063"/>
    <cellStyle name="40% - Accent5 6 2 2 4" xfId="4912"/>
    <cellStyle name="40% - Accent5 6 2 2 4 2" xfId="13152"/>
    <cellStyle name="40% - Accent5 6 2 2 5" xfId="9027"/>
    <cellStyle name="40% - Accent5 6 2 3" xfId="1253"/>
    <cellStyle name="40% - Accent5 6 2 3 2" xfId="3291"/>
    <cellStyle name="40% - Accent5 6 2 3 2 2" xfId="7417"/>
    <cellStyle name="40% - Accent5 6 2 3 2 2 2" xfId="15657"/>
    <cellStyle name="40% - Accent5 6 2 3 2 3" xfId="11532"/>
    <cellStyle name="40% - Accent5 6 2 3 3" xfId="5381"/>
    <cellStyle name="40% - Accent5 6 2 3 3 2" xfId="13621"/>
    <cellStyle name="40% - Accent5 6 2 3 4" xfId="9496"/>
    <cellStyle name="40% - Accent5 6 2 4" xfId="2365"/>
    <cellStyle name="40% - Accent5 6 2 4 2" xfId="6492"/>
    <cellStyle name="40% - Accent5 6 2 4 2 2" xfId="14732"/>
    <cellStyle name="40% - Accent5 6 2 4 3" xfId="10607"/>
    <cellStyle name="40% - Accent5 6 2 5" xfId="4455"/>
    <cellStyle name="40% - Accent5 6 2 5 2" xfId="12696"/>
    <cellStyle name="40% - Accent5 6 2 6" xfId="8570"/>
    <cellStyle name="40% - Accent5 6 3" xfId="575"/>
    <cellStyle name="40% - Accent5 6 3 2" xfId="1502"/>
    <cellStyle name="40% - Accent5 6 3 2 2" xfId="3539"/>
    <cellStyle name="40% - Accent5 6 3 2 2 2" xfId="7665"/>
    <cellStyle name="40% - Accent5 6 3 2 2 2 2" xfId="15905"/>
    <cellStyle name="40% - Accent5 6 3 2 2 3" xfId="11780"/>
    <cellStyle name="40% - Accent5 6 3 2 3" xfId="5629"/>
    <cellStyle name="40% - Accent5 6 3 2 3 2" xfId="13869"/>
    <cellStyle name="40% - Accent5 6 3 2 4" xfId="9744"/>
    <cellStyle name="40% - Accent5 6 3 3" xfId="2614"/>
    <cellStyle name="40% - Accent5 6 3 3 2" xfId="6740"/>
    <cellStyle name="40% - Accent5 6 3 3 2 2" xfId="14980"/>
    <cellStyle name="40% - Accent5 6 3 3 3" xfId="10855"/>
    <cellStyle name="40% - Accent5 6 3 4" xfId="4704"/>
    <cellStyle name="40% - Accent5 6 3 4 2" xfId="12944"/>
    <cellStyle name="40% - Accent5 6 3 5" xfId="8819"/>
    <cellStyle name="40% - Accent5 6 4" xfId="1045"/>
    <cellStyle name="40% - Accent5 6 4 2" xfId="3083"/>
    <cellStyle name="40% - Accent5 6 4 2 2" xfId="7209"/>
    <cellStyle name="40% - Accent5 6 4 2 2 2" xfId="15449"/>
    <cellStyle name="40% - Accent5 6 4 2 3" xfId="11324"/>
    <cellStyle name="40% - Accent5 6 4 3" xfId="5173"/>
    <cellStyle name="40% - Accent5 6 4 3 2" xfId="13413"/>
    <cellStyle name="40% - Accent5 6 4 4" xfId="9288"/>
    <cellStyle name="40% - Accent5 6 5" xfId="2157"/>
    <cellStyle name="40% - Accent5 6 5 2" xfId="6284"/>
    <cellStyle name="40% - Accent5 6 5 2 2" xfId="14524"/>
    <cellStyle name="40% - Accent5 6 5 3" xfId="10399"/>
    <cellStyle name="40% - Accent5 6 6" xfId="4247"/>
    <cellStyle name="40% - Accent5 6 6 2" xfId="12488"/>
    <cellStyle name="40% - Accent5 6 7" xfId="8362"/>
    <cellStyle name="40% - Accent5 7" xfId="144"/>
    <cellStyle name="40% - Accent5 7 2" xfId="352"/>
    <cellStyle name="40% - Accent5 7 2 2" xfId="809"/>
    <cellStyle name="40% - Accent5 7 2 2 2" xfId="1736"/>
    <cellStyle name="40% - Accent5 7 2 2 2 2" xfId="3773"/>
    <cellStyle name="40% - Accent5 7 2 2 2 2 2" xfId="7899"/>
    <cellStyle name="40% - Accent5 7 2 2 2 2 2 2" xfId="16139"/>
    <cellStyle name="40% - Accent5 7 2 2 2 2 3" xfId="12014"/>
    <cellStyle name="40% - Accent5 7 2 2 2 3" xfId="5863"/>
    <cellStyle name="40% - Accent5 7 2 2 2 3 2" xfId="14103"/>
    <cellStyle name="40% - Accent5 7 2 2 2 4" xfId="9978"/>
    <cellStyle name="40% - Accent5 7 2 2 3" xfId="2848"/>
    <cellStyle name="40% - Accent5 7 2 2 3 2" xfId="6974"/>
    <cellStyle name="40% - Accent5 7 2 2 3 2 2" xfId="15214"/>
    <cellStyle name="40% - Accent5 7 2 2 3 3" xfId="11089"/>
    <cellStyle name="40% - Accent5 7 2 2 4" xfId="4938"/>
    <cellStyle name="40% - Accent5 7 2 2 4 2" xfId="13178"/>
    <cellStyle name="40% - Accent5 7 2 2 5" xfId="9053"/>
    <cellStyle name="40% - Accent5 7 2 3" xfId="1279"/>
    <cellStyle name="40% - Accent5 7 2 3 2" xfId="3317"/>
    <cellStyle name="40% - Accent5 7 2 3 2 2" xfId="7443"/>
    <cellStyle name="40% - Accent5 7 2 3 2 2 2" xfId="15683"/>
    <cellStyle name="40% - Accent5 7 2 3 2 3" xfId="11558"/>
    <cellStyle name="40% - Accent5 7 2 3 3" xfId="5407"/>
    <cellStyle name="40% - Accent5 7 2 3 3 2" xfId="13647"/>
    <cellStyle name="40% - Accent5 7 2 3 4" xfId="9522"/>
    <cellStyle name="40% - Accent5 7 2 4" xfId="2391"/>
    <cellStyle name="40% - Accent5 7 2 4 2" xfId="6518"/>
    <cellStyle name="40% - Accent5 7 2 4 2 2" xfId="14758"/>
    <cellStyle name="40% - Accent5 7 2 4 3" xfId="10633"/>
    <cellStyle name="40% - Accent5 7 2 5" xfId="4481"/>
    <cellStyle name="40% - Accent5 7 2 5 2" xfId="12722"/>
    <cellStyle name="40% - Accent5 7 2 6" xfId="8596"/>
    <cellStyle name="40% - Accent5 7 3" xfId="601"/>
    <cellStyle name="40% - Accent5 7 3 2" xfId="1528"/>
    <cellStyle name="40% - Accent5 7 3 2 2" xfId="3565"/>
    <cellStyle name="40% - Accent5 7 3 2 2 2" xfId="7691"/>
    <cellStyle name="40% - Accent5 7 3 2 2 2 2" xfId="15931"/>
    <cellStyle name="40% - Accent5 7 3 2 2 3" xfId="11806"/>
    <cellStyle name="40% - Accent5 7 3 2 3" xfId="5655"/>
    <cellStyle name="40% - Accent5 7 3 2 3 2" xfId="13895"/>
    <cellStyle name="40% - Accent5 7 3 2 4" xfId="9770"/>
    <cellStyle name="40% - Accent5 7 3 3" xfId="2640"/>
    <cellStyle name="40% - Accent5 7 3 3 2" xfId="6766"/>
    <cellStyle name="40% - Accent5 7 3 3 2 2" xfId="15006"/>
    <cellStyle name="40% - Accent5 7 3 3 3" xfId="10881"/>
    <cellStyle name="40% - Accent5 7 3 4" xfId="4730"/>
    <cellStyle name="40% - Accent5 7 3 4 2" xfId="12970"/>
    <cellStyle name="40% - Accent5 7 3 5" xfId="8845"/>
    <cellStyle name="40% - Accent5 7 4" xfId="1071"/>
    <cellStyle name="40% - Accent5 7 4 2" xfId="3109"/>
    <cellStyle name="40% - Accent5 7 4 2 2" xfId="7235"/>
    <cellStyle name="40% - Accent5 7 4 2 2 2" xfId="15475"/>
    <cellStyle name="40% - Accent5 7 4 2 3" xfId="11350"/>
    <cellStyle name="40% - Accent5 7 4 3" xfId="5199"/>
    <cellStyle name="40% - Accent5 7 4 3 2" xfId="13439"/>
    <cellStyle name="40% - Accent5 7 4 4" xfId="9314"/>
    <cellStyle name="40% - Accent5 7 5" xfId="2183"/>
    <cellStyle name="40% - Accent5 7 5 2" xfId="6310"/>
    <cellStyle name="40% - Accent5 7 5 2 2" xfId="14550"/>
    <cellStyle name="40% - Accent5 7 5 3" xfId="10425"/>
    <cellStyle name="40% - Accent5 7 6" xfId="4273"/>
    <cellStyle name="40% - Accent5 7 6 2" xfId="12514"/>
    <cellStyle name="40% - Accent5 7 7" xfId="8388"/>
    <cellStyle name="40% - Accent5 8" xfId="157"/>
    <cellStyle name="40% - Accent5 8 2" xfId="365"/>
    <cellStyle name="40% - Accent5 8 2 2" xfId="822"/>
    <cellStyle name="40% - Accent5 8 2 2 2" xfId="1749"/>
    <cellStyle name="40% - Accent5 8 2 2 2 2" xfId="3786"/>
    <cellStyle name="40% - Accent5 8 2 2 2 2 2" xfId="7912"/>
    <cellStyle name="40% - Accent5 8 2 2 2 2 2 2" xfId="16152"/>
    <cellStyle name="40% - Accent5 8 2 2 2 2 3" xfId="12027"/>
    <cellStyle name="40% - Accent5 8 2 2 2 3" xfId="5876"/>
    <cellStyle name="40% - Accent5 8 2 2 2 3 2" xfId="14116"/>
    <cellStyle name="40% - Accent5 8 2 2 2 4" xfId="9991"/>
    <cellStyle name="40% - Accent5 8 2 2 3" xfId="2861"/>
    <cellStyle name="40% - Accent5 8 2 2 3 2" xfId="6987"/>
    <cellStyle name="40% - Accent5 8 2 2 3 2 2" xfId="15227"/>
    <cellStyle name="40% - Accent5 8 2 2 3 3" xfId="11102"/>
    <cellStyle name="40% - Accent5 8 2 2 4" xfId="4951"/>
    <cellStyle name="40% - Accent5 8 2 2 4 2" xfId="13191"/>
    <cellStyle name="40% - Accent5 8 2 2 5" xfId="9066"/>
    <cellStyle name="40% - Accent5 8 2 3" xfId="1292"/>
    <cellStyle name="40% - Accent5 8 2 3 2" xfId="3330"/>
    <cellStyle name="40% - Accent5 8 2 3 2 2" xfId="7456"/>
    <cellStyle name="40% - Accent5 8 2 3 2 2 2" xfId="15696"/>
    <cellStyle name="40% - Accent5 8 2 3 2 3" xfId="11571"/>
    <cellStyle name="40% - Accent5 8 2 3 3" xfId="5420"/>
    <cellStyle name="40% - Accent5 8 2 3 3 2" xfId="13660"/>
    <cellStyle name="40% - Accent5 8 2 3 4" xfId="9535"/>
    <cellStyle name="40% - Accent5 8 2 4" xfId="2404"/>
    <cellStyle name="40% - Accent5 8 2 4 2" xfId="6531"/>
    <cellStyle name="40% - Accent5 8 2 4 2 2" xfId="14771"/>
    <cellStyle name="40% - Accent5 8 2 4 3" xfId="10646"/>
    <cellStyle name="40% - Accent5 8 2 5" xfId="4494"/>
    <cellStyle name="40% - Accent5 8 2 5 2" xfId="12735"/>
    <cellStyle name="40% - Accent5 8 2 6" xfId="8609"/>
    <cellStyle name="40% - Accent5 8 3" xfId="614"/>
    <cellStyle name="40% - Accent5 8 3 2" xfId="1541"/>
    <cellStyle name="40% - Accent5 8 3 2 2" xfId="3578"/>
    <cellStyle name="40% - Accent5 8 3 2 2 2" xfId="7704"/>
    <cellStyle name="40% - Accent5 8 3 2 2 2 2" xfId="15944"/>
    <cellStyle name="40% - Accent5 8 3 2 2 3" xfId="11819"/>
    <cellStyle name="40% - Accent5 8 3 2 3" xfId="5668"/>
    <cellStyle name="40% - Accent5 8 3 2 3 2" xfId="13908"/>
    <cellStyle name="40% - Accent5 8 3 2 4" xfId="9783"/>
    <cellStyle name="40% - Accent5 8 3 3" xfId="2653"/>
    <cellStyle name="40% - Accent5 8 3 3 2" xfId="6779"/>
    <cellStyle name="40% - Accent5 8 3 3 2 2" xfId="15019"/>
    <cellStyle name="40% - Accent5 8 3 3 3" xfId="10894"/>
    <cellStyle name="40% - Accent5 8 3 4" xfId="4743"/>
    <cellStyle name="40% - Accent5 8 3 4 2" xfId="12983"/>
    <cellStyle name="40% - Accent5 8 3 5" xfId="8858"/>
    <cellStyle name="40% - Accent5 8 4" xfId="1084"/>
    <cellStyle name="40% - Accent5 8 4 2" xfId="3122"/>
    <cellStyle name="40% - Accent5 8 4 2 2" xfId="7248"/>
    <cellStyle name="40% - Accent5 8 4 2 2 2" xfId="15488"/>
    <cellStyle name="40% - Accent5 8 4 2 3" xfId="11363"/>
    <cellStyle name="40% - Accent5 8 4 3" xfId="5212"/>
    <cellStyle name="40% - Accent5 8 4 3 2" xfId="13452"/>
    <cellStyle name="40% - Accent5 8 4 4" xfId="9327"/>
    <cellStyle name="40% - Accent5 8 5" xfId="2196"/>
    <cellStyle name="40% - Accent5 8 5 2" xfId="6323"/>
    <cellStyle name="40% - Accent5 8 5 2 2" xfId="14563"/>
    <cellStyle name="40% - Accent5 8 5 3" xfId="10438"/>
    <cellStyle name="40% - Accent5 8 6" xfId="4286"/>
    <cellStyle name="40% - Accent5 8 6 2" xfId="12527"/>
    <cellStyle name="40% - Accent5 8 7" xfId="8401"/>
    <cellStyle name="40% - Accent5 9" xfId="170"/>
    <cellStyle name="40% - Accent5 9 2" xfId="378"/>
    <cellStyle name="40% - Accent5 9 2 2" xfId="835"/>
    <cellStyle name="40% - Accent5 9 2 2 2" xfId="1762"/>
    <cellStyle name="40% - Accent5 9 2 2 2 2" xfId="3799"/>
    <cellStyle name="40% - Accent5 9 2 2 2 2 2" xfId="7925"/>
    <cellStyle name="40% - Accent5 9 2 2 2 2 2 2" xfId="16165"/>
    <cellStyle name="40% - Accent5 9 2 2 2 2 3" xfId="12040"/>
    <cellStyle name="40% - Accent5 9 2 2 2 3" xfId="5889"/>
    <cellStyle name="40% - Accent5 9 2 2 2 3 2" xfId="14129"/>
    <cellStyle name="40% - Accent5 9 2 2 2 4" xfId="10004"/>
    <cellStyle name="40% - Accent5 9 2 2 3" xfId="2874"/>
    <cellStyle name="40% - Accent5 9 2 2 3 2" xfId="7000"/>
    <cellStyle name="40% - Accent5 9 2 2 3 2 2" xfId="15240"/>
    <cellStyle name="40% - Accent5 9 2 2 3 3" xfId="11115"/>
    <cellStyle name="40% - Accent5 9 2 2 4" xfId="4964"/>
    <cellStyle name="40% - Accent5 9 2 2 4 2" xfId="13204"/>
    <cellStyle name="40% - Accent5 9 2 2 5" xfId="9079"/>
    <cellStyle name="40% - Accent5 9 2 3" xfId="1305"/>
    <cellStyle name="40% - Accent5 9 2 3 2" xfId="3343"/>
    <cellStyle name="40% - Accent5 9 2 3 2 2" xfId="7469"/>
    <cellStyle name="40% - Accent5 9 2 3 2 2 2" xfId="15709"/>
    <cellStyle name="40% - Accent5 9 2 3 2 3" xfId="11584"/>
    <cellStyle name="40% - Accent5 9 2 3 3" xfId="5433"/>
    <cellStyle name="40% - Accent5 9 2 3 3 2" xfId="13673"/>
    <cellStyle name="40% - Accent5 9 2 3 4" xfId="9548"/>
    <cellStyle name="40% - Accent5 9 2 4" xfId="2417"/>
    <cellStyle name="40% - Accent5 9 2 4 2" xfId="6544"/>
    <cellStyle name="40% - Accent5 9 2 4 2 2" xfId="14784"/>
    <cellStyle name="40% - Accent5 9 2 4 3" xfId="10659"/>
    <cellStyle name="40% - Accent5 9 2 5" xfId="4507"/>
    <cellStyle name="40% - Accent5 9 2 5 2" xfId="12748"/>
    <cellStyle name="40% - Accent5 9 2 6" xfId="8622"/>
    <cellStyle name="40% - Accent5 9 3" xfId="627"/>
    <cellStyle name="40% - Accent5 9 3 2" xfId="1554"/>
    <cellStyle name="40% - Accent5 9 3 2 2" xfId="3591"/>
    <cellStyle name="40% - Accent5 9 3 2 2 2" xfId="7717"/>
    <cellStyle name="40% - Accent5 9 3 2 2 2 2" xfId="15957"/>
    <cellStyle name="40% - Accent5 9 3 2 2 3" xfId="11832"/>
    <cellStyle name="40% - Accent5 9 3 2 3" xfId="5681"/>
    <cellStyle name="40% - Accent5 9 3 2 3 2" xfId="13921"/>
    <cellStyle name="40% - Accent5 9 3 2 4" xfId="9796"/>
    <cellStyle name="40% - Accent5 9 3 3" xfId="2666"/>
    <cellStyle name="40% - Accent5 9 3 3 2" xfId="6792"/>
    <cellStyle name="40% - Accent5 9 3 3 2 2" xfId="15032"/>
    <cellStyle name="40% - Accent5 9 3 3 3" xfId="10907"/>
    <cellStyle name="40% - Accent5 9 3 4" xfId="4756"/>
    <cellStyle name="40% - Accent5 9 3 4 2" xfId="12996"/>
    <cellStyle name="40% - Accent5 9 3 5" xfId="8871"/>
    <cellStyle name="40% - Accent5 9 4" xfId="1097"/>
    <cellStyle name="40% - Accent5 9 4 2" xfId="3135"/>
    <cellStyle name="40% - Accent5 9 4 2 2" xfId="7261"/>
    <cellStyle name="40% - Accent5 9 4 2 2 2" xfId="15501"/>
    <cellStyle name="40% - Accent5 9 4 2 3" xfId="11376"/>
    <cellStyle name="40% - Accent5 9 4 3" xfId="5225"/>
    <cellStyle name="40% - Accent5 9 4 3 2" xfId="13465"/>
    <cellStyle name="40% - Accent5 9 4 4" xfId="9340"/>
    <cellStyle name="40% - Accent5 9 5" xfId="2209"/>
    <cellStyle name="40% - Accent5 9 5 2" xfId="6336"/>
    <cellStyle name="40% - Accent5 9 5 2 2" xfId="14576"/>
    <cellStyle name="40% - Accent5 9 5 3" xfId="10451"/>
    <cellStyle name="40% - Accent5 9 6" xfId="4299"/>
    <cellStyle name="40% - Accent5 9 6 2" xfId="12540"/>
    <cellStyle name="40% - Accent5 9 7" xfId="8414"/>
    <cellStyle name="40% - Accent6" xfId="40" builtinId="51" customBuiltin="1"/>
    <cellStyle name="40% - Accent6 10" xfId="185"/>
    <cellStyle name="40% - Accent6 10 2" xfId="393"/>
    <cellStyle name="40% - Accent6 10 2 2" xfId="850"/>
    <cellStyle name="40% - Accent6 10 2 2 2" xfId="1777"/>
    <cellStyle name="40% - Accent6 10 2 2 2 2" xfId="3814"/>
    <cellStyle name="40% - Accent6 10 2 2 2 2 2" xfId="7940"/>
    <cellStyle name="40% - Accent6 10 2 2 2 2 2 2" xfId="16180"/>
    <cellStyle name="40% - Accent6 10 2 2 2 2 3" xfId="12055"/>
    <cellStyle name="40% - Accent6 10 2 2 2 3" xfId="5904"/>
    <cellStyle name="40% - Accent6 10 2 2 2 3 2" xfId="14144"/>
    <cellStyle name="40% - Accent6 10 2 2 2 4" xfId="10019"/>
    <cellStyle name="40% - Accent6 10 2 2 3" xfId="2889"/>
    <cellStyle name="40% - Accent6 10 2 2 3 2" xfId="7015"/>
    <cellStyle name="40% - Accent6 10 2 2 3 2 2" xfId="15255"/>
    <cellStyle name="40% - Accent6 10 2 2 3 3" xfId="11130"/>
    <cellStyle name="40% - Accent6 10 2 2 4" xfId="4979"/>
    <cellStyle name="40% - Accent6 10 2 2 4 2" xfId="13219"/>
    <cellStyle name="40% - Accent6 10 2 2 5" xfId="9094"/>
    <cellStyle name="40% - Accent6 10 2 3" xfId="1320"/>
    <cellStyle name="40% - Accent6 10 2 3 2" xfId="3358"/>
    <cellStyle name="40% - Accent6 10 2 3 2 2" xfId="7484"/>
    <cellStyle name="40% - Accent6 10 2 3 2 2 2" xfId="15724"/>
    <cellStyle name="40% - Accent6 10 2 3 2 3" xfId="11599"/>
    <cellStyle name="40% - Accent6 10 2 3 3" xfId="5448"/>
    <cellStyle name="40% - Accent6 10 2 3 3 2" xfId="13688"/>
    <cellStyle name="40% - Accent6 10 2 3 4" xfId="9563"/>
    <cellStyle name="40% - Accent6 10 2 4" xfId="2432"/>
    <cellStyle name="40% - Accent6 10 2 4 2" xfId="6559"/>
    <cellStyle name="40% - Accent6 10 2 4 2 2" xfId="14799"/>
    <cellStyle name="40% - Accent6 10 2 4 3" xfId="10674"/>
    <cellStyle name="40% - Accent6 10 2 5" xfId="4522"/>
    <cellStyle name="40% - Accent6 10 2 5 2" xfId="12763"/>
    <cellStyle name="40% - Accent6 10 2 6" xfId="8637"/>
    <cellStyle name="40% - Accent6 10 3" xfId="642"/>
    <cellStyle name="40% - Accent6 10 3 2" xfId="1569"/>
    <cellStyle name="40% - Accent6 10 3 2 2" xfId="3606"/>
    <cellStyle name="40% - Accent6 10 3 2 2 2" xfId="7732"/>
    <cellStyle name="40% - Accent6 10 3 2 2 2 2" xfId="15972"/>
    <cellStyle name="40% - Accent6 10 3 2 2 3" xfId="11847"/>
    <cellStyle name="40% - Accent6 10 3 2 3" xfId="5696"/>
    <cellStyle name="40% - Accent6 10 3 2 3 2" xfId="13936"/>
    <cellStyle name="40% - Accent6 10 3 2 4" xfId="9811"/>
    <cellStyle name="40% - Accent6 10 3 3" xfId="2681"/>
    <cellStyle name="40% - Accent6 10 3 3 2" xfId="6807"/>
    <cellStyle name="40% - Accent6 10 3 3 2 2" xfId="15047"/>
    <cellStyle name="40% - Accent6 10 3 3 3" xfId="10922"/>
    <cellStyle name="40% - Accent6 10 3 4" xfId="4771"/>
    <cellStyle name="40% - Accent6 10 3 4 2" xfId="13011"/>
    <cellStyle name="40% - Accent6 10 3 5" xfId="8886"/>
    <cellStyle name="40% - Accent6 10 4" xfId="1112"/>
    <cellStyle name="40% - Accent6 10 4 2" xfId="3150"/>
    <cellStyle name="40% - Accent6 10 4 2 2" xfId="7276"/>
    <cellStyle name="40% - Accent6 10 4 2 2 2" xfId="15516"/>
    <cellStyle name="40% - Accent6 10 4 2 3" xfId="11391"/>
    <cellStyle name="40% - Accent6 10 4 3" xfId="5240"/>
    <cellStyle name="40% - Accent6 10 4 3 2" xfId="13480"/>
    <cellStyle name="40% - Accent6 10 4 4" xfId="9355"/>
    <cellStyle name="40% - Accent6 10 5" xfId="2224"/>
    <cellStyle name="40% - Accent6 10 5 2" xfId="6351"/>
    <cellStyle name="40% - Accent6 10 5 2 2" xfId="14591"/>
    <cellStyle name="40% - Accent6 10 5 3" xfId="10466"/>
    <cellStyle name="40% - Accent6 10 6" xfId="4314"/>
    <cellStyle name="40% - Accent6 10 6 2" xfId="12555"/>
    <cellStyle name="40% - Accent6 10 7" xfId="8429"/>
    <cellStyle name="40% - Accent6 11" xfId="198"/>
    <cellStyle name="40% - Accent6 11 2" xfId="406"/>
    <cellStyle name="40% - Accent6 11 2 2" xfId="863"/>
    <cellStyle name="40% - Accent6 11 2 2 2" xfId="1790"/>
    <cellStyle name="40% - Accent6 11 2 2 2 2" xfId="3827"/>
    <cellStyle name="40% - Accent6 11 2 2 2 2 2" xfId="7953"/>
    <cellStyle name="40% - Accent6 11 2 2 2 2 2 2" xfId="16193"/>
    <cellStyle name="40% - Accent6 11 2 2 2 2 3" xfId="12068"/>
    <cellStyle name="40% - Accent6 11 2 2 2 3" xfId="5917"/>
    <cellStyle name="40% - Accent6 11 2 2 2 3 2" xfId="14157"/>
    <cellStyle name="40% - Accent6 11 2 2 2 4" xfId="10032"/>
    <cellStyle name="40% - Accent6 11 2 2 3" xfId="2902"/>
    <cellStyle name="40% - Accent6 11 2 2 3 2" xfId="7028"/>
    <cellStyle name="40% - Accent6 11 2 2 3 2 2" xfId="15268"/>
    <cellStyle name="40% - Accent6 11 2 2 3 3" xfId="11143"/>
    <cellStyle name="40% - Accent6 11 2 2 4" xfId="4992"/>
    <cellStyle name="40% - Accent6 11 2 2 4 2" xfId="13232"/>
    <cellStyle name="40% - Accent6 11 2 2 5" xfId="9107"/>
    <cellStyle name="40% - Accent6 11 2 3" xfId="1333"/>
    <cellStyle name="40% - Accent6 11 2 3 2" xfId="3371"/>
    <cellStyle name="40% - Accent6 11 2 3 2 2" xfId="7497"/>
    <cellStyle name="40% - Accent6 11 2 3 2 2 2" xfId="15737"/>
    <cellStyle name="40% - Accent6 11 2 3 2 3" xfId="11612"/>
    <cellStyle name="40% - Accent6 11 2 3 3" xfId="5461"/>
    <cellStyle name="40% - Accent6 11 2 3 3 2" xfId="13701"/>
    <cellStyle name="40% - Accent6 11 2 3 4" xfId="9576"/>
    <cellStyle name="40% - Accent6 11 2 4" xfId="2445"/>
    <cellStyle name="40% - Accent6 11 2 4 2" xfId="6572"/>
    <cellStyle name="40% - Accent6 11 2 4 2 2" xfId="14812"/>
    <cellStyle name="40% - Accent6 11 2 4 3" xfId="10687"/>
    <cellStyle name="40% - Accent6 11 2 5" xfId="4535"/>
    <cellStyle name="40% - Accent6 11 2 5 2" xfId="12776"/>
    <cellStyle name="40% - Accent6 11 2 6" xfId="8650"/>
    <cellStyle name="40% - Accent6 11 3" xfId="655"/>
    <cellStyle name="40% - Accent6 11 3 2" xfId="1582"/>
    <cellStyle name="40% - Accent6 11 3 2 2" xfId="3619"/>
    <cellStyle name="40% - Accent6 11 3 2 2 2" xfId="7745"/>
    <cellStyle name="40% - Accent6 11 3 2 2 2 2" xfId="15985"/>
    <cellStyle name="40% - Accent6 11 3 2 2 3" xfId="11860"/>
    <cellStyle name="40% - Accent6 11 3 2 3" xfId="5709"/>
    <cellStyle name="40% - Accent6 11 3 2 3 2" xfId="13949"/>
    <cellStyle name="40% - Accent6 11 3 2 4" xfId="9824"/>
    <cellStyle name="40% - Accent6 11 3 3" xfId="2694"/>
    <cellStyle name="40% - Accent6 11 3 3 2" xfId="6820"/>
    <cellStyle name="40% - Accent6 11 3 3 2 2" xfId="15060"/>
    <cellStyle name="40% - Accent6 11 3 3 3" xfId="10935"/>
    <cellStyle name="40% - Accent6 11 3 4" xfId="4784"/>
    <cellStyle name="40% - Accent6 11 3 4 2" xfId="13024"/>
    <cellStyle name="40% - Accent6 11 3 5" xfId="8899"/>
    <cellStyle name="40% - Accent6 11 4" xfId="1125"/>
    <cellStyle name="40% - Accent6 11 4 2" xfId="3163"/>
    <cellStyle name="40% - Accent6 11 4 2 2" xfId="7289"/>
    <cellStyle name="40% - Accent6 11 4 2 2 2" xfId="15529"/>
    <cellStyle name="40% - Accent6 11 4 2 3" xfId="11404"/>
    <cellStyle name="40% - Accent6 11 4 3" xfId="5253"/>
    <cellStyle name="40% - Accent6 11 4 3 2" xfId="13493"/>
    <cellStyle name="40% - Accent6 11 4 4" xfId="9368"/>
    <cellStyle name="40% - Accent6 11 5" xfId="2237"/>
    <cellStyle name="40% - Accent6 11 5 2" xfId="6364"/>
    <cellStyle name="40% - Accent6 11 5 2 2" xfId="14604"/>
    <cellStyle name="40% - Accent6 11 5 3" xfId="10479"/>
    <cellStyle name="40% - Accent6 11 6" xfId="4327"/>
    <cellStyle name="40% - Accent6 11 6 2" xfId="12568"/>
    <cellStyle name="40% - Accent6 11 7" xfId="8442"/>
    <cellStyle name="40% - Accent6 12" xfId="211"/>
    <cellStyle name="40% - Accent6 12 2" xfId="419"/>
    <cellStyle name="40% - Accent6 12 2 2" xfId="876"/>
    <cellStyle name="40% - Accent6 12 2 2 2" xfId="1803"/>
    <cellStyle name="40% - Accent6 12 2 2 2 2" xfId="3840"/>
    <cellStyle name="40% - Accent6 12 2 2 2 2 2" xfId="7966"/>
    <cellStyle name="40% - Accent6 12 2 2 2 2 2 2" xfId="16206"/>
    <cellStyle name="40% - Accent6 12 2 2 2 2 3" xfId="12081"/>
    <cellStyle name="40% - Accent6 12 2 2 2 3" xfId="5930"/>
    <cellStyle name="40% - Accent6 12 2 2 2 3 2" xfId="14170"/>
    <cellStyle name="40% - Accent6 12 2 2 2 4" xfId="10045"/>
    <cellStyle name="40% - Accent6 12 2 2 3" xfId="2915"/>
    <cellStyle name="40% - Accent6 12 2 2 3 2" xfId="7041"/>
    <cellStyle name="40% - Accent6 12 2 2 3 2 2" xfId="15281"/>
    <cellStyle name="40% - Accent6 12 2 2 3 3" xfId="11156"/>
    <cellStyle name="40% - Accent6 12 2 2 4" xfId="5005"/>
    <cellStyle name="40% - Accent6 12 2 2 4 2" xfId="13245"/>
    <cellStyle name="40% - Accent6 12 2 2 5" xfId="9120"/>
    <cellStyle name="40% - Accent6 12 2 3" xfId="1346"/>
    <cellStyle name="40% - Accent6 12 2 3 2" xfId="3384"/>
    <cellStyle name="40% - Accent6 12 2 3 2 2" xfId="7510"/>
    <cellStyle name="40% - Accent6 12 2 3 2 2 2" xfId="15750"/>
    <cellStyle name="40% - Accent6 12 2 3 2 3" xfId="11625"/>
    <cellStyle name="40% - Accent6 12 2 3 3" xfId="5474"/>
    <cellStyle name="40% - Accent6 12 2 3 3 2" xfId="13714"/>
    <cellStyle name="40% - Accent6 12 2 3 4" xfId="9589"/>
    <cellStyle name="40% - Accent6 12 2 4" xfId="2458"/>
    <cellStyle name="40% - Accent6 12 2 4 2" xfId="6585"/>
    <cellStyle name="40% - Accent6 12 2 4 2 2" xfId="14825"/>
    <cellStyle name="40% - Accent6 12 2 4 3" xfId="10700"/>
    <cellStyle name="40% - Accent6 12 2 5" xfId="4548"/>
    <cellStyle name="40% - Accent6 12 2 5 2" xfId="12789"/>
    <cellStyle name="40% - Accent6 12 2 6" xfId="8663"/>
    <cellStyle name="40% - Accent6 12 3" xfId="668"/>
    <cellStyle name="40% - Accent6 12 3 2" xfId="1595"/>
    <cellStyle name="40% - Accent6 12 3 2 2" xfId="3632"/>
    <cellStyle name="40% - Accent6 12 3 2 2 2" xfId="7758"/>
    <cellStyle name="40% - Accent6 12 3 2 2 2 2" xfId="15998"/>
    <cellStyle name="40% - Accent6 12 3 2 2 3" xfId="11873"/>
    <cellStyle name="40% - Accent6 12 3 2 3" xfId="5722"/>
    <cellStyle name="40% - Accent6 12 3 2 3 2" xfId="13962"/>
    <cellStyle name="40% - Accent6 12 3 2 4" xfId="9837"/>
    <cellStyle name="40% - Accent6 12 3 3" xfId="2707"/>
    <cellStyle name="40% - Accent6 12 3 3 2" xfId="6833"/>
    <cellStyle name="40% - Accent6 12 3 3 2 2" xfId="15073"/>
    <cellStyle name="40% - Accent6 12 3 3 3" xfId="10948"/>
    <cellStyle name="40% - Accent6 12 3 4" xfId="4797"/>
    <cellStyle name="40% - Accent6 12 3 4 2" xfId="13037"/>
    <cellStyle name="40% - Accent6 12 3 5" xfId="8912"/>
    <cellStyle name="40% - Accent6 12 4" xfId="1138"/>
    <cellStyle name="40% - Accent6 12 4 2" xfId="3176"/>
    <cellStyle name="40% - Accent6 12 4 2 2" xfId="7302"/>
    <cellStyle name="40% - Accent6 12 4 2 2 2" xfId="15542"/>
    <cellStyle name="40% - Accent6 12 4 2 3" xfId="11417"/>
    <cellStyle name="40% - Accent6 12 4 3" xfId="5266"/>
    <cellStyle name="40% - Accent6 12 4 3 2" xfId="13506"/>
    <cellStyle name="40% - Accent6 12 4 4" xfId="9381"/>
    <cellStyle name="40% - Accent6 12 5" xfId="2250"/>
    <cellStyle name="40% - Accent6 12 5 2" xfId="6377"/>
    <cellStyle name="40% - Accent6 12 5 2 2" xfId="14617"/>
    <cellStyle name="40% - Accent6 12 5 3" xfId="10492"/>
    <cellStyle name="40% - Accent6 12 6" xfId="4340"/>
    <cellStyle name="40% - Accent6 12 6 2" xfId="12581"/>
    <cellStyle name="40% - Accent6 12 7" xfId="8455"/>
    <cellStyle name="40% - Accent6 13" xfId="224"/>
    <cellStyle name="40% - Accent6 13 2" xfId="432"/>
    <cellStyle name="40% - Accent6 13 2 2" xfId="889"/>
    <cellStyle name="40% - Accent6 13 2 2 2" xfId="1816"/>
    <cellStyle name="40% - Accent6 13 2 2 2 2" xfId="3853"/>
    <cellStyle name="40% - Accent6 13 2 2 2 2 2" xfId="7979"/>
    <cellStyle name="40% - Accent6 13 2 2 2 2 2 2" xfId="16219"/>
    <cellStyle name="40% - Accent6 13 2 2 2 2 3" xfId="12094"/>
    <cellStyle name="40% - Accent6 13 2 2 2 3" xfId="5943"/>
    <cellStyle name="40% - Accent6 13 2 2 2 3 2" xfId="14183"/>
    <cellStyle name="40% - Accent6 13 2 2 2 4" xfId="10058"/>
    <cellStyle name="40% - Accent6 13 2 2 3" xfId="2928"/>
    <cellStyle name="40% - Accent6 13 2 2 3 2" xfId="7054"/>
    <cellStyle name="40% - Accent6 13 2 2 3 2 2" xfId="15294"/>
    <cellStyle name="40% - Accent6 13 2 2 3 3" xfId="11169"/>
    <cellStyle name="40% - Accent6 13 2 2 4" xfId="5018"/>
    <cellStyle name="40% - Accent6 13 2 2 4 2" xfId="13258"/>
    <cellStyle name="40% - Accent6 13 2 2 5" xfId="9133"/>
    <cellStyle name="40% - Accent6 13 2 3" xfId="1359"/>
    <cellStyle name="40% - Accent6 13 2 3 2" xfId="3397"/>
    <cellStyle name="40% - Accent6 13 2 3 2 2" xfId="7523"/>
    <cellStyle name="40% - Accent6 13 2 3 2 2 2" xfId="15763"/>
    <cellStyle name="40% - Accent6 13 2 3 2 3" xfId="11638"/>
    <cellStyle name="40% - Accent6 13 2 3 3" xfId="5487"/>
    <cellStyle name="40% - Accent6 13 2 3 3 2" xfId="13727"/>
    <cellStyle name="40% - Accent6 13 2 3 4" xfId="9602"/>
    <cellStyle name="40% - Accent6 13 2 4" xfId="2471"/>
    <cellStyle name="40% - Accent6 13 2 4 2" xfId="6598"/>
    <cellStyle name="40% - Accent6 13 2 4 2 2" xfId="14838"/>
    <cellStyle name="40% - Accent6 13 2 4 3" xfId="10713"/>
    <cellStyle name="40% - Accent6 13 2 5" xfId="4561"/>
    <cellStyle name="40% - Accent6 13 2 5 2" xfId="12802"/>
    <cellStyle name="40% - Accent6 13 2 6" xfId="8676"/>
    <cellStyle name="40% - Accent6 13 3" xfId="681"/>
    <cellStyle name="40% - Accent6 13 3 2" xfId="1608"/>
    <cellStyle name="40% - Accent6 13 3 2 2" xfId="3645"/>
    <cellStyle name="40% - Accent6 13 3 2 2 2" xfId="7771"/>
    <cellStyle name="40% - Accent6 13 3 2 2 2 2" xfId="16011"/>
    <cellStyle name="40% - Accent6 13 3 2 2 3" xfId="11886"/>
    <cellStyle name="40% - Accent6 13 3 2 3" xfId="5735"/>
    <cellStyle name="40% - Accent6 13 3 2 3 2" xfId="13975"/>
    <cellStyle name="40% - Accent6 13 3 2 4" xfId="9850"/>
    <cellStyle name="40% - Accent6 13 3 3" xfId="2720"/>
    <cellStyle name="40% - Accent6 13 3 3 2" xfId="6846"/>
    <cellStyle name="40% - Accent6 13 3 3 2 2" xfId="15086"/>
    <cellStyle name="40% - Accent6 13 3 3 3" xfId="10961"/>
    <cellStyle name="40% - Accent6 13 3 4" xfId="4810"/>
    <cellStyle name="40% - Accent6 13 3 4 2" xfId="13050"/>
    <cellStyle name="40% - Accent6 13 3 5" xfId="8925"/>
    <cellStyle name="40% - Accent6 13 4" xfId="1151"/>
    <cellStyle name="40% - Accent6 13 4 2" xfId="3189"/>
    <cellStyle name="40% - Accent6 13 4 2 2" xfId="7315"/>
    <cellStyle name="40% - Accent6 13 4 2 2 2" xfId="15555"/>
    <cellStyle name="40% - Accent6 13 4 2 3" xfId="11430"/>
    <cellStyle name="40% - Accent6 13 4 3" xfId="5279"/>
    <cellStyle name="40% - Accent6 13 4 3 2" xfId="13519"/>
    <cellStyle name="40% - Accent6 13 4 4" xfId="9394"/>
    <cellStyle name="40% - Accent6 13 5" xfId="2263"/>
    <cellStyle name="40% - Accent6 13 5 2" xfId="6390"/>
    <cellStyle name="40% - Accent6 13 5 2 2" xfId="14630"/>
    <cellStyle name="40% - Accent6 13 5 3" xfId="10505"/>
    <cellStyle name="40% - Accent6 13 6" xfId="4353"/>
    <cellStyle name="40% - Accent6 13 6 2" xfId="12594"/>
    <cellStyle name="40% - Accent6 13 7" xfId="8468"/>
    <cellStyle name="40% - Accent6 14" xfId="237"/>
    <cellStyle name="40% - Accent6 14 2" xfId="445"/>
    <cellStyle name="40% - Accent6 14 2 2" xfId="902"/>
    <cellStyle name="40% - Accent6 14 2 2 2" xfId="1829"/>
    <cellStyle name="40% - Accent6 14 2 2 2 2" xfId="3866"/>
    <cellStyle name="40% - Accent6 14 2 2 2 2 2" xfId="7992"/>
    <cellStyle name="40% - Accent6 14 2 2 2 2 2 2" xfId="16232"/>
    <cellStyle name="40% - Accent6 14 2 2 2 2 3" xfId="12107"/>
    <cellStyle name="40% - Accent6 14 2 2 2 3" xfId="5956"/>
    <cellStyle name="40% - Accent6 14 2 2 2 3 2" xfId="14196"/>
    <cellStyle name="40% - Accent6 14 2 2 2 4" xfId="10071"/>
    <cellStyle name="40% - Accent6 14 2 2 3" xfId="2941"/>
    <cellStyle name="40% - Accent6 14 2 2 3 2" xfId="7067"/>
    <cellStyle name="40% - Accent6 14 2 2 3 2 2" xfId="15307"/>
    <cellStyle name="40% - Accent6 14 2 2 3 3" xfId="11182"/>
    <cellStyle name="40% - Accent6 14 2 2 4" xfId="5031"/>
    <cellStyle name="40% - Accent6 14 2 2 4 2" xfId="13271"/>
    <cellStyle name="40% - Accent6 14 2 2 5" xfId="9146"/>
    <cellStyle name="40% - Accent6 14 2 3" xfId="1372"/>
    <cellStyle name="40% - Accent6 14 2 3 2" xfId="3410"/>
    <cellStyle name="40% - Accent6 14 2 3 2 2" xfId="7536"/>
    <cellStyle name="40% - Accent6 14 2 3 2 2 2" xfId="15776"/>
    <cellStyle name="40% - Accent6 14 2 3 2 3" xfId="11651"/>
    <cellStyle name="40% - Accent6 14 2 3 3" xfId="5500"/>
    <cellStyle name="40% - Accent6 14 2 3 3 2" xfId="13740"/>
    <cellStyle name="40% - Accent6 14 2 3 4" xfId="9615"/>
    <cellStyle name="40% - Accent6 14 2 4" xfId="2484"/>
    <cellStyle name="40% - Accent6 14 2 4 2" xfId="6611"/>
    <cellStyle name="40% - Accent6 14 2 4 2 2" xfId="14851"/>
    <cellStyle name="40% - Accent6 14 2 4 3" xfId="10726"/>
    <cellStyle name="40% - Accent6 14 2 5" xfId="4574"/>
    <cellStyle name="40% - Accent6 14 2 5 2" xfId="12815"/>
    <cellStyle name="40% - Accent6 14 2 6" xfId="8689"/>
    <cellStyle name="40% - Accent6 14 3" xfId="694"/>
    <cellStyle name="40% - Accent6 14 3 2" xfId="1621"/>
    <cellStyle name="40% - Accent6 14 3 2 2" xfId="3658"/>
    <cellStyle name="40% - Accent6 14 3 2 2 2" xfId="7784"/>
    <cellStyle name="40% - Accent6 14 3 2 2 2 2" xfId="16024"/>
    <cellStyle name="40% - Accent6 14 3 2 2 3" xfId="11899"/>
    <cellStyle name="40% - Accent6 14 3 2 3" xfId="5748"/>
    <cellStyle name="40% - Accent6 14 3 2 3 2" xfId="13988"/>
    <cellStyle name="40% - Accent6 14 3 2 4" xfId="9863"/>
    <cellStyle name="40% - Accent6 14 3 3" xfId="2733"/>
    <cellStyle name="40% - Accent6 14 3 3 2" xfId="6859"/>
    <cellStyle name="40% - Accent6 14 3 3 2 2" xfId="15099"/>
    <cellStyle name="40% - Accent6 14 3 3 3" xfId="10974"/>
    <cellStyle name="40% - Accent6 14 3 4" xfId="4823"/>
    <cellStyle name="40% - Accent6 14 3 4 2" xfId="13063"/>
    <cellStyle name="40% - Accent6 14 3 5" xfId="8938"/>
    <cellStyle name="40% - Accent6 14 4" xfId="1164"/>
    <cellStyle name="40% - Accent6 14 4 2" xfId="3202"/>
    <cellStyle name="40% - Accent6 14 4 2 2" xfId="7328"/>
    <cellStyle name="40% - Accent6 14 4 2 2 2" xfId="15568"/>
    <cellStyle name="40% - Accent6 14 4 2 3" xfId="11443"/>
    <cellStyle name="40% - Accent6 14 4 3" xfId="5292"/>
    <cellStyle name="40% - Accent6 14 4 3 2" xfId="13532"/>
    <cellStyle name="40% - Accent6 14 4 4" xfId="9407"/>
    <cellStyle name="40% - Accent6 14 5" xfId="2276"/>
    <cellStyle name="40% - Accent6 14 5 2" xfId="6403"/>
    <cellStyle name="40% - Accent6 14 5 2 2" xfId="14643"/>
    <cellStyle name="40% - Accent6 14 5 3" xfId="10518"/>
    <cellStyle name="40% - Accent6 14 6" xfId="4366"/>
    <cellStyle name="40% - Accent6 14 6 2" xfId="12607"/>
    <cellStyle name="40% - Accent6 14 7" xfId="8481"/>
    <cellStyle name="40% - Accent6 15" xfId="250"/>
    <cellStyle name="40% - Accent6 15 2" xfId="707"/>
    <cellStyle name="40% - Accent6 15 2 2" xfId="1634"/>
    <cellStyle name="40% - Accent6 15 2 2 2" xfId="3671"/>
    <cellStyle name="40% - Accent6 15 2 2 2 2" xfId="7797"/>
    <cellStyle name="40% - Accent6 15 2 2 2 2 2" xfId="16037"/>
    <cellStyle name="40% - Accent6 15 2 2 2 3" xfId="11912"/>
    <cellStyle name="40% - Accent6 15 2 2 3" xfId="5761"/>
    <cellStyle name="40% - Accent6 15 2 2 3 2" xfId="14001"/>
    <cellStyle name="40% - Accent6 15 2 2 4" xfId="9876"/>
    <cellStyle name="40% - Accent6 15 2 3" xfId="2746"/>
    <cellStyle name="40% - Accent6 15 2 3 2" xfId="6872"/>
    <cellStyle name="40% - Accent6 15 2 3 2 2" xfId="15112"/>
    <cellStyle name="40% - Accent6 15 2 3 3" xfId="10987"/>
    <cellStyle name="40% - Accent6 15 2 4" xfId="4836"/>
    <cellStyle name="40% - Accent6 15 2 4 2" xfId="13076"/>
    <cellStyle name="40% - Accent6 15 2 5" xfId="8951"/>
    <cellStyle name="40% - Accent6 15 3" xfId="1177"/>
    <cellStyle name="40% - Accent6 15 3 2" xfId="3215"/>
    <cellStyle name="40% - Accent6 15 3 2 2" xfId="7341"/>
    <cellStyle name="40% - Accent6 15 3 2 2 2" xfId="15581"/>
    <cellStyle name="40% - Accent6 15 3 2 3" xfId="11456"/>
    <cellStyle name="40% - Accent6 15 3 3" xfId="5305"/>
    <cellStyle name="40% - Accent6 15 3 3 2" xfId="13545"/>
    <cellStyle name="40% - Accent6 15 3 4" xfId="9420"/>
    <cellStyle name="40% - Accent6 15 4" xfId="2289"/>
    <cellStyle name="40% - Accent6 15 4 2" xfId="6416"/>
    <cellStyle name="40% - Accent6 15 4 2 2" xfId="14656"/>
    <cellStyle name="40% - Accent6 15 4 3" xfId="10531"/>
    <cellStyle name="40% - Accent6 15 5" xfId="4379"/>
    <cellStyle name="40% - Accent6 15 5 2" xfId="12620"/>
    <cellStyle name="40% - Accent6 15 6" xfId="8494"/>
    <cellStyle name="40% - Accent6 16" xfId="458"/>
    <cellStyle name="40% - Accent6 16 2" xfId="915"/>
    <cellStyle name="40% - Accent6 16 2 2" xfId="1842"/>
    <cellStyle name="40% - Accent6 16 2 2 2" xfId="3879"/>
    <cellStyle name="40% - Accent6 16 2 2 2 2" xfId="8005"/>
    <cellStyle name="40% - Accent6 16 2 2 2 2 2" xfId="16245"/>
    <cellStyle name="40% - Accent6 16 2 2 2 3" xfId="12120"/>
    <cellStyle name="40% - Accent6 16 2 2 3" xfId="5969"/>
    <cellStyle name="40% - Accent6 16 2 2 3 2" xfId="14209"/>
    <cellStyle name="40% - Accent6 16 2 2 4" xfId="10084"/>
    <cellStyle name="40% - Accent6 16 2 3" xfId="2954"/>
    <cellStyle name="40% - Accent6 16 2 3 2" xfId="7080"/>
    <cellStyle name="40% - Accent6 16 2 3 2 2" xfId="15320"/>
    <cellStyle name="40% - Accent6 16 2 3 3" xfId="11195"/>
    <cellStyle name="40% - Accent6 16 2 4" xfId="5044"/>
    <cellStyle name="40% - Accent6 16 2 4 2" xfId="13284"/>
    <cellStyle name="40% - Accent6 16 2 5" xfId="9159"/>
    <cellStyle name="40% - Accent6 16 3" xfId="1385"/>
    <cellStyle name="40% - Accent6 16 3 2" xfId="3423"/>
    <cellStyle name="40% - Accent6 16 3 2 2" xfId="7549"/>
    <cellStyle name="40% - Accent6 16 3 2 2 2" xfId="15789"/>
    <cellStyle name="40% - Accent6 16 3 2 3" xfId="11664"/>
    <cellStyle name="40% - Accent6 16 3 3" xfId="5513"/>
    <cellStyle name="40% - Accent6 16 3 3 2" xfId="13753"/>
    <cellStyle name="40% - Accent6 16 3 4" xfId="9628"/>
    <cellStyle name="40% - Accent6 16 4" xfId="2497"/>
    <cellStyle name="40% - Accent6 16 4 2" xfId="6624"/>
    <cellStyle name="40% - Accent6 16 4 2 2" xfId="14864"/>
    <cellStyle name="40% - Accent6 16 4 3" xfId="10739"/>
    <cellStyle name="40% - Accent6 16 5" xfId="4587"/>
    <cellStyle name="40% - Accent6 16 5 2" xfId="12828"/>
    <cellStyle name="40% - Accent6 16 6" xfId="8702"/>
    <cellStyle name="40% - Accent6 17" xfId="473"/>
    <cellStyle name="40% - Accent6 17 2" xfId="930"/>
    <cellStyle name="40% - Accent6 17 2 2" xfId="1856"/>
    <cellStyle name="40% - Accent6 17 2 2 2" xfId="3893"/>
    <cellStyle name="40% - Accent6 17 2 2 2 2" xfId="8019"/>
    <cellStyle name="40% - Accent6 17 2 2 2 2 2" xfId="16259"/>
    <cellStyle name="40% - Accent6 17 2 2 2 3" xfId="12134"/>
    <cellStyle name="40% - Accent6 17 2 2 3" xfId="5983"/>
    <cellStyle name="40% - Accent6 17 2 2 3 2" xfId="14223"/>
    <cellStyle name="40% - Accent6 17 2 2 4" xfId="10098"/>
    <cellStyle name="40% - Accent6 17 2 3" xfId="2968"/>
    <cellStyle name="40% - Accent6 17 2 3 2" xfId="7094"/>
    <cellStyle name="40% - Accent6 17 2 3 2 2" xfId="15334"/>
    <cellStyle name="40% - Accent6 17 2 3 3" xfId="11209"/>
    <cellStyle name="40% - Accent6 17 2 4" xfId="5058"/>
    <cellStyle name="40% - Accent6 17 2 4 2" xfId="13298"/>
    <cellStyle name="40% - Accent6 17 2 5" xfId="9173"/>
    <cellStyle name="40% - Accent6 17 3" xfId="1400"/>
    <cellStyle name="40% - Accent6 17 3 2" xfId="3437"/>
    <cellStyle name="40% - Accent6 17 3 2 2" xfId="7563"/>
    <cellStyle name="40% - Accent6 17 3 2 2 2" xfId="15803"/>
    <cellStyle name="40% - Accent6 17 3 2 3" xfId="11678"/>
    <cellStyle name="40% - Accent6 17 3 3" xfId="5527"/>
    <cellStyle name="40% - Accent6 17 3 3 2" xfId="13767"/>
    <cellStyle name="40% - Accent6 17 3 4" xfId="9642"/>
    <cellStyle name="40% - Accent6 17 4" xfId="2512"/>
    <cellStyle name="40% - Accent6 17 4 2" xfId="6638"/>
    <cellStyle name="40% - Accent6 17 4 2 2" xfId="14878"/>
    <cellStyle name="40% - Accent6 17 4 3" xfId="10753"/>
    <cellStyle name="40% - Accent6 17 5" xfId="4602"/>
    <cellStyle name="40% - Accent6 17 5 2" xfId="12842"/>
    <cellStyle name="40% - Accent6 17 6" xfId="8717"/>
    <cellStyle name="40% - Accent6 18" xfId="486"/>
    <cellStyle name="40% - Accent6 18 2" xfId="1413"/>
    <cellStyle name="40% - Accent6 18 2 2" xfId="3450"/>
    <cellStyle name="40% - Accent6 18 2 2 2" xfId="7576"/>
    <cellStyle name="40% - Accent6 18 2 2 2 2" xfId="15816"/>
    <cellStyle name="40% - Accent6 18 2 2 3" xfId="11691"/>
    <cellStyle name="40% - Accent6 18 2 3" xfId="5540"/>
    <cellStyle name="40% - Accent6 18 2 3 2" xfId="13780"/>
    <cellStyle name="40% - Accent6 18 2 4" xfId="9655"/>
    <cellStyle name="40% - Accent6 18 3" xfId="2525"/>
    <cellStyle name="40% - Accent6 18 3 2" xfId="6651"/>
    <cellStyle name="40% - Accent6 18 3 2 2" xfId="14891"/>
    <cellStyle name="40% - Accent6 18 3 3" xfId="10766"/>
    <cellStyle name="40% - Accent6 18 4" xfId="4615"/>
    <cellStyle name="40% - Accent6 18 4 2" xfId="12855"/>
    <cellStyle name="40% - Accent6 18 5" xfId="8730"/>
    <cellStyle name="40% - Accent6 19" xfId="499"/>
    <cellStyle name="40% - Accent6 19 2" xfId="1426"/>
    <cellStyle name="40% - Accent6 19 2 2" xfId="3463"/>
    <cellStyle name="40% - Accent6 19 2 2 2" xfId="7589"/>
    <cellStyle name="40% - Accent6 19 2 2 2 2" xfId="15829"/>
    <cellStyle name="40% - Accent6 19 2 2 3" xfId="11704"/>
    <cellStyle name="40% - Accent6 19 2 3" xfId="5553"/>
    <cellStyle name="40% - Accent6 19 2 3 2" xfId="13793"/>
    <cellStyle name="40% - Accent6 19 2 4" xfId="9668"/>
    <cellStyle name="40% - Accent6 19 3" xfId="2538"/>
    <cellStyle name="40% - Accent6 19 3 2" xfId="6664"/>
    <cellStyle name="40% - Accent6 19 3 2 2" xfId="14904"/>
    <cellStyle name="40% - Accent6 19 3 3" xfId="10779"/>
    <cellStyle name="40% - Accent6 19 4" xfId="4628"/>
    <cellStyle name="40% - Accent6 19 4 2" xfId="12868"/>
    <cellStyle name="40% - Accent6 19 5" xfId="8743"/>
    <cellStyle name="40% - Accent6 2" xfId="54"/>
    <cellStyle name="40% - Accent6 2 2" xfId="94"/>
    <cellStyle name="40% - Accent6 2 2 2" xfId="302"/>
    <cellStyle name="40% - Accent6 2 2 2 2" xfId="759"/>
    <cellStyle name="40% - Accent6 2 2 2 2 2" xfId="1686"/>
    <cellStyle name="40% - Accent6 2 2 2 2 2 2" xfId="3723"/>
    <cellStyle name="40% - Accent6 2 2 2 2 2 2 2" xfId="7849"/>
    <cellStyle name="40% - Accent6 2 2 2 2 2 2 2 2" xfId="16089"/>
    <cellStyle name="40% - Accent6 2 2 2 2 2 2 3" xfId="11964"/>
    <cellStyle name="40% - Accent6 2 2 2 2 2 3" xfId="5813"/>
    <cellStyle name="40% - Accent6 2 2 2 2 2 3 2" xfId="14053"/>
    <cellStyle name="40% - Accent6 2 2 2 2 2 4" xfId="9928"/>
    <cellStyle name="40% - Accent6 2 2 2 2 3" xfId="2798"/>
    <cellStyle name="40% - Accent6 2 2 2 2 3 2" xfId="6924"/>
    <cellStyle name="40% - Accent6 2 2 2 2 3 2 2" xfId="15164"/>
    <cellStyle name="40% - Accent6 2 2 2 2 3 3" xfId="11039"/>
    <cellStyle name="40% - Accent6 2 2 2 2 4" xfId="4888"/>
    <cellStyle name="40% - Accent6 2 2 2 2 4 2" xfId="13128"/>
    <cellStyle name="40% - Accent6 2 2 2 2 5" xfId="9003"/>
    <cellStyle name="40% - Accent6 2 2 2 3" xfId="1229"/>
    <cellStyle name="40% - Accent6 2 2 2 3 2" xfId="3267"/>
    <cellStyle name="40% - Accent6 2 2 2 3 2 2" xfId="7393"/>
    <cellStyle name="40% - Accent6 2 2 2 3 2 2 2" xfId="15633"/>
    <cellStyle name="40% - Accent6 2 2 2 3 2 3" xfId="11508"/>
    <cellStyle name="40% - Accent6 2 2 2 3 3" xfId="5357"/>
    <cellStyle name="40% - Accent6 2 2 2 3 3 2" xfId="13597"/>
    <cellStyle name="40% - Accent6 2 2 2 3 4" xfId="9472"/>
    <cellStyle name="40% - Accent6 2 2 2 4" xfId="2341"/>
    <cellStyle name="40% - Accent6 2 2 2 4 2" xfId="6468"/>
    <cellStyle name="40% - Accent6 2 2 2 4 2 2" xfId="14708"/>
    <cellStyle name="40% - Accent6 2 2 2 4 3" xfId="10583"/>
    <cellStyle name="40% - Accent6 2 2 2 5" xfId="4431"/>
    <cellStyle name="40% - Accent6 2 2 2 5 2" xfId="12672"/>
    <cellStyle name="40% - Accent6 2 2 2 6" xfId="8546"/>
    <cellStyle name="40% - Accent6 2 2 3" xfId="551"/>
    <cellStyle name="40% - Accent6 2 2 3 2" xfId="1478"/>
    <cellStyle name="40% - Accent6 2 2 3 2 2" xfId="3515"/>
    <cellStyle name="40% - Accent6 2 2 3 2 2 2" xfId="7641"/>
    <cellStyle name="40% - Accent6 2 2 3 2 2 2 2" xfId="15881"/>
    <cellStyle name="40% - Accent6 2 2 3 2 2 3" xfId="11756"/>
    <cellStyle name="40% - Accent6 2 2 3 2 3" xfId="5605"/>
    <cellStyle name="40% - Accent6 2 2 3 2 3 2" xfId="13845"/>
    <cellStyle name="40% - Accent6 2 2 3 2 4" xfId="9720"/>
    <cellStyle name="40% - Accent6 2 2 3 3" xfId="2590"/>
    <cellStyle name="40% - Accent6 2 2 3 3 2" xfId="6716"/>
    <cellStyle name="40% - Accent6 2 2 3 3 2 2" xfId="14956"/>
    <cellStyle name="40% - Accent6 2 2 3 3 3" xfId="10831"/>
    <cellStyle name="40% - Accent6 2 2 3 4" xfId="4680"/>
    <cellStyle name="40% - Accent6 2 2 3 4 2" xfId="12920"/>
    <cellStyle name="40% - Accent6 2 2 3 5" xfId="8795"/>
    <cellStyle name="40% - Accent6 2 2 4" xfId="1021"/>
    <cellStyle name="40% - Accent6 2 2 4 2" xfId="3059"/>
    <cellStyle name="40% - Accent6 2 2 4 2 2" xfId="7185"/>
    <cellStyle name="40% - Accent6 2 2 4 2 2 2" xfId="15425"/>
    <cellStyle name="40% - Accent6 2 2 4 2 3" xfId="11300"/>
    <cellStyle name="40% - Accent6 2 2 4 3" xfId="5149"/>
    <cellStyle name="40% - Accent6 2 2 4 3 2" xfId="13389"/>
    <cellStyle name="40% - Accent6 2 2 4 4" xfId="9264"/>
    <cellStyle name="40% - Accent6 2 2 5" xfId="2133"/>
    <cellStyle name="40% - Accent6 2 2 5 2" xfId="6260"/>
    <cellStyle name="40% - Accent6 2 2 5 2 2" xfId="14500"/>
    <cellStyle name="40% - Accent6 2 2 5 3" xfId="10375"/>
    <cellStyle name="40% - Accent6 2 2 6" xfId="4223"/>
    <cellStyle name="40% - Accent6 2 2 6 2" xfId="12464"/>
    <cellStyle name="40% - Accent6 2 2 7" xfId="8338"/>
    <cellStyle name="40% - Accent6 2 3" xfId="133"/>
    <cellStyle name="40% - Accent6 2 3 2" xfId="341"/>
    <cellStyle name="40% - Accent6 2 3 2 2" xfId="798"/>
    <cellStyle name="40% - Accent6 2 3 2 2 2" xfId="1725"/>
    <cellStyle name="40% - Accent6 2 3 2 2 2 2" xfId="3762"/>
    <cellStyle name="40% - Accent6 2 3 2 2 2 2 2" xfId="7888"/>
    <cellStyle name="40% - Accent6 2 3 2 2 2 2 2 2" xfId="16128"/>
    <cellStyle name="40% - Accent6 2 3 2 2 2 2 3" xfId="12003"/>
    <cellStyle name="40% - Accent6 2 3 2 2 2 3" xfId="5852"/>
    <cellStyle name="40% - Accent6 2 3 2 2 2 3 2" xfId="14092"/>
    <cellStyle name="40% - Accent6 2 3 2 2 2 4" xfId="9967"/>
    <cellStyle name="40% - Accent6 2 3 2 2 3" xfId="2837"/>
    <cellStyle name="40% - Accent6 2 3 2 2 3 2" xfId="6963"/>
    <cellStyle name="40% - Accent6 2 3 2 2 3 2 2" xfId="15203"/>
    <cellStyle name="40% - Accent6 2 3 2 2 3 3" xfId="11078"/>
    <cellStyle name="40% - Accent6 2 3 2 2 4" xfId="4927"/>
    <cellStyle name="40% - Accent6 2 3 2 2 4 2" xfId="13167"/>
    <cellStyle name="40% - Accent6 2 3 2 2 5" xfId="9042"/>
    <cellStyle name="40% - Accent6 2 3 2 3" xfId="1268"/>
    <cellStyle name="40% - Accent6 2 3 2 3 2" xfId="3306"/>
    <cellStyle name="40% - Accent6 2 3 2 3 2 2" xfId="7432"/>
    <cellStyle name="40% - Accent6 2 3 2 3 2 2 2" xfId="15672"/>
    <cellStyle name="40% - Accent6 2 3 2 3 2 3" xfId="11547"/>
    <cellStyle name="40% - Accent6 2 3 2 3 3" xfId="5396"/>
    <cellStyle name="40% - Accent6 2 3 2 3 3 2" xfId="13636"/>
    <cellStyle name="40% - Accent6 2 3 2 3 4" xfId="9511"/>
    <cellStyle name="40% - Accent6 2 3 2 4" xfId="2380"/>
    <cellStyle name="40% - Accent6 2 3 2 4 2" xfId="6507"/>
    <cellStyle name="40% - Accent6 2 3 2 4 2 2" xfId="14747"/>
    <cellStyle name="40% - Accent6 2 3 2 4 3" xfId="10622"/>
    <cellStyle name="40% - Accent6 2 3 2 5" xfId="4470"/>
    <cellStyle name="40% - Accent6 2 3 2 5 2" xfId="12711"/>
    <cellStyle name="40% - Accent6 2 3 2 6" xfId="8585"/>
    <cellStyle name="40% - Accent6 2 3 3" xfId="590"/>
    <cellStyle name="40% - Accent6 2 3 3 2" xfId="1517"/>
    <cellStyle name="40% - Accent6 2 3 3 2 2" xfId="3554"/>
    <cellStyle name="40% - Accent6 2 3 3 2 2 2" xfId="7680"/>
    <cellStyle name="40% - Accent6 2 3 3 2 2 2 2" xfId="15920"/>
    <cellStyle name="40% - Accent6 2 3 3 2 2 3" xfId="11795"/>
    <cellStyle name="40% - Accent6 2 3 3 2 3" xfId="5644"/>
    <cellStyle name="40% - Accent6 2 3 3 2 3 2" xfId="13884"/>
    <cellStyle name="40% - Accent6 2 3 3 2 4" xfId="9759"/>
    <cellStyle name="40% - Accent6 2 3 3 3" xfId="2629"/>
    <cellStyle name="40% - Accent6 2 3 3 3 2" xfId="6755"/>
    <cellStyle name="40% - Accent6 2 3 3 3 2 2" xfId="14995"/>
    <cellStyle name="40% - Accent6 2 3 3 3 3" xfId="10870"/>
    <cellStyle name="40% - Accent6 2 3 3 4" xfId="4719"/>
    <cellStyle name="40% - Accent6 2 3 3 4 2" xfId="12959"/>
    <cellStyle name="40% - Accent6 2 3 3 5" xfId="8834"/>
    <cellStyle name="40% - Accent6 2 3 4" xfId="1060"/>
    <cellStyle name="40% - Accent6 2 3 4 2" xfId="3098"/>
    <cellStyle name="40% - Accent6 2 3 4 2 2" xfId="7224"/>
    <cellStyle name="40% - Accent6 2 3 4 2 2 2" xfId="15464"/>
    <cellStyle name="40% - Accent6 2 3 4 2 3" xfId="11339"/>
    <cellStyle name="40% - Accent6 2 3 4 3" xfId="5188"/>
    <cellStyle name="40% - Accent6 2 3 4 3 2" xfId="13428"/>
    <cellStyle name="40% - Accent6 2 3 4 4" xfId="9303"/>
    <cellStyle name="40% - Accent6 2 3 5" xfId="2172"/>
    <cellStyle name="40% - Accent6 2 3 5 2" xfId="6299"/>
    <cellStyle name="40% - Accent6 2 3 5 2 2" xfId="14539"/>
    <cellStyle name="40% - Accent6 2 3 5 3" xfId="10414"/>
    <cellStyle name="40% - Accent6 2 3 6" xfId="4262"/>
    <cellStyle name="40% - Accent6 2 3 6 2" xfId="12503"/>
    <cellStyle name="40% - Accent6 2 3 7" xfId="8377"/>
    <cellStyle name="40% - Accent6 2 4" xfId="263"/>
    <cellStyle name="40% - Accent6 2 4 2" xfId="720"/>
    <cellStyle name="40% - Accent6 2 4 2 2" xfId="1647"/>
    <cellStyle name="40% - Accent6 2 4 2 2 2" xfId="3684"/>
    <cellStyle name="40% - Accent6 2 4 2 2 2 2" xfId="7810"/>
    <cellStyle name="40% - Accent6 2 4 2 2 2 2 2" xfId="16050"/>
    <cellStyle name="40% - Accent6 2 4 2 2 2 3" xfId="11925"/>
    <cellStyle name="40% - Accent6 2 4 2 2 3" xfId="5774"/>
    <cellStyle name="40% - Accent6 2 4 2 2 3 2" xfId="14014"/>
    <cellStyle name="40% - Accent6 2 4 2 2 4" xfId="9889"/>
    <cellStyle name="40% - Accent6 2 4 2 3" xfId="2759"/>
    <cellStyle name="40% - Accent6 2 4 2 3 2" xfId="6885"/>
    <cellStyle name="40% - Accent6 2 4 2 3 2 2" xfId="15125"/>
    <cellStyle name="40% - Accent6 2 4 2 3 3" xfId="11000"/>
    <cellStyle name="40% - Accent6 2 4 2 4" xfId="4849"/>
    <cellStyle name="40% - Accent6 2 4 2 4 2" xfId="13089"/>
    <cellStyle name="40% - Accent6 2 4 2 5" xfId="8964"/>
    <cellStyle name="40% - Accent6 2 4 3" xfId="1190"/>
    <cellStyle name="40% - Accent6 2 4 3 2" xfId="3228"/>
    <cellStyle name="40% - Accent6 2 4 3 2 2" xfId="7354"/>
    <cellStyle name="40% - Accent6 2 4 3 2 2 2" xfId="15594"/>
    <cellStyle name="40% - Accent6 2 4 3 2 3" xfId="11469"/>
    <cellStyle name="40% - Accent6 2 4 3 3" xfId="5318"/>
    <cellStyle name="40% - Accent6 2 4 3 3 2" xfId="13558"/>
    <cellStyle name="40% - Accent6 2 4 3 4" xfId="9433"/>
    <cellStyle name="40% - Accent6 2 4 4" xfId="2302"/>
    <cellStyle name="40% - Accent6 2 4 4 2" xfId="6429"/>
    <cellStyle name="40% - Accent6 2 4 4 2 2" xfId="14669"/>
    <cellStyle name="40% - Accent6 2 4 4 3" xfId="10544"/>
    <cellStyle name="40% - Accent6 2 4 5" xfId="4392"/>
    <cellStyle name="40% - Accent6 2 4 5 2" xfId="12633"/>
    <cellStyle name="40% - Accent6 2 4 6" xfId="8507"/>
    <cellStyle name="40% - Accent6 2 5" xfId="512"/>
    <cellStyle name="40% - Accent6 2 5 2" xfId="1439"/>
    <cellStyle name="40% - Accent6 2 5 2 2" xfId="3476"/>
    <cellStyle name="40% - Accent6 2 5 2 2 2" xfId="7602"/>
    <cellStyle name="40% - Accent6 2 5 2 2 2 2" xfId="15842"/>
    <cellStyle name="40% - Accent6 2 5 2 2 3" xfId="11717"/>
    <cellStyle name="40% - Accent6 2 5 2 3" xfId="5566"/>
    <cellStyle name="40% - Accent6 2 5 2 3 2" xfId="13806"/>
    <cellStyle name="40% - Accent6 2 5 2 4" xfId="9681"/>
    <cellStyle name="40% - Accent6 2 5 3" xfId="2551"/>
    <cellStyle name="40% - Accent6 2 5 3 2" xfId="6677"/>
    <cellStyle name="40% - Accent6 2 5 3 2 2" xfId="14917"/>
    <cellStyle name="40% - Accent6 2 5 3 3" xfId="10792"/>
    <cellStyle name="40% - Accent6 2 5 4" xfId="4641"/>
    <cellStyle name="40% - Accent6 2 5 4 2" xfId="12881"/>
    <cellStyle name="40% - Accent6 2 5 5" xfId="8756"/>
    <cellStyle name="40% - Accent6 2 6" xfId="982"/>
    <cellStyle name="40% - Accent6 2 6 2" xfId="3020"/>
    <cellStyle name="40% - Accent6 2 6 2 2" xfId="7146"/>
    <cellStyle name="40% - Accent6 2 6 2 2 2" xfId="15386"/>
    <cellStyle name="40% - Accent6 2 6 2 3" xfId="11261"/>
    <cellStyle name="40% - Accent6 2 6 3" xfId="5110"/>
    <cellStyle name="40% - Accent6 2 6 3 2" xfId="13350"/>
    <cellStyle name="40% - Accent6 2 6 4" xfId="9225"/>
    <cellStyle name="40% - Accent6 2 7" xfId="2094"/>
    <cellStyle name="40% - Accent6 2 7 2" xfId="6221"/>
    <cellStyle name="40% - Accent6 2 7 2 2" xfId="14461"/>
    <cellStyle name="40% - Accent6 2 7 3" xfId="10336"/>
    <cellStyle name="40% - Accent6 2 8" xfId="4184"/>
    <cellStyle name="40% - Accent6 2 8 2" xfId="12425"/>
    <cellStyle name="40% - Accent6 2 9" xfId="8299"/>
    <cellStyle name="40% - Accent6 20" xfId="943"/>
    <cellStyle name="40% - Accent6 20 2" xfId="1869"/>
    <cellStyle name="40% - Accent6 20 2 2" xfId="3906"/>
    <cellStyle name="40% - Accent6 20 2 2 2" xfId="8032"/>
    <cellStyle name="40% - Accent6 20 2 2 2 2" xfId="16272"/>
    <cellStyle name="40% - Accent6 20 2 2 3" xfId="12147"/>
    <cellStyle name="40% - Accent6 20 2 3" xfId="5996"/>
    <cellStyle name="40% - Accent6 20 2 3 2" xfId="14236"/>
    <cellStyle name="40% - Accent6 20 2 4" xfId="10111"/>
    <cellStyle name="40% - Accent6 20 3" xfId="2981"/>
    <cellStyle name="40% - Accent6 20 3 2" xfId="7107"/>
    <cellStyle name="40% - Accent6 20 3 2 2" xfId="15347"/>
    <cellStyle name="40% - Accent6 20 3 3" xfId="11222"/>
    <cellStyle name="40% - Accent6 20 4" xfId="5071"/>
    <cellStyle name="40% - Accent6 20 4 2" xfId="13311"/>
    <cellStyle name="40% - Accent6 20 5" xfId="9186"/>
    <cellStyle name="40% - Accent6 21" xfId="956"/>
    <cellStyle name="40% - Accent6 21 2" xfId="2994"/>
    <cellStyle name="40% - Accent6 21 2 2" xfId="7120"/>
    <cellStyle name="40% - Accent6 21 2 2 2" xfId="15360"/>
    <cellStyle name="40% - Accent6 21 2 3" xfId="11235"/>
    <cellStyle name="40% - Accent6 21 3" xfId="5084"/>
    <cellStyle name="40% - Accent6 21 3 2" xfId="13324"/>
    <cellStyle name="40% - Accent6 21 4" xfId="9199"/>
    <cellStyle name="40% - Accent6 22" xfId="969"/>
    <cellStyle name="40% - Accent6 22 2" xfId="3007"/>
    <cellStyle name="40% - Accent6 22 2 2" xfId="7133"/>
    <cellStyle name="40% - Accent6 22 2 2 2" xfId="15373"/>
    <cellStyle name="40% - Accent6 22 2 3" xfId="11248"/>
    <cellStyle name="40% - Accent6 22 3" xfId="5097"/>
    <cellStyle name="40% - Accent6 22 3 2" xfId="13337"/>
    <cellStyle name="40% - Accent6 22 4" xfId="9212"/>
    <cellStyle name="40% - Accent6 23" xfId="1882"/>
    <cellStyle name="40% - Accent6 23 2" xfId="3919"/>
    <cellStyle name="40% - Accent6 23 2 2" xfId="8045"/>
    <cellStyle name="40% - Accent6 23 2 2 2" xfId="16285"/>
    <cellStyle name="40% - Accent6 23 2 3" xfId="12160"/>
    <cellStyle name="40% - Accent6 23 3" xfId="6009"/>
    <cellStyle name="40% - Accent6 23 3 2" xfId="14249"/>
    <cellStyle name="40% - Accent6 23 4" xfId="10124"/>
    <cellStyle name="40% - Accent6 24" xfId="1895"/>
    <cellStyle name="40% - Accent6 24 2" xfId="3932"/>
    <cellStyle name="40% - Accent6 24 2 2" xfId="8058"/>
    <cellStyle name="40% - Accent6 24 2 2 2" xfId="16298"/>
    <cellStyle name="40% - Accent6 24 2 3" xfId="12173"/>
    <cellStyle name="40% - Accent6 24 3" xfId="6022"/>
    <cellStyle name="40% - Accent6 24 3 2" xfId="14262"/>
    <cellStyle name="40% - Accent6 24 4" xfId="10137"/>
    <cellStyle name="40% - Accent6 25" xfId="1908"/>
    <cellStyle name="40% - Accent6 25 2" xfId="3945"/>
    <cellStyle name="40% - Accent6 25 2 2" xfId="8071"/>
    <cellStyle name="40% - Accent6 25 2 2 2" xfId="16311"/>
    <cellStyle name="40% - Accent6 25 2 3" xfId="12186"/>
    <cellStyle name="40% - Accent6 25 3" xfId="6035"/>
    <cellStyle name="40% - Accent6 25 3 2" xfId="14275"/>
    <cellStyle name="40% - Accent6 25 4" xfId="10150"/>
    <cellStyle name="40% - Accent6 26" xfId="1922"/>
    <cellStyle name="40% - Accent6 26 2" xfId="3959"/>
    <cellStyle name="40% - Accent6 26 2 2" xfId="8085"/>
    <cellStyle name="40% - Accent6 26 2 2 2" xfId="16325"/>
    <cellStyle name="40% - Accent6 26 2 3" xfId="12200"/>
    <cellStyle name="40% - Accent6 26 3" xfId="6049"/>
    <cellStyle name="40% - Accent6 26 3 2" xfId="14289"/>
    <cellStyle name="40% - Accent6 26 4" xfId="10164"/>
    <cellStyle name="40% - Accent6 27" xfId="1935"/>
    <cellStyle name="40% - Accent6 27 2" xfId="3972"/>
    <cellStyle name="40% - Accent6 27 2 2" xfId="8098"/>
    <cellStyle name="40% - Accent6 27 2 2 2" xfId="16338"/>
    <cellStyle name="40% - Accent6 27 2 3" xfId="12213"/>
    <cellStyle name="40% - Accent6 27 3" xfId="6062"/>
    <cellStyle name="40% - Accent6 27 3 2" xfId="14302"/>
    <cellStyle name="40% - Accent6 27 4" xfId="10177"/>
    <cellStyle name="40% - Accent6 28" xfId="1949"/>
    <cellStyle name="40% - Accent6 28 2" xfId="3986"/>
    <cellStyle name="40% - Accent6 28 2 2" xfId="8112"/>
    <cellStyle name="40% - Accent6 28 2 2 2" xfId="16352"/>
    <cellStyle name="40% - Accent6 28 2 3" xfId="12227"/>
    <cellStyle name="40% - Accent6 28 3" xfId="6076"/>
    <cellStyle name="40% - Accent6 28 3 2" xfId="14316"/>
    <cellStyle name="40% - Accent6 28 4" xfId="10191"/>
    <cellStyle name="40% - Accent6 29" xfId="1963"/>
    <cellStyle name="40% - Accent6 29 2" xfId="4000"/>
    <cellStyle name="40% - Accent6 29 2 2" xfId="8126"/>
    <cellStyle name="40% - Accent6 29 2 2 2" xfId="16366"/>
    <cellStyle name="40% - Accent6 29 2 3" xfId="12241"/>
    <cellStyle name="40% - Accent6 29 3" xfId="6090"/>
    <cellStyle name="40% - Accent6 29 3 2" xfId="14330"/>
    <cellStyle name="40% - Accent6 29 4" xfId="10205"/>
    <cellStyle name="40% - Accent6 3" xfId="68"/>
    <cellStyle name="40% - Accent6 3 2" xfId="276"/>
    <cellStyle name="40% - Accent6 3 2 2" xfId="733"/>
    <cellStyle name="40% - Accent6 3 2 2 2" xfId="1660"/>
    <cellStyle name="40% - Accent6 3 2 2 2 2" xfId="3697"/>
    <cellStyle name="40% - Accent6 3 2 2 2 2 2" xfId="7823"/>
    <cellStyle name="40% - Accent6 3 2 2 2 2 2 2" xfId="16063"/>
    <cellStyle name="40% - Accent6 3 2 2 2 2 3" xfId="11938"/>
    <cellStyle name="40% - Accent6 3 2 2 2 3" xfId="5787"/>
    <cellStyle name="40% - Accent6 3 2 2 2 3 2" xfId="14027"/>
    <cellStyle name="40% - Accent6 3 2 2 2 4" xfId="9902"/>
    <cellStyle name="40% - Accent6 3 2 2 3" xfId="2772"/>
    <cellStyle name="40% - Accent6 3 2 2 3 2" xfId="6898"/>
    <cellStyle name="40% - Accent6 3 2 2 3 2 2" xfId="15138"/>
    <cellStyle name="40% - Accent6 3 2 2 3 3" xfId="11013"/>
    <cellStyle name="40% - Accent6 3 2 2 4" xfId="4862"/>
    <cellStyle name="40% - Accent6 3 2 2 4 2" xfId="13102"/>
    <cellStyle name="40% - Accent6 3 2 2 5" xfId="8977"/>
    <cellStyle name="40% - Accent6 3 2 3" xfId="1203"/>
    <cellStyle name="40% - Accent6 3 2 3 2" xfId="3241"/>
    <cellStyle name="40% - Accent6 3 2 3 2 2" xfId="7367"/>
    <cellStyle name="40% - Accent6 3 2 3 2 2 2" xfId="15607"/>
    <cellStyle name="40% - Accent6 3 2 3 2 3" xfId="11482"/>
    <cellStyle name="40% - Accent6 3 2 3 3" xfId="5331"/>
    <cellStyle name="40% - Accent6 3 2 3 3 2" xfId="13571"/>
    <cellStyle name="40% - Accent6 3 2 3 4" xfId="9446"/>
    <cellStyle name="40% - Accent6 3 2 4" xfId="2315"/>
    <cellStyle name="40% - Accent6 3 2 4 2" xfId="6442"/>
    <cellStyle name="40% - Accent6 3 2 4 2 2" xfId="14682"/>
    <cellStyle name="40% - Accent6 3 2 4 3" xfId="10557"/>
    <cellStyle name="40% - Accent6 3 2 5" xfId="4405"/>
    <cellStyle name="40% - Accent6 3 2 5 2" xfId="12646"/>
    <cellStyle name="40% - Accent6 3 2 6" xfId="8520"/>
    <cellStyle name="40% - Accent6 3 3" xfId="525"/>
    <cellStyle name="40% - Accent6 3 3 2" xfId="1452"/>
    <cellStyle name="40% - Accent6 3 3 2 2" xfId="3489"/>
    <cellStyle name="40% - Accent6 3 3 2 2 2" xfId="7615"/>
    <cellStyle name="40% - Accent6 3 3 2 2 2 2" xfId="15855"/>
    <cellStyle name="40% - Accent6 3 3 2 2 3" xfId="11730"/>
    <cellStyle name="40% - Accent6 3 3 2 3" xfId="5579"/>
    <cellStyle name="40% - Accent6 3 3 2 3 2" xfId="13819"/>
    <cellStyle name="40% - Accent6 3 3 2 4" xfId="9694"/>
    <cellStyle name="40% - Accent6 3 3 3" xfId="2564"/>
    <cellStyle name="40% - Accent6 3 3 3 2" xfId="6690"/>
    <cellStyle name="40% - Accent6 3 3 3 2 2" xfId="14930"/>
    <cellStyle name="40% - Accent6 3 3 3 3" xfId="10805"/>
    <cellStyle name="40% - Accent6 3 3 4" xfId="4654"/>
    <cellStyle name="40% - Accent6 3 3 4 2" xfId="12894"/>
    <cellStyle name="40% - Accent6 3 3 5" xfId="8769"/>
    <cellStyle name="40% - Accent6 3 4" xfId="995"/>
    <cellStyle name="40% - Accent6 3 4 2" xfId="3033"/>
    <cellStyle name="40% - Accent6 3 4 2 2" xfId="7159"/>
    <cellStyle name="40% - Accent6 3 4 2 2 2" xfId="15399"/>
    <cellStyle name="40% - Accent6 3 4 2 3" xfId="11274"/>
    <cellStyle name="40% - Accent6 3 4 3" xfId="5123"/>
    <cellStyle name="40% - Accent6 3 4 3 2" xfId="13363"/>
    <cellStyle name="40% - Accent6 3 4 4" xfId="9238"/>
    <cellStyle name="40% - Accent6 3 5" xfId="2107"/>
    <cellStyle name="40% - Accent6 3 5 2" xfId="6234"/>
    <cellStyle name="40% - Accent6 3 5 2 2" xfId="14474"/>
    <cellStyle name="40% - Accent6 3 5 3" xfId="10349"/>
    <cellStyle name="40% - Accent6 3 6" xfId="4197"/>
    <cellStyle name="40% - Accent6 3 6 2" xfId="12438"/>
    <cellStyle name="40% - Accent6 3 7" xfId="8312"/>
    <cellStyle name="40% - Accent6 30" xfId="1977"/>
    <cellStyle name="40% - Accent6 30 2" xfId="4014"/>
    <cellStyle name="40% - Accent6 30 2 2" xfId="8140"/>
    <cellStyle name="40% - Accent6 30 2 2 2" xfId="16380"/>
    <cellStyle name="40% - Accent6 30 2 3" xfId="12255"/>
    <cellStyle name="40% - Accent6 30 3" xfId="6104"/>
    <cellStyle name="40% - Accent6 30 3 2" xfId="14344"/>
    <cellStyle name="40% - Accent6 30 4" xfId="10219"/>
    <cellStyle name="40% - Accent6 31" xfId="1990"/>
    <cellStyle name="40% - Accent6 31 2" xfId="4027"/>
    <cellStyle name="40% - Accent6 31 2 2" xfId="8153"/>
    <cellStyle name="40% - Accent6 31 2 2 2" xfId="16393"/>
    <cellStyle name="40% - Accent6 31 2 3" xfId="12268"/>
    <cellStyle name="40% - Accent6 31 3" xfId="6117"/>
    <cellStyle name="40% - Accent6 31 3 2" xfId="14357"/>
    <cellStyle name="40% - Accent6 31 4" xfId="10232"/>
    <cellStyle name="40% - Accent6 32" xfId="2003"/>
    <cellStyle name="40% - Accent6 32 2" xfId="4040"/>
    <cellStyle name="40% - Accent6 32 2 2" xfId="8166"/>
    <cellStyle name="40% - Accent6 32 2 2 2" xfId="16406"/>
    <cellStyle name="40% - Accent6 32 2 3" xfId="12281"/>
    <cellStyle name="40% - Accent6 32 3" xfId="6130"/>
    <cellStyle name="40% - Accent6 32 3 2" xfId="14370"/>
    <cellStyle name="40% - Accent6 32 4" xfId="10245"/>
    <cellStyle name="40% - Accent6 33" xfId="2016"/>
    <cellStyle name="40% - Accent6 33 2" xfId="4053"/>
    <cellStyle name="40% - Accent6 33 2 2" xfId="8179"/>
    <cellStyle name="40% - Accent6 33 2 2 2" xfId="16419"/>
    <cellStyle name="40% - Accent6 33 2 3" xfId="12294"/>
    <cellStyle name="40% - Accent6 33 3" xfId="6143"/>
    <cellStyle name="40% - Accent6 33 3 2" xfId="14383"/>
    <cellStyle name="40% - Accent6 33 4" xfId="10258"/>
    <cellStyle name="40% - Accent6 34" xfId="2029"/>
    <cellStyle name="40% - Accent6 34 2" xfId="4066"/>
    <cellStyle name="40% - Accent6 34 2 2" xfId="8192"/>
    <cellStyle name="40% - Accent6 34 2 2 2" xfId="16432"/>
    <cellStyle name="40% - Accent6 34 2 3" xfId="12307"/>
    <cellStyle name="40% - Accent6 34 3" xfId="6156"/>
    <cellStyle name="40% - Accent6 34 3 2" xfId="14396"/>
    <cellStyle name="40% - Accent6 34 4" xfId="10271"/>
    <cellStyle name="40% - Accent6 35" xfId="2042"/>
    <cellStyle name="40% - Accent6 35 2" xfId="4079"/>
    <cellStyle name="40% - Accent6 35 2 2" xfId="8205"/>
    <cellStyle name="40% - Accent6 35 2 2 2" xfId="16445"/>
    <cellStyle name="40% - Accent6 35 2 3" xfId="12320"/>
    <cellStyle name="40% - Accent6 35 3" xfId="6169"/>
    <cellStyle name="40% - Accent6 35 3 2" xfId="14409"/>
    <cellStyle name="40% - Accent6 35 4" xfId="10284"/>
    <cellStyle name="40% - Accent6 36" xfId="2055"/>
    <cellStyle name="40% - Accent6 36 2" xfId="4092"/>
    <cellStyle name="40% - Accent6 36 2 2" xfId="8218"/>
    <cellStyle name="40% - Accent6 36 2 2 2" xfId="16458"/>
    <cellStyle name="40% - Accent6 36 2 3" xfId="12333"/>
    <cellStyle name="40% - Accent6 36 3" xfId="6182"/>
    <cellStyle name="40% - Accent6 36 3 2" xfId="14422"/>
    <cellStyle name="40% - Accent6 36 4" xfId="10297"/>
    <cellStyle name="40% - Accent6 37" xfId="2081"/>
    <cellStyle name="40% - Accent6 37 2" xfId="6208"/>
    <cellStyle name="40% - Accent6 37 2 2" xfId="14448"/>
    <cellStyle name="40% - Accent6 37 3" xfId="10323"/>
    <cellStyle name="40% - Accent6 38" xfId="2068"/>
    <cellStyle name="40% - Accent6 38 2" xfId="6195"/>
    <cellStyle name="40% - Accent6 38 2 2" xfId="14435"/>
    <cellStyle name="40% - Accent6 38 3" xfId="10310"/>
    <cellStyle name="40% - Accent6 39" xfId="4105"/>
    <cellStyle name="40% - Accent6 39 2" xfId="8231"/>
    <cellStyle name="40% - Accent6 39 2 2" xfId="16471"/>
    <cellStyle name="40% - Accent6 39 3" xfId="12346"/>
    <cellStyle name="40% - Accent6 4" xfId="81"/>
    <cellStyle name="40% - Accent6 4 2" xfId="289"/>
    <cellStyle name="40% - Accent6 4 2 2" xfId="746"/>
    <cellStyle name="40% - Accent6 4 2 2 2" xfId="1673"/>
    <cellStyle name="40% - Accent6 4 2 2 2 2" xfId="3710"/>
    <cellStyle name="40% - Accent6 4 2 2 2 2 2" xfId="7836"/>
    <cellStyle name="40% - Accent6 4 2 2 2 2 2 2" xfId="16076"/>
    <cellStyle name="40% - Accent6 4 2 2 2 2 3" xfId="11951"/>
    <cellStyle name="40% - Accent6 4 2 2 2 3" xfId="5800"/>
    <cellStyle name="40% - Accent6 4 2 2 2 3 2" xfId="14040"/>
    <cellStyle name="40% - Accent6 4 2 2 2 4" xfId="9915"/>
    <cellStyle name="40% - Accent6 4 2 2 3" xfId="2785"/>
    <cellStyle name="40% - Accent6 4 2 2 3 2" xfId="6911"/>
    <cellStyle name="40% - Accent6 4 2 2 3 2 2" xfId="15151"/>
    <cellStyle name="40% - Accent6 4 2 2 3 3" xfId="11026"/>
    <cellStyle name="40% - Accent6 4 2 2 4" xfId="4875"/>
    <cellStyle name="40% - Accent6 4 2 2 4 2" xfId="13115"/>
    <cellStyle name="40% - Accent6 4 2 2 5" xfId="8990"/>
    <cellStyle name="40% - Accent6 4 2 3" xfId="1216"/>
    <cellStyle name="40% - Accent6 4 2 3 2" xfId="3254"/>
    <cellStyle name="40% - Accent6 4 2 3 2 2" xfId="7380"/>
    <cellStyle name="40% - Accent6 4 2 3 2 2 2" xfId="15620"/>
    <cellStyle name="40% - Accent6 4 2 3 2 3" xfId="11495"/>
    <cellStyle name="40% - Accent6 4 2 3 3" xfId="5344"/>
    <cellStyle name="40% - Accent6 4 2 3 3 2" xfId="13584"/>
    <cellStyle name="40% - Accent6 4 2 3 4" xfId="9459"/>
    <cellStyle name="40% - Accent6 4 2 4" xfId="2328"/>
    <cellStyle name="40% - Accent6 4 2 4 2" xfId="6455"/>
    <cellStyle name="40% - Accent6 4 2 4 2 2" xfId="14695"/>
    <cellStyle name="40% - Accent6 4 2 4 3" xfId="10570"/>
    <cellStyle name="40% - Accent6 4 2 5" xfId="4418"/>
    <cellStyle name="40% - Accent6 4 2 5 2" xfId="12659"/>
    <cellStyle name="40% - Accent6 4 2 6" xfId="8533"/>
    <cellStyle name="40% - Accent6 4 3" xfId="538"/>
    <cellStyle name="40% - Accent6 4 3 2" xfId="1465"/>
    <cellStyle name="40% - Accent6 4 3 2 2" xfId="3502"/>
    <cellStyle name="40% - Accent6 4 3 2 2 2" xfId="7628"/>
    <cellStyle name="40% - Accent6 4 3 2 2 2 2" xfId="15868"/>
    <cellStyle name="40% - Accent6 4 3 2 2 3" xfId="11743"/>
    <cellStyle name="40% - Accent6 4 3 2 3" xfId="5592"/>
    <cellStyle name="40% - Accent6 4 3 2 3 2" xfId="13832"/>
    <cellStyle name="40% - Accent6 4 3 2 4" xfId="9707"/>
    <cellStyle name="40% - Accent6 4 3 3" xfId="2577"/>
    <cellStyle name="40% - Accent6 4 3 3 2" xfId="6703"/>
    <cellStyle name="40% - Accent6 4 3 3 2 2" xfId="14943"/>
    <cellStyle name="40% - Accent6 4 3 3 3" xfId="10818"/>
    <cellStyle name="40% - Accent6 4 3 4" xfId="4667"/>
    <cellStyle name="40% - Accent6 4 3 4 2" xfId="12907"/>
    <cellStyle name="40% - Accent6 4 3 5" xfId="8782"/>
    <cellStyle name="40% - Accent6 4 4" xfId="1008"/>
    <cellStyle name="40% - Accent6 4 4 2" xfId="3046"/>
    <cellStyle name="40% - Accent6 4 4 2 2" xfId="7172"/>
    <cellStyle name="40% - Accent6 4 4 2 2 2" xfId="15412"/>
    <cellStyle name="40% - Accent6 4 4 2 3" xfId="11287"/>
    <cellStyle name="40% - Accent6 4 4 3" xfId="5136"/>
    <cellStyle name="40% - Accent6 4 4 3 2" xfId="13376"/>
    <cellStyle name="40% - Accent6 4 4 4" xfId="9251"/>
    <cellStyle name="40% - Accent6 4 5" xfId="2120"/>
    <cellStyle name="40% - Accent6 4 5 2" xfId="6247"/>
    <cellStyle name="40% - Accent6 4 5 2 2" xfId="14487"/>
    <cellStyle name="40% - Accent6 4 5 3" xfId="10362"/>
    <cellStyle name="40% - Accent6 4 6" xfId="4210"/>
    <cellStyle name="40% - Accent6 4 6 2" xfId="12451"/>
    <cellStyle name="40% - Accent6 4 7" xfId="8325"/>
    <cellStyle name="40% - Accent6 40" xfId="4118"/>
    <cellStyle name="40% - Accent6 40 2" xfId="8244"/>
    <cellStyle name="40% - Accent6 40 2 2" xfId="16484"/>
    <cellStyle name="40% - Accent6 40 3" xfId="12359"/>
    <cellStyle name="40% - Accent6 41" xfId="4131"/>
    <cellStyle name="40% - Accent6 41 2" xfId="8257"/>
    <cellStyle name="40% - Accent6 41 2 2" xfId="16497"/>
    <cellStyle name="40% - Accent6 41 3" xfId="12372"/>
    <cellStyle name="40% - Accent6 42" xfId="4145"/>
    <cellStyle name="40% - Accent6 42 2" xfId="8271"/>
    <cellStyle name="40% - Accent6 42 2 2" xfId="16511"/>
    <cellStyle name="40% - Accent6 42 3" xfId="12386"/>
    <cellStyle name="40% - Accent6 43" xfId="4158"/>
    <cellStyle name="40% - Accent6 43 2" xfId="12399"/>
    <cellStyle name="40% - Accent6 44" xfId="4171"/>
    <cellStyle name="40% - Accent6 44 2" xfId="12412"/>
    <cellStyle name="40% - Accent6 45" xfId="8285"/>
    <cellStyle name="40% - Accent6 46" xfId="16524"/>
    <cellStyle name="40% - Accent6 5" xfId="107"/>
    <cellStyle name="40% - Accent6 5 2" xfId="315"/>
    <cellStyle name="40% - Accent6 5 2 2" xfId="772"/>
    <cellStyle name="40% - Accent6 5 2 2 2" xfId="1699"/>
    <cellStyle name="40% - Accent6 5 2 2 2 2" xfId="3736"/>
    <cellStyle name="40% - Accent6 5 2 2 2 2 2" xfId="7862"/>
    <cellStyle name="40% - Accent6 5 2 2 2 2 2 2" xfId="16102"/>
    <cellStyle name="40% - Accent6 5 2 2 2 2 3" xfId="11977"/>
    <cellStyle name="40% - Accent6 5 2 2 2 3" xfId="5826"/>
    <cellStyle name="40% - Accent6 5 2 2 2 3 2" xfId="14066"/>
    <cellStyle name="40% - Accent6 5 2 2 2 4" xfId="9941"/>
    <cellStyle name="40% - Accent6 5 2 2 3" xfId="2811"/>
    <cellStyle name="40% - Accent6 5 2 2 3 2" xfId="6937"/>
    <cellStyle name="40% - Accent6 5 2 2 3 2 2" xfId="15177"/>
    <cellStyle name="40% - Accent6 5 2 2 3 3" xfId="11052"/>
    <cellStyle name="40% - Accent6 5 2 2 4" xfId="4901"/>
    <cellStyle name="40% - Accent6 5 2 2 4 2" xfId="13141"/>
    <cellStyle name="40% - Accent6 5 2 2 5" xfId="9016"/>
    <cellStyle name="40% - Accent6 5 2 3" xfId="1242"/>
    <cellStyle name="40% - Accent6 5 2 3 2" xfId="3280"/>
    <cellStyle name="40% - Accent6 5 2 3 2 2" xfId="7406"/>
    <cellStyle name="40% - Accent6 5 2 3 2 2 2" xfId="15646"/>
    <cellStyle name="40% - Accent6 5 2 3 2 3" xfId="11521"/>
    <cellStyle name="40% - Accent6 5 2 3 3" xfId="5370"/>
    <cellStyle name="40% - Accent6 5 2 3 3 2" xfId="13610"/>
    <cellStyle name="40% - Accent6 5 2 3 4" xfId="9485"/>
    <cellStyle name="40% - Accent6 5 2 4" xfId="2354"/>
    <cellStyle name="40% - Accent6 5 2 4 2" xfId="6481"/>
    <cellStyle name="40% - Accent6 5 2 4 2 2" xfId="14721"/>
    <cellStyle name="40% - Accent6 5 2 4 3" xfId="10596"/>
    <cellStyle name="40% - Accent6 5 2 5" xfId="4444"/>
    <cellStyle name="40% - Accent6 5 2 5 2" xfId="12685"/>
    <cellStyle name="40% - Accent6 5 2 6" xfId="8559"/>
    <cellStyle name="40% - Accent6 5 3" xfId="564"/>
    <cellStyle name="40% - Accent6 5 3 2" xfId="1491"/>
    <cellStyle name="40% - Accent6 5 3 2 2" xfId="3528"/>
    <cellStyle name="40% - Accent6 5 3 2 2 2" xfId="7654"/>
    <cellStyle name="40% - Accent6 5 3 2 2 2 2" xfId="15894"/>
    <cellStyle name="40% - Accent6 5 3 2 2 3" xfId="11769"/>
    <cellStyle name="40% - Accent6 5 3 2 3" xfId="5618"/>
    <cellStyle name="40% - Accent6 5 3 2 3 2" xfId="13858"/>
    <cellStyle name="40% - Accent6 5 3 2 4" xfId="9733"/>
    <cellStyle name="40% - Accent6 5 3 3" xfId="2603"/>
    <cellStyle name="40% - Accent6 5 3 3 2" xfId="6729"/>
    <cellStyle name="40% - Accent6 5 3 3 2 2" xfId="14969"/>
    <cellStyle name="40% - Accent6 5 3 3 3" xfId="10844"/>
    <cellStyle name="40% - Accent6 5 3 4" xfId="4693"/>
    <cellStyle name="40% - Accent6 5 3 4 2" xfId="12933"/>
    <cellStyle name="40% - Accent6 5 3 5" xfId="8808"/>
    <cellStyle name="40% - Accent6 5 4" xfId="1034"/>
    <cellStyle name="40% - Accent6 5 4 2" xfId="3072"/>
    <cellStyle name="40% - Accent6 5 4 2 2" xfId="7198"/>
    <cellStyle name="40% - Accent6 5 4 2 2 2" xfId="15438"/>
    <cellStyle name="40% - Accent6 5 4 2 3" xfId="11313"/>
    <cellStyle name="40% - Accent6 5 4 3" xfId="5162"/>
    <cellStyle name="40% - Accent6 5 4 3 2" xfId="13402"/>
    <cellStyle name="40% - Accent6 5 4 4" xfId="9277"/>
    <cellStyle name="40% - Accent6 5 5" xfId="2146"/>
    <cellStyle name="40% - Accent6 5 5 2" xfId="6273"/>
    <cellStyle name="40% - Accent6 5 5 2 2" xfId="14513"/>
    <cellStyle name="40% - Accent6 5 5 3" xfId="10388"/>
    <cellStyle name="40% - Accent6 5 6" xfId="4236"/>
    <cellStyle name="40% - Accent6 5 6 2" xfId="12477"/>
    <cellStyle name="40% - Accent6 5 7" xfId="8351"/>
    <cellStyle name="40% - Accent6 6" xfId="120"/>
    <cellStyle name="40% - Accent6 6 2" xfId="328"/>
    <cellStyle name="40% - Accent6 6 2 2" xfId="785"/>
    <cellStyle name="40% - Accent6 6 2 2 2" xfId="1712"/>
    <cellStyle name="40% - Accent6 6 2 2 2 2" xfId="3749"/>
    <cellStyle name="40% - Accent6 6 2 2 2 2 2" xfId="7875"/>
    <cellStyle name="40% - Accent6 6 2 2 2 2 2 2" xfId="16115"/>
    <cellStyle name="40% - Accent6 6 2 2 2 2 3" xfId="11990"/>
    <cellStyle name="40% - Accent6 6 2 2 2 3" xfId="5839"/>
    <cellStyle name="40% - Accent6 6 2 2 2 3 2" xfId="14079"/>
    <cellStyle name="40% - Accent6 6 2 2 2 4" xfId="9954"/>
    <cellStyle name="40% - Accent6 6 2 2 3" xfId="2824"/>
    <cellStyle name="40% - Accent6 6 2 2 3 2" xfId="6950"/>
    <cellStyle name="40% - Accent6 6 2 2 3 2 2" xfId="15190"/>
    <cellStyle name="40% - Accent6 6 2 2 3 3" xfId="11065"/>
    <cellStyle name="40% - Accent6 6 2 2 4" xfId="4914"/>
    <cellStyle name="40% - Accent6 6 2 2 4 2" xfId="13154"/>
    <cellStyle name="40% - Accent6 6 2 2 5" xfId="9029"/>
    <cellStyle name="40% - Accent6 6 2 3" xfId="1255"/>
    <cellStyle name="40% - Accent6 6 2 3 2" xfId="3293"/>
    <cellStyle name="40% - Accent6 6 2 3 2 2" xfId="7419"/>
    <cellStyle name="40% - Accent6 6 2 3 2 2 2" xfId="15659"/>
    <cellStyle name="40% - Accent6 6 2 3 2 3" xfId="11534"/>
    <cellStyle name="40% - Accent6 6 2 3 3" xfId="5383"/>
    <cellStyle name="40% - Accent6 6 2 3 3 2" xfId="13623"/>
    <cellStyle name="40% - Accent6 6 2 3 4" xfId="9498"/>
    <cellStyle name="40% - Accent6 6 2 4" xfId="2367"/>
    <cellStyle name="40% - Accent6 6 2 4 2" xfId="6494"/>
    <cellStyle name="40% - Accent6 6 2 4 2 2" xfId="14734"/>
    <cellStyle name="40% - Accent6 6 2 4 3" xfId="10609"/>
    <cellStyle name="40% - Accent6 6 2 5" xfId="4457"/>
    <cellStyle name="40% - Accent6 6 2 5 2" xfId="12698"/>
    <cellStyle name="40% - Accent6 6 2 6" xfId="8572"/>
    <cellStyle name="40% - Accent6 6 3" xfId="577"/>
    <cellStyle name="40% - Accent6 6 3 2" xfId="1504"/>
    <cellStyle name="40% - Accent6 6 3 2 2" xfId="3541"/>
    <cellStyle name="40% - Accent6 6 3 2 2 2" xfId="7667"/>
    <cellStyle name="40% - Accent6 6 3 2 2 2 2" xfId="15907"/>
    <cellStyle name="40% - Accent6 6 3 2 2 3" xfId="11782"/>
    <cellStyle name="40% - Accent6 6 3 2 3" xfId="5631"/>
    <cellStyle name="40% - Accent6 6 3 2 3 2" xfId="13871"/>
    <cellStyle name="40% - Accent6 6 3 2 4" xfId="9746"/>
    <cellStyle name="40% - Accent6 6 3 3" xfId="2616"/>
    <cellStyle name="40% - Accent6 6 3 3 2" xfId="6742"/>
    <cellStyle name="40% - Accent6 6 3 3 2 2" xfId="14982"/>
    <cellStyle name="40% - Accent6 6 3 3 3" xfId="10857"/>
    <cellStyle name="40% - Accent6 6 3 4" xfId="4706"/>
    <cellStyle name="40% - Accent6 6 3 4 2" xfId="12946"/>
    <cellStyle name="40% - Accent6 6 3 5" xfId="8821"/>
    <cellStyle name="40% - Accent6 6 4" xfId="1047"/>
    <cellStyle name="40% - Accent6 6 4 2" xfId="3085"/>
    <cellStyle name="40% - Accent6 6 4 2 2" xfId="7211"/>
    <cellStyle name="40% - Accent6 6 4 2 2 2" xfId="15451"/>
    <cellStyle name="40% - Accent6 6 4 2 3" xfId="11326"/>
    <cellStyle name="40% - Accent6 6 4 3" xfId="5175"/>
    <cellStyle name="40% - Accent6 6 4 3 2" xfId="13415"/>
    <cellStyle name="40% - Accent6 6 4 4" xfId="9290"/>
    <cellStyle name="40% - Accent6 6 5" xfId="2159"/>
    <cellStyle name="40% - Accent6 6 5 2" xfId="6286"/>
    <cellStyle name="40% - Accent6 6 5 2 2" xfId="14526"/>
    <cellStyle name="40% - Accent6 6 5 3" xfId="10401"/>
    <cellStyle name="40% - Accent6 6 6" xfId="4249"/>
    <cellStyle name="40% - Accent6 6 6 2" xfId="12490"/>
    <cellStyle name="40% - Accent6 6 7" xfId="8364"/>
    <cellStyle name="40% - Accent6 7" xfId="146"/>
    <cellStyle name="40% - Accent6 7 2" xfId="354"/>
    <cellStyle name="40% - Accent6 7 2 2" xfId="811"/>
    <cellStyle name="40% - Accent6 7 2 2 2" xfId="1738"/>
    <cellStyle name="40% - Accent6 7 2 2 2 2" xfId="3775"/>
    <cellStyle name="40% - Accent6 7 2 2 2 2 2" xfId="7901"/>
    <cellStyle name="40% - Accent6 7 2 2 2 2 2 2" xfId="16141"/>
    <cellStyle name="40% - Accent6 7 2 2 2 2 3" xfId="12016"/>
    <cellStyle name="40% - Accent6 7 2 2 2 3" xfId="5865"/>
    <cellStyle name="40% - Accent6 7 2 2 2 3 2" xfId="14105"/>
    <cellStyle name="40% - Accent6 7 2 2 2 4" xfId="9980"/>
    <cellStyle name="40% - Accent6 7 2 2 3" xfId="2850"/>
    <cellStyle name="40% - Accent6 7 2 2 3 2" xfId="6976"/>
    <cellStyle name="40% - Accent6 7 2 2 3 2 2" xfId="15216"/>
    <cellStyle name="40% - Accent6 7 2 2 3 3" xfId="11091"/>
    <cellStyle name="40% - Accent6 7 2 2 4" xfId="4940"/>
    <cellStyle name="40% - Accent6 7 2 2 4 2" xfId="13180"/>
    <cellStyle name="40% - Accent6 7 2 2 5" xfId="9055"/>
    <cellStyle name="40% - Accent6 7 2 3" xfId="1281"/>
    <cellStyle name="40% - Accent6 7 2 3 2" xfId="3319"/>
    <cellStyle name="40% - Accent6 7 2 3 2 2" xfId="7445"/>
    <cellStyle name="40% - Accent6 7 2 3 2 2 2" xfId="15685"/>
    <cellStyle name="40% - Accent6 7 2 3 2 3" xfId="11560"/>
    <cellStyle name="40% - Accent6 7 2 3 3" xfId="5409"/>
    <cellStyle name="40% - Accent6 7 2 3 3 2" xfId="13649"/>
    <cellStyle name="40% - Accent6 7 2 3 4" xfId="9524"/>
    <cellStyle name="40% - Accent6 7 2 4" xfId="2393"/>
    <cellStyle name="40% - Accent6 7 2 4 2" xfId="6520"/>
    <cellStyle name="40% - Accent6 7 2 4 2 2" xfId="14760"/>
    <cellStyle name="40% - Accent6 7 2 4 3" xfId="10635"/>
    <cellStyle name="40% - Accent6 7 2 5" xfId="4483"/>
    <cellStyle name="40% - Accent6 7 2 5 2" xfId="12724"/>
    <cellStyle name="40% - Accent6 7 2 6" xfId="8598"/>
    <cellStyle name="40% - Accent6 7 3" xfId="603"/>
    <cellStyle name="40% - Accent6 7 3 2" xfId="1530"/>
    <cellStyle name="40% - Accent6 7 3 2 2" xfId="3567"/>
    <cellStyle name="40% - Accent6 7 3 2 2 2" xfId="7693"/>
    <cellStyle name="40% - Accent6 7 3 2 2 2 2" xfId="15933"/>
    <cellStyle name="40% - Accent6 7 3 2 2 3" xfId="11808"/>
    <cellStyle name="40% - Accent6 7 3 2 3" xfId="5657"/>
    <cellStyle name="40% - Accent6 7 3 2 3 2" xfId="13897"/>
    <cellStyle name="40% - Accent6 7 3 2 4" xfId="9772"/>
    <cellStyle name="40% - Accent6 7 3 3" xfId="2642"/>
    <cellStyle name="40% - Accent6 7 3 3 2" xfId="6768"/>
    <cellStyle name="40% - Accent6 7 3 3 2 2" xfId="15008"/>
    <cellStyle name="40% - Accent6 7 3 3 3" xfId="10883"/>
    <cellStyle name="40% - Accent6 7 3 4" xfId="4732"/>
    <cellStyle name="40% - Accent6 7 3 4 2" xfId="12972"/>
    <cellStyle name="40% - Accent6 7 3 5" xfId="8847"/>
    <cellStyle name="40% - Accent6 7 4" xfId="1073"/>
    <cellStyle name="40% - Accent6 7 4 2" xfId="3111"/>
    <cellStyle name="40% - Accent6 7 4 2 2" xfId="7237"/>
    <cellStyle name="40% - Accent6 7 4 2 2 2" xfId="15477"/>
    <cellStyle name="40% - Accent6 7 4 2 3" xfId="11352"/>
    <cellStyle name="40% - Accent6 7 4 3" xfId="5201"/>
    <cellStyle name="40% - Accent6 7 4 3 2" xfId="13441"/>
    <cellStyle name="40% - Accent6 7 4 4" xfId="9316"/>
    <cellStyle name="40% - Accent6 7 5" xfId="2185"/>
    <cellStyle name="40% - Accent6 7 5 2" xfId="6312"/>
    <cellStyle name="40% - Accent6 7 5 2 2" xfId="14552"/>
    <cellStyle name="40% - Accent6 7 5 3" xfId="10427"/>
    <cellStyle name="40% - Accent6 7 6" xfId="4275"/>
    <cellStyle name="40% - Accent6 7 6 2" xfId="12516"/>
    <cellStyle name="40% - Accent6 7 7" xfId="8390"/>
    <cellStyle name="40% - Accent6 8" xfId="159"/>
    <cellStyle name="40% - Accent6 8 2" xfId="367"/>
    <cellStyle name="40% - Accent6 8 2 2" xfId="824"/>
    <cellStyle name="40% - Accent6 8 2 2 2" xfId="1751"/>
    <cellStyle name="40% - Accent6 8 2 2 2 2" xfId="3788"/>
    <cellStyle name="40% - Accent6 8 2 2 2 2 2" xfId="7914"/>
    <cellStyle name="40% - Accent6 8 2 2 2 2 2 2" xfId="16154"/>
    <cellStyle name="40% - Accent6 8 2 2 2 2 3" xfId="12029"/>
    <cellStyle name="40% - Accent6 8 2 2 2 3" xfId="5878"/>
    <cellStyle name="40% - Accent6 8 2 2 2 3 2" xfId="14118"/>
    <cellStyle name="40% - Accent6 8 2 2 2 4" xfId="9993"/>
    <cellStyle name="40% - Accent6 8 2 2 3" xfId="2863"/>
    <cellStyle name="40% - Accent6 8 2 2 3 2" xfId="6989"/>
    <cellStyle name="40% - Accent6 8 2 2 3 2 2" xfId="15229"/>
    <cellStyle name="40% - Accent6 8 2 2 3 3" xfId="11104"/>
    <cellStyle name="40% - Accent6 8 2 2 4" xfId="4953"/>
    <cellStyle name="40% - Accent6 8 2 2 4 2" xfId="13193"/>
    <cellStyle name="40% - Accent6 8 2 2 5" xfId="9068"/>
    <cellStyle name="40% - Accent6 8 2 3" xfId="1294"/>
    <cellStyle name="40% - Accent6 8 2 3 2" xfId="3332"/>
    <cellStyle name="40% - Accent6 8 2 3 2 2" xfId="7458"/>
    <cellStyle name="40% - Accent6 8 2 3 2 2 2" xfId="15698"/>
    <cellStyle name="40% - Accent6 8 2 3 2 3" xfId="11573"/>
    <cellStyle name="40% - Accent6 8 2 3 3" xfId="5422"/>
    <cellStyle name="40% - Accent6 8 2 3 3 2" xfId="13662"/>
    <cellStyle name="40% - Accent6 8 2 3 4" xfId="9537"/>
    <cellStyle name="40% - Accent6 8 2 4" xfId="2406"/>
    <cellStyle name="40% - Accent6 8 2 4 2" xfId="6533"/>
    <cellStyle name="40% - Accent6 8 2 4 2 2" xfId="14773"/>
    <cellStyle name="40% - Accent6 8 2 4 3" xfId="10648"/>
    <cellStyle name="40% - Accent6 8 2 5" xfId="4496"/>
    <cellStyle name="40% - Accent6 8 2 5 2" xfId="12737"/>
    <cellStyle name="40% - Accent6 8 2 6" xfId="8611"/>
    <cellStyle name="40% - Accent6 8 3" xfId="616"/>
    <cellStyle name="40% - Accent6 8 3 2" xfId="1543"/>
    <cellStyle name="40% - Accent6 8 3 2 2" xfId="3580"/>
    <cellStyle name="40% - Accent6 8 3 2 2 2" xfId="7706"/>
    <cellStyle name="40% - Accent6 8 3 2 2 2 2" xfId="15946"/>
    <cellStyle name="40% - Accent6 8 3 2 2 3" xfId="11821"/>
    <cellStyle name="40% - Accent6 8 3 2 3" xfId="5670"/>
    <cellStyle name="40% - Accent6 8 3 2 3 2" xfId="13910"/>
    <cellStyle name="40% - Accent6 8 3 2 4" xfId="9785"/>
    <cellStyle name="40% - Accent6 8 3 3" xfId="2655"/>
    <cellStyle name="40% - Accent6 8 3 3 2" xfId="6781"/>
    <cellStyle name="40% - Accent6 8 3 3 2 2" xfId="15021"/>
    <cellStyle name="40% - Accent6 8 3 3 3" xfId="10896"/>
    <cellStyle name="40% - Accent6 8 3 4" xfId="4745"/>
    <cellStyle name="40% - Accent6 8 3 4 2" xfId="12985"/>
    <cellStyle name="40% - Accent6 8 3 5" xfId="8860"/>
    <cellStyle name="40% - Accent6 8 4" xfId="1086"/>
    <cellStyle name="40% - Accent6 8 4 2" xfId="3124"/>
    <cellStyle name="40% - Accent6 8 4 2 2" xfId="7250"/>
    <cellStyle name="40% - Accent6 8 4 2 2 2" xfId="15490"/>
    <cellStyle name="40% - Accent6 8 4 2 3" xfId="11365"/>
    <cellStyle name="40% - Accent6 8 4 3" xfId="5214"/>
    <cellStyle name="40% - Accent6 8 4 3 2" xfId="13454"/>
    <cellStyle name="40% - Accent6 8 4 4" xfId="9329"/>
    <cellStyle name="40% - Accent6 8 5" xfId="2198"/>
    <cellStyle name="40% - Accent6 8 5 2" xfId="6325"/>
    <cellStyle name="40% - Accent6 8 5 2 2" xfId="14565"/>
    <cellStyle name="40% - Accent6 8 5 3" xfId="10440"/>
    <cellStyle name="40% - Accent6 8 6" xfId="4288"/>
    <cellStyle name="40% - Accent6 8 6 2" xfId="12529"/>
    <cellStyle name="40% - Accent6 8 7" xfId="8403"/>
    <cellStyle name="40% - Accent6 9" xfId="172"/>
    <cellStyle name="40% - Accent6 9 2" xfId="380"/>
    <cellStyle name="40% - Accent6 9 2 2" xfId="837"/>
    <cellStyle name="40% - Accent6 9 2 2 2" xfId="1764"/>
    <cellStyle name="40% - Accent6 9 2 2 2 2" xfId="3801"/>
    <cellStyle name="40% - Accent6 9 2 2 2 2 2" xfId="7927"/>
    <cellStyle name="40% - Accent6 9 2 2 2 2 2 2" xfId="16167"/>
    <cellStyle name="40% - Accent6 9 2 2 2 2 3" xfId="12042"/>
    <cellStyle name="40% - Accent6 9 2 2 2 3" xfId="5891"/>
    <cellStyle name="40% - Accent6 9 2 2 2 3 2" xfId="14131"/>
    <cellStyle name="40% - Accent6 9 2 2 2 4" xfId="10006"/>
    <cellStyle name="40% - Accent6 9 2 2 3" xfId="2876"/>
    <cellStyle name="40% - Accent6 9 2 2 3 2" xfId="7002"/>
    <cellStyle name="40% - Accent6 9 2 2 3 2 2" xfId="15242"/>
    <cellStyle name="40% - Accent6 9 2 2 3 3" xfId="11117"/>
    <cellStyle name="40% - Accent6 9 2 2 4" xfId="4966"/>
    <cellStyle name="40% - Accent6 9 2 2 4 2" xfId="13206"/>
    <cellStyle name="40% - Accent6 9 2 2 5" xfId="9081"/>
    <cellStyle name="40% - Accent6 9 2 3" xfId="1307"/>
    <cellStyle name="40% - Accent6 9 2 3 2" xfId="3345"/>
    <cellStyle name="40% - Accent6 9 2 3 2 2" xfId="7471"/>
    <cellStyle name="40% - Accent6 9 2 3 2 2 2" xfId="15711"/>
    <cellStyle name="40% - Accent6 9 2 3 2 3" xfId="11586"/>
    <cellStyle name="40% - Accent6 9 2 3 3" xfId="5435"/>
    <cellStyle name="40% - Accent6 9 2 3 3 2" xfId="13675"/>
    <cellStyle name="40% - Accent6 9 2 3 4" xfId="9550"/>
    <cellStyle name="40% - Accent6 9 2 4" xfId="2419"/>
    <cellStyle name="40% - Accent6 9 2 4 2" xfId="6546"/>
    <cellStyle name="40% - Accent6 9 2 4 2 2" xfId="14786"/>
    <cellStyle name="40% - Accent6 9 2 4 3" xfId="10661"/>
    <cellStyle name="40% - Accent6 9 2 5" xfId="4509"/>
    <cellStyle name="40% - Accent6 9 2 5 2" xfId="12750"/>
    <cellStyle name="40% - Accent6 9 2 6" xfId="8624"/>
    <cellStyle name="40% - Accent6 9 3" xfId="629"/>
    <cellStyle name="40% - Accent6 9 3 2" xfId="1556"/>
    <cellStyle name="40% - Accent6 9 3 2 2" xfId="3593"/>
    <cellStyle name="40% - Accent6 9 3 2 2 2" xfId="7719"/>
    <cellStyle name="40% - Accent6 9 3 2 2 2 2" xfId="15959"/>
    <cellStyle name="40% - Accent6 9 3 2 2 3" xfId="11834"/>
    <cellStyle name="40% - Accent6 9 3 2 3" xfId="5683"/>
    <cellStyle name="40% - Accent6 9 3 2 3 2" xfId="13923"/>
    <cellStyle name="40% - Accent6 9 3 2 4" xfId="9798"/>
    <cellStyle name="40% - Accent6 9 3 3" xfId="2668"/>
    <cellStyle name="40% - Accent6 9 3 3 2" xfId="6794"/>
    <cellStyle name="40% - Accent6 9 3 3 2 2" xfId="15034"/>
    <cellStyle name="40% - Accent6 9 3 3 3" xfId="10909"/>
    <cellStyle name="40% - Accent6 9 3 4" xfId="4758"/>
    <cellStyle name="40% - Accent6 9 3 4 2" xfId="12998"/>
    <cellStyle name="40% - Accent6 9 3 5" xfId="8873"/>
    <cellStyle name="40% - Accent6 9 4" xfId="1099"/>
    <cellStyle name="40% - Accent6 9 4 2" xfId="3137"/>
    <cellStyle name="40% - Accent6 9 4 2 2" xfId="7263"/>
    <cellStyle name="40% - Accent6 9 4 2 2 2" xfId="15503"/>
    <cellStyle name="40% - Accent6 9 4 2 3" xfId="11378"/>
    <cellStyle name="40% - Accent6 9 4 3" xfId="5227"/>
    <cellStyle name="40% - Accent6 9 4 3 2" xfId="13467"/>
    <cellStyle name="40% - Accent6 9 4 4" xfId="9342"/>
    <cellStyle name="40% - Accent6 9 5" xfId="2211"/>
    <cellStyle name="40% - Accent6 9 5 2" xfId="6338"/>
    <cellStyle name="40% - Accent6 9 5 2 2" xfId="14578"/>
    <cellStyle name="40% - Accent6 9 5 3" xfId="10453"/>
    <cellStyle name="40% - Accent6 9 6" xfId="4301"/>
    <cellStyle name="40% - Accent6 9 6 2" xfId="12542"/>
    <cellStyle name="40% - Accent6 9 7" xfId="841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9" builtinId="3"/>
    <cellStyle name="Comma 2" xfId="916"/>
    <cellStyle name="Comma 3" xfId="1386"/>
    <cellStyle name="Comma 4" xfId="1909"/>
    <cellStyle name="Comma 4 2" xfId="3946"/>
    <cellStyle name="Comma 4 2 2" xfId="8072"/>
    <cellStyle name="Comma 4 2 2 2" xfId="16312"/>
    <cellStyle name="Comma 4 2 3" xfId="12187"/>
    <cellStyle name="Comma 4 3" xfId="6036"/>
    <cellStyle name="Comma 4 3 2" xfId="14276"/>
    <cellStyle name="Comma 4 4" xfId="10151"/>
    <cellStyle name="Comma 5" xfId="2498"/>
    <cellStyle name="Comma 6" xfId="4137"/>
    <cellStyle name="Comma 6 2" xfId="8263"/>
    <cellStyle name="Comma 6 2 2" xfId="16503"/>
    <cellStyle name="Comma 6 3" xfId="12378"/>
    <cellStyle name="Comma 7" xfId="4588"/>
    <cellStyle name="Comma 8" xfId="870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5"/>
    <cellStyle name="Normal 3" xfId="460"/>
    <cellStyle name="Normal 3 2" xfId="917"/>
    <cellStyle name="Normal 3 2 2" xfId="1843"/>
    <cellStyle name="Normal 3 2 2 2" xfId="3880"/>
    <cellStyle name="Normal 3 2 2 2 2" xfId="8006"/>
    <cellStyle name="Normal 3 2 2 2 2 2" xfId="16246"/>
    <cellStyle name="Normal 3 2 2 2 3" xfId="12121"/>
    <cellStyle name="Normal 3 2 2 3" xfId="5970"/>
    <cellStyle name="Normal 3 2 2 3 2" xfId="14210"/>
    <cellStyle name="Normal 3 2 2 4" xfId="10085"/>
    <cellStyle name="Normal 3 2 3" xfId="2955"/>
    <cellStyle name="Normal 3 2 3 2" xfId="7081"/>
    <cellStyle name="Normal 3 2 3 2 2" xfId="15321"/>
    <cellStyle name="Normal 3 2 3 3" xfId="11196"/>
    <cellStyle name="Normal 3 2 4" xfId="5045"/>
    <cellStyle name="Normal 3 2 4 2" xfId="13285"/>
    <cellStyle name="Normal 3 2 5" xfId="9160"/>
    <cellStyle name="Normal 3 3" xfId="1387"/>
    <cellStyle name="Normal 3 3 2" xfId="3424"/>
    <cellStyle name="Normal 3 3 2 2" xfId="7550"/>
    <cellStyle name="Normal 3 3 2 2 2" xfId="15790"/>
    <cellStyle name="Normal 3 3 2 3" xfId="11665"/>
    <cellStyle name="Normal 3 3 3" xfId="5514"/>
    <cellStyle name="Normal 3 3 3 2" xfId="13754"/>
    <cellStyle name="Normal 3 3 4" xfId="9629"/>
    <cellStyle name="Normal 3 4" xfId="2499"/>
    <cellStyle name="Normal 3 4 2" xfId="6625"/>
    <cellStyle name="Normal 3 4 2 2" xfId="14865"/>
    <cellStyle name="Normal 3 4 3" xfId="10740"/>
    <cellStyle name="Normal 3 5" xfId="4589"/>
    <cellStyle name="Normal 3 5 2" xfId="12829"/>
    <cellStyle name="Normal 3 6" xfId="8704"/>
    <cellStyle name="Normal 4" xfId="1936"/>
    <cellStyle name="Normal 4 2" xfId="3973"/>
    <cellStyle name="Normal 4 2 2" xfId="8099"/>
    <cellStyle name="Normal 4 2 2 2" xfId="16339"/>
    <cellStyle name="Normal 4 2 3" xfId="12214"/>
    <cellStyle name="Normal 4 3" xfId="6063"/>
    <cellStyle name="Normal 4 3 2" xfId="14303"/>
    <cellStyle name="Normal 4 4" xfId="10178"/>
    <cellStyle name="Normal 5" xfId="1950"/>
    <cellStyle name="Normal 5 2" xfId="3987"/>
    <cellStyle name="Normal 5 2 2" xfId="8113"/>
    <cellStyle name="Normal 5 2 2 2" xfId="16353"/>
    <cellStyle name="Normal 5 2 3" xfId="12228"/>
    <cellStyle name="Normal 5 3" xfId="6077"/>
    <cellStyle name="Normal 5 3 2" xfId="14317"/>
    <cellStyle name="Normal 5 4" xfId="10192"/>
    <cellStyle name="Normal 6" xfId="1964"/>
    <cellStyle name="Normal 6 2" xfId="4001"/>
    <cellStyle name="Normal 6 2 2" xfId="8127"/>
    <cellStyle name="Normal 6 2 2 2" xfId="16367"/>
    <cellStyle name="Normal 6 2 3" xfId="12242"/>
    <cellStyle name="Normal 6 3" xfId="6091"/>
    <cellStyle name="Normal 6 3 2" xfId="14331"/>
    <cellStyle name="Normal 6 4" xfId="10206"/>
    <cellStyle name="Normal 7" xfId="8286"/>
    <cellStyle name="Normal 8" xfId="8272"/>
    <cellStyle name="Normal 9" xfId="16525"/>
    <cellStyle name="Note" xfId="15" builtinId="10" customBuiltin="1"/>
    <cellStyle name="Note 10" xfId="173"/>
    <cellStyle name="Note 10 2" xfId="381"/>
    <cellStyle name="Note 10 2 2" xfId="838"/>
    <cellStyle name="Note 10 2 2 2" xfId="1765"/>
    <cellStyle name="Note 10 2 2 2 2" xfId="3802"/>
    <cellStyle name="Note 10 2 2 2 2 2" xfId="7928"/>
    <cellStyle name="Note 10 2 2 2 2 2 2" xfId="16168"/>
    <cellStyle name="Note 10 2 2 2 2 3" xfId="12043"/>
    <cellStyle name="Note 10 2 2 2 3" xfId="5892"/>
    <cellStyle name="Note 10 2 2 2 3 2" xfId="14132"/>
    <cellStyle name="Note 10 2 2 2 4" xfId="10007"/>
    <cellStyle name="Note 10 2 2 3" xfId="2877"/>
    <cellStyle name="Note 10 2 2 3 2" xfId="7003"/>
    <cellStyle name="Note 10 2 2 3 2 2" xfId="15243"/>
    <cellStyle name="Note 10 2 2 3 3" xfId="11118"/>
    <cellStyle name="Note 10 2 2 4" xfId="4967"/>
    <cellStyle name="Note 10 2 2 4 2" xfId="13207"/>
    <cellStyle name="Note 10 2 2 5" xfId="9082"/>
    <cellStyle name="Note 10 2 3" xfId="1308"/>
    <cellStyle name="Note 10 2 3 2" xfId="3346"/>
    <cellStyle name="Note 10 2 3 2 2" xfId="7472"/>
    <cellStyle name="Note 10 2 3 2 2 2" xfId="15712"/>
    <cellStyle name="Note 10 2 3 2 3" xfId="11587"/>
    <cellStyle name="Note 10 2 3 3" xfId="5436"/>
    <cellStyle name="Note 10 2 3 3 2" xfId="13676"/>
    <cellStyle name="Note 10 2 3 4" xfId="9551"/>
    <cellStyle name="Note 10 2 4" xfId="2420"/>
    <cellStyle name="Note 10 2 4 2" xfId="6547"/>
    <cellStyle name="Note 10 2 4 2 2" xfId="14787"/>
    <cellStyle name="Note 10 2 4 3" xfId="10662"/>
    <cellStyle name="Note 10 2 5" xfId="4510"/>
    <cellStyle name="Note 10 2 5 2" xfId="12751"/>
    <cellStyle name="Note 10 2 6" xfId="8625"/>
    <cellStyle name="Note 10 3" xfId="630"/>
    <cellStyle name="Note 10 3 2" xfId="1557"/>
    <cellStyle name="Note 10 3 2 2" xfId="3594"/>
    <cellStyle name="Note 10 3 2 2 2" xfId="7720"/>
    <cellStyle name="Note 10 3 2 2 2 2" xfId="15960"/>
    <cellStyle name="Note 10 3 2 2 3" xfId="11835"/>
    <cellStyle name="Note 10 3 2 3" xfId="5684"/>
    <cellStyle name="Note 10 3 2 3 2" xfId="13924"/>
    <cellStyle name="Note 10 3 2 4" xfId="9799"/>
    <cellStyle name="Note 10 3 3" xfId="2669"/>
    <cellStyle name="Note 10 3 3 2" xfId="6795"/>
    <cellStyle name="Note 10 3 3 2 2" xfId="15035"/>
    <cellStyle name="Note 10 3 3 3" xfId="10910"/>
    <cellStyle name="Note 10 3 4" xfId="4759"/>
    <cellStyle name="Note 10 3 4 2" xfId="12999"/>
    <cellStyle name="Note 10 3 5" xfId="8874"/>
    <cellStyle name="Note 10 4" xfId="1100"/>
    <cellStyle name="Note 10 4 2" xfId="3138"/>
    <cellStyle name="Note 10 4 2 2" xfId="7264"/>
    <cellStyle name="Note 10 4 2 2 2" xfId="15504"/>
    <cellStyle name="Note 10 4 2 3" xfId="11379"/>
    <cellStyle name="Note 10 4 3" xfId="5228"/>
    <cellStyle name="Note 10 4 3 2" xfId="13468"/>
    <cellStyle name="Note 10 4 4" xfId="9343"/>
    <cellStyle name="Note 10 5" xfId="2212"/>
    <cellStyle name="Note 10 5 2" xfId="6339"/>
    <cellStyle name="Note 10 5 2 2" xfId="14579"/>
    <cellStyle name="Note 10 5 3" xfId="10454"/>
    <cellStyle name="Note 10 6" xfId="4302"/>
    <cellStyle name="Note 10 6 2" xfId="12543"/>
    <cellStyle name="Note 10 7" xfId="8417"/>
    <cellStyle name="Note 11" xfId="186"/>
    <cellStyle name="Note 11 2" xfId="394"/>
    <cellStyle name="Note 11 2 2" xfId="851"/>
    <cellStyle name="Note 11 2 2 2" xfId="1778"/>
    <cellStyle name="Note 11 2 2 2 2" xfId="3815"/>
    <cellStyle name="Note 11 2 2 2 2 2" xfId="7941"/>
    <cellStyle name="Note 11 2 2 2 2 2 2" xfId="16181"/>
    <cellStyle name="Note 11 2 2 2 2 3" xfId="12056"/>
    <cellStyle name="Note 11 2 2 2 3" xfId="5905"/>
    <cellStyle name="Note 11 2 2 2 3 2" xfId="14145"/>
    <cellStyle name="Note 11 2 2 2 4" xfId="10020"/>
    <cellStyle name="Note 11 2 2 3" xfId="2890"/>
    <cellStyle name="Note 11 2 2 3 2" xfId="7016"/>
    <cellStyle name="Note 11 2 2 3 2 2" xfId="15256"/>
    <cellStyle name="Note 11 2 2 3 3" xfId="11131"/>
    <cellStyle name="Note 11 2 2 4" xfId="4980"/>
    <cellStyle name="Note 11 2 2 4 2" xfId="13220"/>
    <cellStyle name="Note 11 2 2 5" xfId="9095"/>
    <cellStyle name="Note 11 2 3" xfId="1321"/>
    <cellStyle name="Note 11 2 3 2" xfId="3359"/>
    <cellStyle name="Note 11 2 3 2 2" xfId="7485"/>
    <cellStyle name="Note 11 2 3 2 2 2" xfId="15725"/>
    <cellStyle name="Note 11 2 3 2 3" xfId="11600"/>
    <cellStyle name="Note 11 2 3 3" xfId="5449"/>
    <cellStyle name="Note 11 2 3 3 2" xfId="13689"/>
    <cellStyle name="Note 11 2 3 4" xfId="9564"/>
    <cellStyle name="Note 11 2 4" xfId="2433"/>
    <cellStyle name="Note 11 2 4 2" xfId="6560"/>
    <cellStyle name="Note 11 2 4 2 2" xfId="14800"/>
    <cellStyle name="Note 11 2 4 3" xfId="10675"/>
    <cellStyle name="Note 11 2 5" xfId="4523"/>
    <cellStyle name="Note 11 2 5 2" xfId="12764"/>
    <cellStyle name="Note 11 2 6" xfId="8638"/>
    <cellStyle name="Note 11 3" xfId="643"/>
    <cellStyle name="Note 11 3 2" xfId="1570"/>
    <cellStyle name="Note 11 3 2 2" xfId="3607"/>
    <cellStyle name="Note 11 3 2 2 2" xfId="7733"/>
    <cellStyle name="Note 11 3 2 2 2 2" xfId="15973"/>
    <cellStyle name="Note 11 3 2 2 3" xfId="11848"/>
    <cellStyle name="Note 11 3 2 3" xfId="5697"/>
    <cellStyle name="Note 11 3 2 3 2" xfId="13937"/>
    <cellStyle name="Note 11 3 2 4" xfId="9812"/>
    <cellStyle name="Note 11 3 3" xfId="2682"/>
    <cellStyle name="Note 11 3 3 2" xfId="6808"/>
    <cellStyle name="Note 11 3 3 2 2" xfId="15048"/>
    <cellStyle name="Note 11 3 3 3" xfId="10923"/>
    <cellStyle name="Note 11 3 4" xfId="4772"/>
    <cellStyle name="Note 11 3 4 2" xfId="13012"/>
    <cellStyle name="Note 11 3 5" xfId="8887"/>
    <cellStyle name="Note 11 4" xfId="1113"/>
    <cellStyle name="Note 11 4 2" xfId="3151"/>
    <cellStyle name="Note 11 4 2 2" xfId="7277"/>
    <cellStyle name="Note 11 4 2 2 2" xfId="15517"/>
    <cellStyle name="Note 11 4 2 3" xfId="11392"/>
    <cellStyle name="Note 11 4 3" xfId="5241"/>
    <cellStyle name="Note 11 4 3 2" xfId="13481"/>
    <cellStyle name="Note 11 4 4" xfId="9356"/>
    <cellStyle name="Note 11 5" xfId="2225"/>
    <cellStyle name="Note 11 5 2" xfId="6352"/>
    <cellStyle name="Note 11 5 2 2" xfId="14592"/>
    <cellStyle name="Note 11 5 3" xfId="10467"/>
    <cellStyle name="Note 11 6" xfId="4315"/>
    <cellStyle name="Note 11 6 2" xfId="12556"/>
    <cellStyle name="Note 11 7" xfId="8430"/>
    <cellStyle name="Note 12" xfId="199"/>
    <cellStyle name="Note 12 2" xfId="407"/>
    <cellStyle name="Note 12 2 2" xfId="864"/>
    <cellStyle name="Note 12 2 2 2" xfId="1791"/>
    <cellStyle name="Note 12 2 2 2 2" xfId="3828"/>
    <cellStyle name="Note 12 2 2 2 2 2" xfId="7954"/>
    <cellStyle name="Note 12 2 2 2 2 2 2" xfId="16194"/>
    <cellStyle name="Note 12 2 2 2 2 3" xfId="12069"/>
    <cellStyle name="Note 12 2 2 2 3" xfId="5918"/>
    <cellStyle name="Note 12 2 2 2 3 2" xfId="14158"/>
    <cellStyle name="Note 12 2 2 2 4" xfId="10033"/>
    <cellStyle name="Note 12 2 2 3" xfId="2903"/>
    <cellStyle name="Note 12 2 2 3 2" xfId="7029"/>
    <cellStyle name="Note 12 2 2 3 2 2" xfId="15269"/>
    <cellStyle name="Note 12 2 2 3 3" xfId="11144"/>
    <cellStyle name="Note 12 2 2 4" xfId="4993"/>
    <cellStyle name="Note 12 2 2 4 2" xfId="13233"/>
    <cellStyle name="Note 12 2 2 5" xfId="9108"/>
    <cellStyle name="Note 12 2 3" xfId="1334"/>
    <cellStyle name="Note 12 2 3 2" xfId="3372"/>
    <cellStyle name="Note 12 2 3 2 2" xfId="7498"/>
    <cellStyle name="Note 12 2 3 2 2 2" xfId="15738"/>
    <cellStyle name="Note 12 2 3 2 3" xfId="11613"/>
    <cellStyle name="Note 12 2 3 3" xfId="5462"/>
    <cellStyle name="Note 12 2 3 3 2" xfId="13702"/>
    <cellStyle name="Note 12 2 3 4" xfId="9577"/>
    <cellStyle name="Note 12 2 4" xfId="2446"/>
    <cellStyle name="Note 12 2 4 2" xfId="6573"/>
    <cellStyle name="Note 12 2 4 2 2" xfId="14813"/>
    <cellStyle name="Note 12 2 4 3" xfId="10688"/>
    <cellStyle name="Note 12 2 5" xfId="4536"/>
    <cellStyle name="Note 12 2 5 2" xfId="12777"/>
    <cellStyle name="Note 12 2 6" xfId="8651"/>
    <cellStyle name="Note 12 3" xfId="656"/>
    <cellStyle name="Note 12 3 2" xfId="1583"/>
    <cellStyle name="Note 12 3 2 2" xfId="3620"/>
    <cellStyle name="Note 12 3 2 2 2" xfId="7746"/>
    <cellStyle name="Note 12 3 2 2 2 2" xfId="15986"/>
    <cellStyle name="Note 12 3 2 2 3" xfId="11861"/>
    <cellStyle name="Note 12 3 2 3" xfId="5710"/>
    <cellStyle name="Note 12 3 2 3 2" xfId="13950"/>
    <cellStyle name="Note 12 3 2 4" xfId="9825"/>
    <cellStyle name="Note 12 3 3" xfId="2695"/>
    <cellStyle name="Note 12 3 3 2" xfId="6821"/>
    <cellStyle name="Note 12 3 3 2 2" xfId="15061"/>
    <cellStyle name="Note 12 3 3 3" xfId="10936"/>
    <cellStyle name="Note 12 3 4" xfId="4785"/>
    <cellStyle name="Note 12 3 4 2" xfId="13025"/>
    <cellStyle name="Note 12 3 5" xfId="8900"/>
    <cellStyle name="Note 12 4" xfId="1126"/>
    <cellStyle name="Note 12 4 2" xfId="3164"/>
    <cellStyle name="Note 12 4 2 2" xfId="7290"/>
    <cellStyle name="Note 12 4 2 2 2" xfId="15530"/>
    <cellStyle name="Note 12 4 2 3" xfId="11405"/>
    <cellStyle name="Note 12 4 3" xfId="5254"/>
    <cellStyle name="Note 12 4 3 2" xfId="13494"/>
    <cellStyle name="Note 12 4 4" xfId="9369"/>
    <cellStyle name="Note 12 5" xfId="2238"/>
    <cellStyle name="Note 12 5 2" xfId="6365"/>
    <cellStyle name="Note 12 5 2 2" xfId="14605"/>
    <cellStyle name="Note 12 5 3" xfId="10480"/>
    <cellStyle name="Note 12 6" xfId="4328"/>
    <cellStyle name="Note 12 6 2" xfId="12569"/>
    <cellStyle name="Note 12 7" xfId="8443"/>
    <cellStyle name="Note 13" xfId="212"/>
    <cellStyle name="Note 13 2" xfId="420"/>
    <cellStyle name="Note 13 2 2" xfId="877"/>
    <cellStyle name="Note 13 2 2 2" xfId="1804"/>
    <cellStyle name="Note 13 2 2 2 2" xfId="3841"/>
    <cellStyle name="Note 13 2 2 2 2 2" xfId="7967"/>
    <cellStyle name="Note 13 2 2 2 2 2 2" xfId="16207"/>
    <cellStyle name="Note 13 2 2 2 2 3" xfId="12082"/>
    <cellStyle name="Note 13 2 2 2 3" xfId="5931"/>
    <cellStyle name="Note 13 2 2 2 3 2" xfId="14171"/>
    <cellStyle name="Note 13 2 2 2 4" xfId="10046"/>
    <cellStyle name="Note 13 2 2 3" xfId="2916"/>
    <cellStyle name="Note 13 2 2 3 2" xfId="7042"/>
    <cellStyle name="Note 13 2 2 3 2 2" xfId="15282"/>
    <cellStyle name="Note 13 2 2 3 3" xfId="11157"/>
    <cellStyle name="Note 13 2 2 4" xfId="5006"/>
    <cellStyle name="Note 13 2 2 4 2" xfId="13246"/>
    <cellStyle name="Note 13 2 2 5" xfId="9121"/>
    <cellStyle name="Note 13 2 3" xfId="1347"/>
    <cellStyle name="Note 13 2 3 2" xfId="3385"/>
    <cellStyle name="Note 13 2 3 2 2" xfId="7511"/>
    <cellStyle name="Note 13 2 3 2 2 2" xfId="15751"/>
    <cellStyle name="Note 13 2 3 2 3" xfId="11626"/>
    <cellStyle name="Note 13 2 3 3" xfId="5475"/>
    <cellStyle name="Note 13 2 3 3 2" xfId="13715"/>
    <cellStyle name="Note 13 2 3 4" xfId="9590"/>
    <cellStyle name="Note 13 2 4" xfId="2459"/>
    <cellStyle name="Note 13 2 4 2" xfId="6586"/>
    <cellStyle name="Note 13 2 4 2 2" xfId="14826"/>
    <cellStyle name="Note 13 2 4 3" xfId="10701"/>
    <cellStyle name="Note 13 2 5" xfId="4549"/>
    <cellStyle name="Note 13 2 5 2" xfId="12790"/>
    <cellStyle name="Note 13 2 6" xfId="8664"/>
    <cellStyle name="Note 13 3" xfId="669"/>
    <cellStyle name="Note 13 3 2" xfId="1596"/>
    <cellStyle name="Note 13 3 2 2" xfId="3633"/>
    <cellStyle name="Note 13 3 2 2 2" xfId="7759"/>
    <cellStyle name="Note 13 3 2 2 2 2" xfId="15999"/>
    <cellStyle name="Note 13 3 2 2 3" xfId="11874"/>
    <cellStyle name="Note 13 3 2 3" xfId="5723"/>
    <cellStyle name="Note 13 3 2 3 2" xfId="13963"/>
    <cellStyle name="Note 13 3 2 4" xfId="9838"/>
    <cellStyle name="Note 13 3 3" xfId="2708"/>
    <cellStyle name="Note 13 3 3 2" xfId="6834"/>
    <cellStyle name="Note 13 3 3 2 2" xfId="15074"/>
    <cellStyle name="Note 13 3 3 3" xfId="10949"/>
    <cellStyle name="Note 13 3 4" xfId="4798"/>
    <cellStyle name="Note 13 3 4 2" xfId="13038"/>
    <cellStyle name="Note 13 3 5" xfId="8913"/>
    <cellStyle name="Note 13 4" xfId="1139"/>
    <cellStyle name="Note 13 4 2" xfId="3177"/>
    <cellStyle name="Note 13 4 2 2" xfId="7303"/>
    <cellStyle name="Note 13 4 2 2 2" xfId="15543"/>
    <cellStyle name="Note 13 4 2 3" xfId="11418"/>
    <cellStyle name="Note 13 4 3" xfId="5267"/>
    <cellStyle name="Note 13 4 3 2" xfId="13507"/>
    <cellStyle name="Note 13 4 4" xfId="9382"/>
    <cellStyle name="Note 13 5" xfId="2251"/>
    <cellStyle name="Note 13 5 2" xfId="6378"/>
    <cellStyle name="Note 13 5 2 2" xfId="14618"/>
    <cellStyle name="Note 13 5 3" xfId="10493"/>
    <cellStyle name="Note 13 6" xfId="4341"/>
    <cellStyle name="Note 13 6 2" xfId="12582"/>
    <cellStyle name="Note 13 7" xfId="8456"/>
    <cellStyle name="Note 14" xfId="225"/>
    <cellStyle name="Note 14 2" xfId="433"/>
    <cellStyle name="Note 14 2 2" xfId="890"/>
    <cellStyle name="Note 14 2 2 2" xfId="1817"/>
    <cellStyle name="Note 14 2 2 2 2" xfId="3854"/>
    <cellStyle name="Note 14 2 2 2 2 2" xfId="7980"/>
    <cellStyle name="Note 14 2 2 2 2 2 2" xfId="16220"/>
    <cellStyle name="Note 14 2 2 2 2 3" xfId="12095"/>
    <cellStyle name="Note 14 2 2 2 3" xfId="5944"/>
    <cellStyle name="Note 14 2 2 2 3 2" xfId="14184"/>
    <cellStyle name="Note 14 2 2 2 4" xfId="10059"/>
    <cellStyle name="Note 14 2 2 3" xfId="2929"/>
    <cellStyle name="Note 14 2 2 3 2" xfId="7055"/>
    <cellStyle name="Note 14 2 2 3 2 2" xfId="15295"/>
    <cellStyle name="Note 14 2 2 3 3" xfId="11170"/>
    <cellStyle name="Note 14 2 2 4" xfId="5019"/>
    <cellStyle name="Note 14 2 2 4 2" xfId="13259"/>
    <cellStyle name="Note 14 2 2 5" xfId="9134"/>
    <cellStyle name="Note 14 2 3" xfId="1360"/>
    <cellStyle name="Note 14 2 3 2" xfId="3398"/>
    <cellStyle name="Note 14 2 3 2 2" xfId="7524"/>
    <cellStyle name="Note 14 2 3 2 2 2" xfId="15764"/>
    <cellStyle name="Note 14 2 3 2 3" xfId="11639"/>
    <cellStyle name="Note 14 2 3 3" xfId="5488"/>
    <cellStyle name="Note 14 2 3 3 2" xfId="13728"/>
    <cellStyle name="Note 14 2 3 4" xfId="9603"/>
    <cellStyle name="Note 14 2 4" xfId="2472"/>
    <cellStyle name="Note 14 2 4 2" xfId="6599"/>
    <cellStyle name="Note 14 2 4 2 2" xfId="14839"/>
    <cellStyle name="Note 14 2 4 3" xfId="10714"/>
    <cellStyle name="Note 14 2 5" xfId="4562"/>
    <cellStyle name="Note 14 2 5 2" xfId="12803"/>
    <cellStyle name="Note 14 2 6" xfId="8677"/>
    <cellStyle name="Note 14 3" xfId="682"/>
    <cellStyle name="Note 14 3 2" xfId="1609"/>
    <cellStyle name="Note 14 3 2 2" xfId="3646"/>
    <cellStyle name="Note 14 3 2 2 2" xfId="7772"/>
    <cellStyle name="Note 14 3 2 2 2 2" xfId="16012"/>
    <cellStyle name="Note 14 3 2 2 3" xfId="11887"/>
    <cellStyle name="Note 14 3 2 3" xfId="5736"/>
    <cellStyle name="Note 14 3 2 3 2" xfId="13976"/>
    <cellStyle name="Note 14 3 2 4" xfId="9851"/>
    <cellStyle name="Note 14 3 3" xfId="2721"/>
    <cellStyle name="Note 14 3 3 2" xfId="6847"/>
    <cellStyle name="Note 14 3 3 2 2" xfId="15087"/>
    <cellStyle name="Note 14 3 3 3" xfId="10962"/>
    <cellStyle name="Note 14 3 4" xfId="4811"/>
    <cellStyle name="Note 14 3 4 2" xfId="13051"/>
    <cellStyle name="Note 14 3 5" xfId="8926"/>
    <cellStyle name="Note 14 4" xfId="1152"/>
    <cellStyle name="Note 14 4 2" xfId="3190"/>
    <cellStyle name="Note 14 4 2 2" xfId="7316"/>
    <cellStyle name="Note 14 4 2 2 2" xfId="15556"/>
    <cellStyle name="Note 14 4 2 3" xfId="11431"/>
    <cellStyle name="Note 14 4 3" xfId="5280"/>
    <cellStyle name="Note 14 4 3 2" xfId="13520"/>
    <cellStyle name="Note 14 4 4" xfId="9395"/>
    <cellStyle name="Note 14 5" xfId="2264"/>
    <cellStyle name="Note 14 5 2" xfId="6391"/>
    <cellStyle name="Note 14 5 2 2" xfId="14631"/>
    <cellStyle name="Note 14 5 3" xfId="10506"/>
    <cellStyle name="Note 14 6" xfId="4354"/>
    <cellStyle name="Note 14 6 2" xfId="12595"/>
    <cellStyle name="Note 14 7" xfId="8469"/>
    <cellStyle name="Note 15" xfId="238"/>
    <cellStyle name="Note 15 2" xfId="695"/>
    <cellStyle name="Note 15 2 2" xfId="1622"/>
    <cellStyle name="Note 15 2 2 2" xfId="3659"/>
    <cellStyle name="Note 15 2 2 2 2" xfId="7785"/>
    <cellStyle name="Note 15 2 2 2 2 2" xfId="16025"/>
    <cellStyle name="Note 15 2 2 2 3" xfId="11900"/>
    <cellStyle name="Note 15 2 2 3" xfId="5749"/>
    <cellStyle name="Note 15 2 2 3 2" xfId="13989"/>
    <cellStyle name="Note 15 2 2 4" xfId="9864"/>
    <cellStyle name="Note 15 2 3" xfId="2734"/>
    <cellStyle name="Note 15 2 3 2" xfId="6860"/>
    <cellStyle name="Note 15 2 3 2 2" xfId="15100"/>
    <cellStyle name="Note 15 2 3 3" xfId="10975"/>
    <cellStyle name="Note 15 2 4" xfId="4824"/>
    <cellStyle name="Note 15 2 4 2" xfId="13064"/>
    <cellStyle name="Note 15 2 5" xfId="8939"/>
    <cellStyle name="Note 15 3" xfId="1165"/>
    <cellStyle name="Note 15 3 2" xfId="3203"/>
    <cellStyle name="Note 15 3 2 2" xfId="7329"/>
    <cellStyle name="Note 15 3 2 2 2" xfId="15569"/>
    <cellStyle name="Note 15 3 2 3" xfId="11444"/>
    <cellStyle name="Note 15 3 3" xfId="5293"/>
    <cellStyle name="Note 15 3 3 2" xfId="13533"/>
    <cellStyle name="Note 15 3 4" xfId="9408"/>
    <cellStyle name="Note 15 4" xfId="2277"/>
    <cellStyle name="Note 15 4 2" xfId="6404"/>
    <cellStyle name="Note 15 4 2 2" xfId="14644"/>
    <cellStyle name="Note 15 4 3" xfId="10519"/>
    <cellStyle name="Note 15 5" xfId="4367"/>
    <cellStyle name="Note 15 5 2" xfId="12608"/>
    <cellStyle name="Note 15 6" xfId="8482"/>
    <cellStyle name="Note 16" xfId="446"/>
    <cellStyle name="Note 16 2" xfId="903"/>
    <cellStyle name="Note 16 2 2" xfId="1830"/>
    <cellStyle name="Note 16 2 2 2" xfId="3867"/>
    <cellStyle name="Note 16 2 2 2 2" xfId="7993"/>
    <cellStyle name="Note 16 2 2 2 2 2" xfId="16233"/>
    <cellStyle name="Note 16 2 2 2 3" xfId="12108"/>
    <cellStyle name="Note 16 2 2 3" xfId="5957"/>
    <cellStyle name="Note 16 2 2 3 2" xfId="14197"/>
    <cellStyle name="Note 16 2 2 4" xfId="10072"/>
    <cellStyle name="Note 16 2 3" xfId="2942"/>
    <cellStyle name="Note 16 2 3 2" xfId="7068"/>
    <cellStyle name="Note 16 2 3 2 2" xfId="15308"/>
    <cellStyle name="Note 16 2 3 3" xfId="11183"/>
    <cellStyle name="Note 16 2 4" xfId="5032"/>
    <cellStyle name="Note 16 2 4 2" xfId="13272"/>
    <cellStyle name="Note 16 2 5" xfId="9147"/>
    <cellStyle name="Note 16 3" xfId="1373"/>
    <cellStyle name="Note 16 3 2" xfId="3411"/>
    <cellStyle name="Note 16 3 2 2" xfId="7537"/>
    <cellStyle name="Note 16 3 2 2 2" xfId="15777"/>
    <cellStyle name="Note 16 3 2 3" xfId="11652"/>
    <cellStyle name="Note 16 3 3" xfId="5501"/>
    <cellStyle name="Note 16 3 3 2" xfId="13741"/>
    <cellStyle name="Note 16 3 4" xfId="9616"/>
    <cellStyle name="Note 16 4" xfId="2485"/>
    <cellStyle name="Note 16 4 2" xfId="6612"/>
    <cellStyle name="Note 16 4 2 2" xfId="14852"/>
    <cellStyle name="Note 16 4 3" xfId="10727"/>
    <cellStyle name="Note 16 5" xfId="4575"/>
    <cellStyle name="Note 16 5 2" xfId="12816"/>
    <cellStyle name="Note 16 6" xfId="8690"/>
    <cellStyle name="Note 17" xfId="461"/>
    <cellStyle name="Note 17 2" xfId="918"/>
    <cellStyle name="Note 17 2 2" xfId="1844"/>
    <cellStyle name="Note 17 2 2 2" xfId="3881"/>
    <cellStyle name="Note 17 2 2 2 2" xfId="8007"/>
    <cellStyle name="Note 17 2 2 2 2 2" xfId="16247"/>
    <cellStyle name="Note 17 2 2 2 3" xfId="12122"/>
    <cellStyle name="Note 17 2 2 3" xfId="5971"/>
    <cellStyle name="Note 17 2 2 3 2" xfId="14211"/>
    <cellStyle name="Note 17 2 2 4" xfId="10086"/>
    <cellStyle name="Note 17 2 3" xfId="2956"/>
    <cellStyle name="Note 17 2 3 2" xfId="7082"/>
    <cellStyle name="Note 17 2 3 2 2" xfId="15322"/>
    <cellStyle name="Note 17 2 3 3" xfId="11197"/>
    <cellStyle name="Note 17 2 4" xfId="5046"/>
    <cellStyle name="Note 17 2 4 2" xfId="13286"/>
    <cellStyle name="Note 17 2 5" xfId="9161"/>
    <cellStyle name="Note 17 3" xfId="1388"/>
    <cellStyle name="Note 17 3 2" xfId="3425"/>
    <cellStyle name="Note 17 3 2 2" xfId="7551"/>
    <cellStyle name="Note 17 3 2 2 2" xfId="15791"/>
    <cellStyle name="Note 17 3 2 3" xfId="11666"/>
    <cellStyle name="Note 17 3 3" xfId="5515"/>
    <cellStyle name="Note 17 3 3 2" xfId="13755"/>
    <cellStyle name="Note 17 3 4" xfId="9630"/>
    <cellStyle name="Note 17 4" xfId="2500"/>
    <cellStyle name="Note 17 4 2" xfId="6626"/>
    <cellStyle name="Note 17 4 2 2" xfId="14866"/>
    <cellStyle name="Note 17 4 3" xfId="10741"/>
    <cellStyle name="Note 17 5" xfId="4590"/>
    <cellStyle name="Note 17 5 2" xfId="12830"/>
    <cellStyle name="Note 17 6" xfId="8705"/>
    <cellStyle name="Note 18" xfId="474"/>
    <cellStyle name="Note 18 2" xfId="1401"/>
    <cellStyle name="Note 18 2 2" xfId="3438"/>
    <cellStyle name="Note 18 2 2 2" xfId="7564"/>
    <cellStyle name="Note 18 2 2 2 2" xfId="15804"/>
    <cellStyle name="Note 18 2 2 3" xfId="11679"/>
    <cellStyle name="Note 18 2 3" xfId="5528"/>
    <cellStyle name="Note 18 2 3 2" xfId="13768"/>
    <cellStyle name="Note 18 2 4" xfId="9643"/>
    <cellStyle name="Note 18 3" xfId="2513"/>
    <cellStyle name="Note 18 3 2" xfId="6639"/>
    <cellStyle name="Note 18 3 2 2" xfId="14879"/>
    <cellStyle name="Note 18 3 3" xfId="10754"/>
    <cellStyle name="Note 18 4" xfId="4603"/>
    <cellStyle name="Note 18 4 2" xfId="12843"/>
    <cellStyle name="Note 18 5" xfId="8718"/>
    <cellStyle name="Note 19" xfId="487"/>
    <cellStyle name="Note 19 2" xfId="1414"/>
    <cellStyle name="Note 19 2 2" xfId="3451"/>
    <cellStyle name="Note 19 2 2 2" xfId="7577"/>
    <cellStyle name="Note 19 2 2 2 2" xfId="15817"/>
    <cellStyle name="Note 19 2 2 3" xfId="11692"/>
    <cellStyle name="Note 19 2 3" xfId="5541"/>
    <cellStyle name="Note 19 2 3 2" xfId="13781"/>
    <cellStyle name="Note 19 2 4" xfId="9656"/>
    <cellStyle name="Note 19 3" xfId="2526"/>
    <cellStyle name="Note 19 3 2" xfId="6652"/>
    <cellStyle name="Note 19 3 2 2" xfId="14892"/>
    <cellStyle name="Note 19 3 3" xfId="10767"/>
    <cellStyle name="Note 19 4" xfId="4616"/>
    <cellStyle name="Note 19 4 2" xfId="12856"/>
    <cellStyle name="Note 19 5" xfId="8731"/>
    <cellStyle name="Note 2" xfId="42"/>
    <cellStyle name="Note 2 2" xfId="82"/>
    <cellStyle name="Note 2 2 2" xfId="290"/>
    <cellStyle name="Note 2 2 2 2" xfId="747"/>
    <cellStyle name="Note 2 2 2 2 2" xfId="1674"/>
    <cellStyle name="Note 2 2 2 2 2 2" xfId="3711"/>
    <cellStyle name="Note 2 2 2 2 2 2 2" xfId="7837"/>
    <cellStyle name="Note 2 2 2 2 2 2 2 2" xfId="16077"/>
    <cellStyle name="Note 2 2 2 2 2 2 3" xfId="11952"/>
    <cellStyle name="Note 2 2 2 2 2 3" xfId="5801"/>
    <cellStyle name="Note 2 2 2 2 2 3 2" xfId="14041"/>
    <cellStyle name="Note 2 2 2 2 2 4" xfId="9916"/>
    <cellStyle name="Note 2 2 2 2 3" xfId="2786"/>
    <cellStyle name="Note 2 2 2 2 3 2" xfId="6912"/>
    <cellStyle name="Note 2 2 2 2 3 2 2" xfId="15152"/>
    <cellStyle name="Note 2 2 2 2 3 3" xfId="11027"/>
    <cellStyle name="Note 2 2 2 2 4" xfId="4876"/>
    <cellStyle name="Note 2 2 2 2 4 2" xfId="13116"/>
    <cellStyle name="Note 2 2 2 2 5" xfId="8991"/>
    <cellStyle name="Note 2 2 2 3" xfId="1217"/>
    <cellStyle name="Note 2 2 2 3 2" xfId="3255"/>
    <cellStyle name="Note 2 2 2 3 2 2" xfId="7381"/>
    <cellStyle name="Note 2 2 2 3 2 2 2" xfId="15621"/>
    <cellStyle name="Note 2 2 2 3 2 3" xfId="11496"/>
    <cellStyle name="Note 2 2 2 3 3" xfId="5345"/>
    <cellStyle name="Note 2 2 2 3 3 2" xfId="13585"/>
    <cellStyle name="Note 2 2 2 3 4" xfId="9460"/>
    <cellStyle name="Note 2 2 2 4" xfId="2329"/>
    <cellStyle name="Note 2 2 2 4 2" xfId="6456"/>
    <cellStyle name="Note 2 2 2 4 2 2" xfId="14696"/>
    <cellStyle name="Note 2 2 2 4 3" xfId="10571"/>
    <cellStyle name="Note 2 2 2 5" xfId="4419"/>
    <cellStyle name="Note 2 2 2 5 2" xfId="12660"/>
    <cellStyle name="Note 2 2 2 6" xfId="8534"/>
    <cellStyle name="Note 2 2 3" xfId="539"/>
    <cellStyle name="Note 2 2 3 2" xfId="1466"/>
    <cellStyle name="Note 2 2 3 2 2" xfId="3503"/>
    <cellStyle name="Note 2 2 3 2 2 2" xfId="7629"/>
    <cellStyle name="Note 2 2 3 2 2 2 2" xfId="15869"/>
    <cellStyle name="Note 2 2 3 2 2 3" xfId="11744"/>
    <cellStyle name="Note 2 2 3 2 3" xfId="5593"/>
    <cellStyle name="Note 2 2 3 2 3 2" xfId="13833"/>
    <cellStyle name="Note 2 2 3 2 4" xfId="9708"/>
    <cellStyle name="Note 2 2 3 3" xfId="2578"/>
    <cellStyle name="Note 2 2 3 3 2" xfId="6704"/>
    <cellStyle name="Note 2 2 3 3 2 2" xfId="14944"/>
    <cellStyle name="Note 2 2 3 3 3" xfId="10819"/>
    <cellStyle name="Note 2 2 3 4" xfId="4668"/>
    <cellStyle name="Note 2 2 3 4 2" xfId="12908"/>
    <cellStyle name="Note 2 2 3 5" xfId="8783"/>
    <cellStyle name="Note 2 2 4" xfId="1009"/>
    <cellStyle name="Note 2 2 4 2" xfId="3047"/>
    <cellStyle name="Note 2 2 4 2 2" xfId="7173"/>
    <cellStyle name="Note 2 2 4 2 2 2" xfId="15413"/>
    <cellStyle name="Note 2 2 4 2 3" xfId="11288"/>
    <cellStyle name="Note 2 2 4 3" xfId="5137"/>
    <cellStyle name="Note 2 2 4 3 2" xfId="13377"/>
    <cellStyle name="Note 2 2 4 4" xfId="9252"/>
    <cellStyle name="Note 2 2 5" xfId="2121"/>
    <cellStyle name="Note 2 2 5 2" xfId="6248"/>
    <cellStyle name="Note 2 2 5 2 2" xfId="14488"/>
    <cellStyle name="Note 2 2 5 3" xfId="10363"/>
    <cellStyle name="Note 2 2 6" xfId="4211"/>
    <cellStyle name="Note 2 2 6 2" xfId="12452"/>
    <cellStyle name="Note 2 2 7" xfId="8326"/>
    <cellStyle name="Note 2 3" xfId="121"/>
    <cellStyle name="Note 2 3 2" xfId="329"/>
    <cellStyle name="Note 2 3 2 2" xfId="786"/>
    <cellStyle name="Note 2 3 2 2 2" xfId="1713"/>
    <cellStyle name="Note 2 3 2 2 2 2" xfId="3750"/>
    <cellStyle name="Note 2 3 2 2 2 2 2" xfId="7876"/>
    <cellStyle name="Note 2 3 2 2 2 2 2 2" xfId="16116"/>
    <cellStyle name="Note 2 3 2 2 2 2 3" xfId="11991"/>
    <cellStyle name="Note 2 3 2 2 2 3" xfId="5840"/>
    <cellStyle name="Note 2 3 2 2 2 3 2" xfId="14080"/>
    <cellStyle name="Note 2 3 2 2 2 4" xfId="9955"/>
    <cellStyle name="Note 2 3 2 2 3" xfId="2825"/>
    <cellStyle name="Note 2 3 2 2 3 2" xfId="6951"/>
    <cellStyle name="Note 2 3 2 2 3 2 2" xfId="15191"/>
    <cellStyle name="Note 2 3 2 2 3 3" xfId="11066"/>
    <cellStyle name="Note 2 3 2 2 4" xfId="4915"/>
    <cellStyle name="Note 2 3 2 2 4 2" xfId="13155"/>
    <cellStyle name="Note 2 3 2 2 5" xfId="9030"/>
    <cellStyle name="Note 2 3 2 3" xfId="1256"/>
    <cellStyle name="Note 2 3 2 3 2" xfId="3294"/>
    <cellStyle name="Note 2 3 2 3 2 2" xfId="7420"/>
    <cellStyle name="Note 2 3 2 3 2 2 2" xfId="15660"/>
    <cellStyle name="Note 2 3 2 3 2 3" xfId="11535"/>
    <cellStyle name="Note 2 3 2 3 3" xfId="5384"/>
    <cellStyle name="Note 2 3 2 3 3 2" xfId="13624"/>
    <cellStyle name="Note 2 3 2 3 4" xfId="9499"/>
    <cellStyle name="Note 2 3 2 4" xfId="2368"/>
    <cellStyle name="Note 2 3 2 4 2" xfId="6495"/>
    <cellStyle name="Note 2 3 2 4 2 2" xfId="14735"/>
    <cellStyle name="Note 2 3 2 4 3" xfId="10610"/>
    <cellStyle name="Note 2 3 2 5" xfId="4458"/>
    <cellStyle name="Note 2 3 2 5 2" xfId="12699"/>
    <cellStyle name="Note 2 3 2 6" xfId="8573"/>
    <cellStyle name="Note 2 3 3" xfId="578"/>
    <cellStyle name="Note 2 3 3 2" xfId="1505"/>
    <cellStyle name="Note 2 3 3 2 2" xfId="3542"/>
    <cellStyle name="Note 2 3 3 2 2 2" xfId="7668"/>
    <cellStyle name="Note 2 3 3 2 2 2 2" xfId="15908"/>
    <cellStyle name="Note 2 3 3 2 2 3" xfId="11783"/>
    <cellStyle name="Note 2 3 3 2 3" xfId="5632"/>
    <cellStyle name="Note 2 3 3 2 3 2" xfId="13872"/>
    <cellStyle name="Note 2 3 3 2 4" xfId="9747"/>
    <cellStyle name="Note 2 3 3 3" xfId="2617"/>
    <cellStyle name="Note 2 3 3 3 2" xfId="6743"/>
    <cellStyle name="Note 2 3 3 3 2 2" xfId="14983"/>
    <cellStyle name="Note 2 3 3 3 3" xfId="10858"/>
    <cellStyle name="Note 2 3 3 4" xfId="4707"/>
    <cellStyle name="Note 2 3 3 4 2" xfId="12947"/>
    <cellStyle name="Note 2 3 3 5" xfId="8822"/>
    <cellStyle name="Note 2 3 4" xfId="1048"/>
    <cellStyle name="Note 2 3 4 2" xfId="3086"/>
    <cellStyle name="Note 2 3 4 2 2" xfId="7212"/>
    <cellStyle name="Note 2 3 4 2 2 2" xfId="15452"/>
    <cellStyle name="Note 2 3 4 2 3" xfId="11327"/>
    <cellStyle name="Note 2 3 4 3" xfId="5176"/>
    <cellStyle name="Note 2 3 4 3 2" xfId="13416"/>
    <cellStyle name="Note 2 3 4 4" xfId="9291"/>
    <cellStyle name="Note 2 3 5" xfId="2160"/>
    <cellStyle name="Note 2 3 5 2" xfId="6287"/>
    <cellStyle name="Note 2 3 5 2 2" xfId="14527"/>
    <cellStyle name="Note 2 3 5 3" xfId="10402"/>
    <cellStyle name="Note 2 3 6" xfId="4250"/>
    <cellStyle name="Note 2 3 6 2" xfId="12491"/>
    <cellStyle name="Note 2 3 7" xfId="8365"/>
    <cellStyle name="Note 2 4" xfId="251"/>
    <cellStyle name="Note 2 4 2" xfId="708"/>
    <cellStyle name="Note 2 4 2 2" xfId="1635"/>
    <cellStyle name="Note 2 4 2 2 2" xfId="3672"/>
    <cellStyle name="Note 2 4 2 2 2 2" xfId="7798"/>
    <cellStyle name="Note 2 4 2 2 2 2 2" xfId="16038"/>
    <cellStyle name="Note 2 4 2 2 2 3" xfId="11913"/>
    <cellStyle name="Note 2 4 2 2 3" xfId="5762"/>
    <cellStyle name="Note 2 4 2 2 3 2" xfId="14002"/>
    <cellStyle name="Note 2 4 2 2 4" xfId="9877"/>
    <cellStyle name="Note 2 4 2 3" xfId="2747"/>
    <cellStyle name="Note 2 4 2 3 2" xfId="6873"/>
    <cellStyle name="Note 2 4 2 3 2 2" xfId="15113"/>
    <cellStyle name="Note 2 4 2 3 3" xfId="10988"/>
    <cellStyle name="Note 2 4 2 4" xfId="4837"/>
    <cellStyle name="Note 2 4 2 4 2" xfId="13077"/>
    <cellStyle name="Note 2 4 2 5" xfId="8952"/>
    <cellStyle name="Note 2 4 3" xfId="1178"/>
    <cellStyle name="Note 2 4 3 2" xfId="3216"/>
    <cellStyle name="Note 2 4 3 2 2" xfId="7342"/>
    <cellStyle name="Note 2 4 3 2 2 2" xfId="15582"/>
    <cellStyle name="Note 2 4 3 2 3" xfId="11457"/>
    <cellStyle name="Note 2 4 3 3" xfId="5306"/>
    <cellStyle name="Note 2 4 3 3 2" xfId="13546"/>
    <cellStyle name="Note 2 4 3 4" xfId="9421"/>
    <cellStyle name="Note 2 4 4" xfId="2290"/>
    <cellStyle name="Note 2 4 4 2" xfId="6417"/>
    <cellStyle name="Note 2 4 4 2 2" xfId="14657"/>
    <cellStyle name="Note 2 4 4 3" xfId="10532"/>
    <cellStyle name="Note 2 4 5" xfId="4380"/>
    <cellStyle name="Note 2 4 5 2" xfId="12621"/>
    <cellStyle name="Note 2 4 6" xfId="8495"/>
    <cellStyle name="Note 2 5" xfId="500"/>
    <cellStyle name="Note 2 5 2" xfId="1427"/>
    <cellStyle name="Note 2 5 2 2" xfId="3464"/>
    <cellStyle name="Note 2 5 2 2 2" xfId="7590"/>
    <cellStyle name="Note 2 5 2 2 2 2" xfId="15830"/>
    <cellStyle name="Note 2 5 2 2 3" xfId="11705"/>
    <cellStyle name="Note 2 5 2 3" xfId="5554"/>
    <cellStyle name="Note 2 5 2 3 2" xfId="13794"/>
    <cellStyle name="Note 2 5 2 4" xfId="9669"/>
    <cellStyle name="Note 2 5 3" xfId="2539"/>
    <cellStyle name="Note 2 5 3 2" xfId="6665"/>
    <cellStyle name="Note 2 5 3 2 2" xfId="14905"/>
    <cellStyle name="Note 2 5 3 3" xfId="10780"/>
    <cellStyle name="Note 2 5 4" xfId="4629"/>
    <cellStyle name="Note 2 5 4 2" xfId="12869"/>
    <cellStyle name="Note 2 5 5" xfId="8744"/>
    <cellStyle name="Note 2 6" xfId="970"/>
    <cellStyle name="Note 2 6 2" xfId="3008"/>
    <cellStyle name="Note 2 6 2 2" xfId="7134"/>
    <cellStyle name="Note 2 6 2 2 2" xfId="15374"/>
    <cellStyle name="Note 2 6 2 3" xfId="11249"/>
    <cellStyle name="Note 2 6 3" xfId="5098"/>
    <cellStyle name="Note 2 6 3 2" xfId="13338"/>
    <cellStyle name="Note 2 6 4" xfId="9213"/>
    <cellStyle name="Note 2 7" xfId="2082"/>
    <cellStyle name="Note 2 7 2" xfId="6209"/>
    <cellStyle name="Note 2 7 2 2" xfId="14449"/>
    <cellStyle name="Note 2 7 3" xfId="10324"/>
    <cellStyle name="Note 2 8" xfId="4172"/>
    <cellStyle name="Note 2 8 2" xfId="12413"/>
    <cellStyle name="Note 2 9" xfId="8287"/>
    <cellStyle name="Note 20" xfId="931"/>
    <cellStyle name="Note 20 2" xfId="1857"/>
    <cellStyle name="Note 20 2 2" xfId="3894"/>
    <cellStyle name="Note 20 2 2 2" xfId="8020"/>
    <cellStyle name="Note 20 2 2 2 2" xfId="16260"/>
    <cellStyle name="Note 20 2 2 3" xfId="12135"/>
    <cellStyle name="Note 20 2 3" xfId="5984"/>
    <cellStyle name="Note 20 2 3 2" xfId="14224"/>
    <cellStyle name="Note 20 2 4" xfId="10099"/>
    <cellStyle name="Note 20 3" xfId="2969"/>
    <cellStyle name="Note 20 3 2" xfId="7095"/>
    <cellStyle name="Note 20 3 2 2" xfId="15335"/>
    <cellStyle name="Note 20 3 3" xfId="11210"/>
    <cellStyle name="Note 20 4" xfId="5059"/>
    <cellStyle name="Note 20 4 2" xfId="13299"/>
    <cellStyle name="Note 20 5" xfId="9174"/>
    <cellStyle name="Note 21" xfId="944"/>
    <cellStyle name="Note 21 2" xfId="2982"/>
    <cellStyle name="Note 21 2 2" xfId="7108"/>
    <cellStyle name="Note 21 2 2 2" xfId="15348"/>
    <cellStyle name="Note 21 2 3" xfId="11223"/>
    <cellStyle name="Note 21 3" xfId="5072"/>
    <cellStyle name="Note 21 3 2" xfId="13312"/>
    <cellStyle name="Note 21 4" xfId="9187"/>
    <cellStyle name="Note 22" xfId="957"/>
    <cellStyle name="Note 22 2" xfId="2995"/>
    <cellStyle name="Note 22 2 2" xfId="7121"/>
    <cellStyle name="Note 22 2 2 2" xfId="15361"/>
    <cellStyle name="Note 22 2 3" xfId="11236"/>
    <cellStyle name="Note 22 3" xfId="5085"/>
    <cellStyle name="Note 22 3 2" xfId="13325"/>
    <cellStyle name="Note 22 4" xfId="9200"/>
    <cellStyle name="Note 23" xfId="1870"/>
    <cellStyle name="Note 23 2" xfId="3907"/>
    <cellStyle name="Note 23 2 2" xfId="8033"/>
    <cellStyle name="Note 23 2 2 2" xfId="16273"/>
    <cellStyle name="Note 23 2 3" xfId="12148"/>
    <cellStyle name="Note 23 3" xfId="5997"/>
    <cellStyle name="Note 23 3 2" xfId="14237"/>
    <cellStyle name="Note 23 4" xfId="10112"/>
    <cellStyle name="Note 24" xfId="1883"/>
    <cellStyle name="Note 24 2" xfId="3920"/>
    <cellStyle name="Note 24 2 2" xfId="8046"/>
    <cellStyle name="Note 24 2 2 2" xfId="16286"/>
    <cellStyle name="Note 24 2 3" xfId="12161"/>
    <cellStyle name="Note 24 3" xfId="6010"/>
    <cellStyle name="Note 24 3 2" xfId="14250"/>
    <cellStyle name="Note 24 4" xfId="10125"/>
    <cellStyle name="Note 25" xfId="1896"/>
    <cellStyle name="Note 25 2" xfId="3933"/>
    <cellStyle name="Note 25 2 2" xfId="8059"/>
    <cellStyle name="Note 25 2 2 2" xfId="16299"/>
    <cellStyle name="Note 25 2 3" xfId="12174"/>
    <cellStyle name="Note 25 3" xfId="6023"/>
    <cellStyle name="Note 25 3 2" xfId="14263"/>
    <cellStyle name="Note 25 4" xfId="10138"/>
    <cellStyle name="Note 26" xfId="1910"/>
    <cellStyle name="Note 26 2" xfId="3947"/>
    <cellStyle name="Note 26 2 2" xfId="8073"/>
    <cellStyle name="Note 26 2 2 2" xfId="16313"/>
    <cellStyle name="Note 26 2 3" xfId="12188"/>
    <cellStyle name="Note 26 3" xfId="6037"/>
    <cellStyle name="Note 26 3 2" xfId="14277"/>
    <cellStyle name="Note 26 4" xfId="10152"/>
    <cellStyle name="Note 27" xfId="1923"/>
    <cellStyle name="Note 27 2" xfId="3960"/>
    <cellStyle name="Note 27 2 2" xfId="8086"/>
    <cellStyle name="Note 27 2 2 2" xfId="16326"/>
    <cellStyle name="Note 27 2 3" xfId="12201"/>
    <cellStyle name="Note 27 3" xfId="6050"/>
    <cellStyle name="Note 27 3 2" xfId="14290"/>
    <cellStyle name="Note 27 4" xfId="10165"/>
    <cellStyle name="Note 28" xfId="1937"/>
    <cellStyle name="Note 28 2" xfId="3974"/>
    <cellStyle name="Note 28 2 2" xfId="8100"/>
    <cellStyle name="Note 28 2 2 2" xfId="16340"/>
    <cellStyle name="Note 28 2 3" xfId="12215"/>
    <cellStyle name="Note 28 3" xfId="6064"/>
    <cellStyle name="Note 28 3 2" xfId="14304"/>
    <cellStyle name="Note 28 4" xfId="10179"/>
    <cellStyle name="Note 29" xfId="1951"/>
    <cellStyle name="Note 29 2" xfId="3988"/>
    <cellStyle name="Note 29 2 2" xfId="8114"/>
    <cellStyle name="Note 29 2 2 2" xfId="16354"/>
    <cellStyle name="Note 29 2 3" xfId="12229"/>
    <cellStyle name="Note 29 3" xfId="6078"/>
    <cellStyle name="Note 29 3 2" xfId="14318"/>
    <cellStyle name="Note 29 4" xfId="10193"/>
    <cellStyle name="Note 3" xfId="56"/>
    <cellStyle name="Note 3 2" xfId="264"/>
    <cellStyle name="Note 3 2 2" xfId="721"/>
    <cellStyle name="Note 3 2 2 2" xfId="1648"/>
    <cellStyle name="Note 3 2 2 2 2" xfId="3685"/>
    <cellStyle name="Note 3 2 2 2 2 2" xfId="7811"/>
    <cellStyle name="Note 3 2 2 2 2 2 2" xfId="16051"/>
    <cellStyle name="Note 3 2 2 2 2 3" xfId="11926"/>
    <cellStyle name="Note 3 2 2 2 3" xfId="5775"/>
    <cellStyle name="Note 3 2 2 2 3 2" xfId="14015"/>
    <cellStyle name="Note 3 2 2 2 4" xfId="9890"/>
    <cellStyle name="Note 3 2 2 3" xfId="2760"/>
    <cellStyle name="Note 3 2 2 3 2" xfId="6886"/>
    <cellStyle name="Note 3 2 2 3 2 2" xfId="15126"/>
    <cellStyle name="Note 3 2 2 3 3" xfId="11001"/>
    <cellStyle name="Note 3 2 2 4" xfId="4850"/>
    <cellStyle name="Note 3 2 2 4 2" xfId="13090"/>
    <cellStyle name="Note 3 2 2 5" xfId="8965"/>
    <cellStyle name="Note 3 2 3" xfId="1191"/>
    <cellStyle name="Note 3 2 3 2" xfId="3229"/>
    <cellStyle name="Note 3 2 3 2 2" xfId="7355"/>
    <cellStyle name="Note 3 2 3 2 2 2" xfId="15595"/>
    <cellStyle name="Note 3 2 3 2 3" xfId="11470"/>
    <cellStyle name="Note 3 2 3 3" xfId="5319"/>
    <cellStyle name="Note 3 2 3 3 2" xfId="13559"/>
    <cellStyle name="Note 3 2 3 4" xfId="9434"/>
    <cellStyle name="Note 3 2 4" xfId="2303"/>
    <cellStyle name="Note 3 2 4 2" xfId="6430"/>
    <cellStyle name="Note 3 2 4 2 2" xfId="14670"/>
    <cellStyle name="Note 3 2 4 3" xfId="10545"/>
    <cellStyle name="Note 3 2 5" xfId="4393"/>
    <cellStyle name="Note 3 2 5 2" xfId="12634"/>
    <cellStyle name="Note 3 2 6" xfId="8508"/>
    <cellStyle name="Note 3 3" xfId="513"/>
    <cellStyle name="Note 3 3 2" xfId="1440"/>
    <cellStyle name="Note 3 3 2 2" xfId="3477"/>
    <cellStyle name="Note 3 3 2 2 2" xfId="7603"/>
    <cellStyle name="Note 3 3 2 2 2 2" xfId="15843"/>
    <cellStyle name="Note 3 3 2 2 3" xfId="11718"/>
    <cellStyle name="Note 3 3 2 3" xfId="5567"/>
    <cellStyle name="Note 3 3 2 3 2" xfId="13807"/>
    <cellStyle name="Note 3 3 2 4" xfId="9682"/>
    <cellStyle name="Note 3 3 3" xfId="2552"/>
    <cellStyle name="Note 3 3 3 2" xfId="6678"/>
    <cellStyle name="Note 3 3 3 2 2" xfId="14918"/>
    <cellStyle name="Note 3 3 3 3" xfId="10793"/>
    <cellStyle name="Note 3 3 4" xfId="4642"/>
    <cellStyle name="Note 3 3 4 2" xfId="12882"/>
    <cellStyle name="Note 3 3 5" xfId="8757"/>
    <cellStyle name="Note 3 4" xfId="983"/>
    <cellStyle name="Note 3 4 2" xfId="3021"/>
    <cellStyle name="Note 3 4 2 2" xfId="7147"/>
    <cellStyle name="Note 3 4 2 2 2" xfId="15387"/>
    <cellStyle name="Note 3 4 2 3" xfId="11262"/>
    <cellStyle name="Note 3 4 3" xfId="5111"/>
    <cellStyle name="Note 3 4 3 2" xfId="13351"/>
    <cellStyle name="Note 3 4 4" xfId="9226"/>
    <cellStyle name="Note 3 5" xfId="2095"/>
    <cellStyle name="Note 3 5 2" xfId="6222"/>
    <cellStyle name="Note 3 5 2 2" xfId="14462"/>
    <cellStyle name="Note 3 5 3" xfId="10337"/>
    <cellStyle name="Note 3 6" xfId="4185"/>
    <cellStyle name="Note 3 6 2" xfId="12426"/>
    <cellStyle name="Note 3 7" xfId="8300"/>
    <cellStyle name="Note 30" xfId="1965"/>
    <cellStyle name="Note 30 2" xfId="4002"/>
    <cellStyle name="Note 30 2 2" xfId="8128"/>
    <cellStyle name="Note 30 2 2 2" xfId="16368"/>
    <cellStyle name="Note 30 2 3" xfId="12243"/>
    <cellStyle name="Note 30 3" xfId="6092"/>
    <cellStyle name="Note 30 3 2" xfId="14332"/>
    <cellStyle name="Note 30 4" xfId="10207"/>
    <cellStyle name="Note 31" xfId="1978"/>
    <cellStyle name="Note 31 2" xfId="4015"/>
    <cellStyle name="Note 31 2 2" xfId="8141"/>
    <cellStyle name="Note 31 2 2 2" xfId="16381"/>
    <cellStyle name="Note 31 2 3" xfId="12256"/>
    <cellStyle name="Note 31 3" xfId="6105"/>
    <cellStyle name="Note 31 3 2" xfId="14345"/>
    <cellStyle name="Note 31 4" xfId="10220"/>
    <cellStyle name="Note 32" xfId="1991"/>
    <cellStyle name="Note 32 2" xfId="4028"/>
    <cellStyle name="Note 32 2 2" xfId="8154"/>
    <cellStyle name="Note 32 2 2 2" xfId="16394"/>
    <cellStyle name="Note 32 2 3" xfId="12269"/>
    <cellStyle name="Note 32 3" xfId="6118"/>
    <cellStyle name="Note 32 3 2" xfId="14358"/>
    <cellStyle name="Note 32 4" xfId="10233"/>
    <cellStyle name="Note 33" xfId="2004"/>
    <cellStyle name="Note 33 2" xfId="4041"/>
    <cellStyle name="Note 33 2 2" xfId="8167"/>
    <cellStyle name="Note 33 2 2 2" xfId="16407"/>
    <cellStyle name="Note 33 2 3" xfId="12282"/>
    <cellStyle name="Note 33 3" xfId="6131"/>
    <cellStyle name="Note 33 3 2" xfId="14371"/>
    <cellStyle name="Note 33 4" xfId="10246"/>
    <cellStyle name="Note 34" xfId="2017"/>
    <cellStyle name="Note 34 2" xfId="4054"/>
    <cellStyle name="Note 34 2 2" xfId="8180"/>
    <cellStyle name="Note 34 2 2 2" xfId="16420"/>
    <cellStyle name="Note 34 2 3" xfId="12295"/>
    <cellStyle name="Note 34 3" xfId="6144"/>
    <cellStyle name="Note 34 3 2" xfId="14384"/>
    <cellStyle name="Note 34 4" xfId="10259"/>
    <cellStyle name="Note 35" xfId="2030"/>
    <cellStyle name="Note 35 2" xfId="4067"/>
    <cellStyle name="Note 35 2 2" xfId="8193"/>
    <cellStyle name="Note 35 2 2 2" xfId="16433"/>
    <cellStyle name="Note 35 2 3" xfId="12308"/>
    <cellStyle name="Note 35 3" xfId="6157"/>
    <cellStyle name="Note 35 3 2" xfId="14397"/>
    <cellStyle name="Note 35 4" xfId="10272"/>
    <cellStyle name="Note 36" xfId="2043"/>
    <cellStyle name="Note 36 2" xfId="4080"/>
    <cellStyle name="Note 36 2 2" xfId="8206"/>
    <cellStyle name="Note 36 2 2 2" xfId="16446"/>
    <cellStyle name="Note 36 2 3" xfId="12321"/>
    <cellStyle name="Note 36 3" xfId="6170"/>
    <cellStyle name="Note 36 3 2" xfId="14410"/>
    <cellStyle name="Note 36 4" xfId="10285"/>
    <cellStyle name="Note 37" xfId="2069"/>
    <cellStyle name="Note 37 2" xfId="6196"/>
    <cellStyle name="Note 37 2 2" xfId="14436"/>
    <cellStyle name="Note 37 3" xfId="10311"/>
    <cellStyle name="Note 38" xfId="2056"/>
    <cellStyle name="Note 38 2" xfId="6183"/>
    <cellStyle name="Note 38 2 2" xfId="14423"/>
    <cellStyle name="Note 38 3" xfId="10298"/>
    <cellStyle name="Note 39" xfId="4093"/>
    <cellStyle name="Note 39 2" xfId="8219"/>
    <cellStyle name="Note 39 2 2" xfId="16459"/>
    <cellStyle name="Note 39 3" xfId="12334"/>
    <cellStyle name="Note 4" xfId="69"/>
    <cellStyle name="Note 4 2" xfId="277"/>
    <cellStyle name="Note 4 2 2" xfId="734"/>
    <cellStyle name="Note 4 2 2 2" xfId="1661"/>
    <cellStyle name="Note 4 2 2 2 2" xfId="3698"/>
    <cellStyle name="Note 4 2 2 2 2 2" xfId="7824"/>
    <cellStyle name="Note 4 2 2 2 2 2 2" xfId="16064"/>
    <cellStyle name="Note 4 2 2 2 2 3" xfId="11939"/>
    <cellStyle name="Note 4 2 2 2 3" xfId="5788"/>
    <cellStyle name="Note 4 2 2 2 3 2" xfId="14028"/>
    <cellStyle name="Note 4 2 2 2 4" xfId="9903"/>
    <cellStyle name="Note 4 2 2 3" xfId="2773"/>
    <cellStyle name="Note 4 2 2 3 2" xfId="6899"/>
    <cellStyle name="Note 4 2 2 3 2 2" xfId="15139"/>
    <cellStyle name="Note 4 2 2 3 3" xfId="11014"/>
    <cellStyle name="Note 4 2 2 4" xfId="4863"/>
    <cellStyle name="Note 4 2 2 4 2" xfId="13103"/>
    <cellStyle name="Note 4 2 2 5" xfId="8978"/>
    <cellStyle name="Note 4 2 3" xfId="1204"/>
    <cellStyle name="Note 4 2 3 2" xfId="3242"/>
    <cellStyle name="Note 4 2 3 2 2" xfId="7368"/>
    <cellStyle name="Note 4 2 3 2 2 2" xfId="15608"/>
    <cellStyle name="Note 4 2 3 2 3" xfId="11483"/>
    <cellStyle name="Note 4 2 3 3" xfId="5332"/>
    <cellStyle name="Note 4 2 3 3 2" xfId="13572"/>
    <cellStyle name="Note 4 2 3 4" xfId="9447"/>
    <cellStyle name="Note 4 2 4" xfId="2316"/>
    <cellStyle name="Note 4 2 4 2" xfId="6443"/>
    <cellStyle name="Note 4 2 4 2 2" xfId="14683"/>
    <cellStyle name="Note 4 2 4 3" xfId="10558"/>
    <cellStyle name="Note 4 2 5" xfId="4406"/>
    <cellStyle name="Note 4 2 5 2" xfId="12647"/>
    <cellStyle name="Note 4 2 6" xfId="8521"/>
    <cellStyle name="Note 4 3" xfId="526"/>
    <cellStyle name="Note 4 3 2" xfId="1453"/>
    <cellStyle name="Note 4 3 2 2" xfId="3490"/>
    <cellStyle name="Note 4 3 2 2 2" xfId="7616"/>
    <cellStyle name="Note 4 3 2 2 2 2" xfId="15856"/>
    <cellStyle name="Note 4 3 2 2 3" xfId="11731"/>
    <cellStyle name="Note 4 3 2 3" xfId="5580"/>
    <cellStyle name="Note 4 3 2 3 2" xfId="13820"/>
    <cellStyle name="Note 4 3 2 4" xfId="9695"/>
    <cellStyle name="Note 4 3 3" xfId="2565"/>
    <cellStyle name="Note 4 3 3 2" xfId="6691"/>
    <cellStyle name="Note 4 3 3 2 2" xfId="14931"/>
    <cellStyle name="Note 4 3 3 3" xfId="10806"/>
    <cellStyle name="Note 4 3 4" xfId="4655"/>
    <cellStyle name="Note 4 3 4 2" xfId="12895"/>
    <cellStyle name="Note 4 3 5" xfId="8770"/>
    <cellStyle name="Note 4 4" xfId="996"/>
    <cellStyle name="Note 4 4 2" xfId="3034"/>
    <cellStyle name="Note 4 4 2 2" xfId="7160"/>
    <cellStyle name="Note 4 4 2 2 2" xfId="15400"/>
    <cellStyle name="Note 4 4 2 3" xfId="11275"/>
    <cellStyle name="Note 4 4 3" xfId="5124"/>
    <cellStyle name="Note 4 4 3 2" xfId="13364"/>
    <cellStyle name="Note 4 4 4" xfId="9239"/>
    <cellStyle name="Note 4 5" xfId="2108"/>
    <cellStyle name="Note 4 5 2" xfId="6235"/>
    <cellStyle name="Note 4 5 2 2" xfId="14475"/>
    <cellStyle name="Note 4 5 3" xfId="10350"/>
    <cellStyle name="Note 4 6" xfId="4198"/>
    <cellStyle name="Note 4 6 2" xfId="12439"/>
    <cellStyle name="Note 4 7" xfId="8313"/>
    <cellStyle name="Note 40" xfId="4106"/>
    <cellStyle name="Note 40 2" xfId="8232"/>
    <cellStyle name="Note 40 2 2" xfId="16472"/>
    <cellStyle name="Note 40 3" xfId="12347"/>
    <cellStyle name="Note 41" xfId="4119"/>
    <cellStyle name="Note 41 2" xfId="8245"/>
    <cellStyle name="Note 41 2 2" xfId="16485"/>
    <cellStyle name="Note 41 3" xfId="12360"/>
    <cellStyle name="Note 42" xfId="4132"/>
    <cellStyle name="Note 42 2" xfId="8258"/>
    <cellStyle name="Note 42 2 2" xfId="16498"/>
    <cellStyle name="Note 42 3" xfId="12373"/>
    <cellStyle name="Note 43" xfId="4146"/>
    <cellStyle name="Note 43 2" xfId="12387"/>
    <cellStyle name="Note 44" xfId="4159"/>
    <cellStyle name="Note 44 2" xfId="12400"/>
    <cellStyle name="Note 45" xfId="8273"/>
    <cellStyle name="Note 46" xfId="16512"/>
    <cellStyle name="Note 5" xfId="95"/>
    <cellStyle name="Note 5 2" xfId="303"/>
    <cellStyle name="Note 5 2 2" xfId="760"/>
    <cellStyle name="Note 5 2 2 2" xfId="1687"/>
    <cellStyle name="Note 5 2 2 2 2" xfId="3724"/>
    <cellStyle name="Note 5 2 2 2 2 2" xfId="7850"/>
    <cellStyle name="Note 5 2 2 2 2 2 2" xfId="16090"/>
    <cellStyle name="Note 5 2 2 2 2 3" xfId="11965"/>
    <cellStyle name="Note 5 2 2 2 3" xfId="5814"/>
    <cellStyle name="Note 5 2 2 2 3 2" xfId="14054"/>
    <cellStyle name="Note 5 2 2 2 4" xfId="9929"/>
    <cellStyle name="Note 5 2 2 3" xfId="2799"/>
    <cellStyle name="Note 5 2 2 3 2" xfId="6925"/>
    <cellStyle name="Note 5 2 2 3 2 2" xfId="15165"/>
    <cellStyle name="Note 5 2 2 3 3" xfId="11040"/>
    <cellStyle name="Note 5 2 2 4" xfId="4889"/>
    <cellStyle name="Note 5 2 2 4 2" xfId="13129"/>
    <cellStyle name="Note 5 2 2 5" xfId="9004"/>
    <cellStyle name="Note 5 2 3" xfId="1230"/>
    <cellStyle name="Note 5 2 3 2" xfId="3268"/>
    <cellStyle name="Note 5 2 3 2 2" xfId="7394"/>
    <cellStyle name="Note 5 2 3 2 2 2" xfId="15634"/>
    <cellStyle name="Note 5 2 3 2 3" xfId="11509"/>
    <cellStyle name="Note 5 2 3 3" xfId="5358"/>
    <cellStyle name="Note 5 2 3 3 2" xfId="13598"/>
    <cellStyle name="Note 5 2 3 4" xfId="9473"/>
    <cellStyle name="Note 5 2 4" xfId="2342"/>
    <cellStyle name="Note 5 2 4 2" xfId="6469"/>
    <cellStyle name="Note 5 2 4 2 2" xfId="14709"/>
    <cellStyle name="Note 5 2 4 3" xfId="10584"/>
    <cellStyle name="Note 5 2 5" xfId="4432"/>
    <cellStyle name="Note 5 2 5 2" xfId="12673"/>
    <cellStyle name="Note 5 2 6" xfId="8547"/>
    <cellStyle name="Note 5 3" xfId="552"/>
    <cellStyle name="Note 5 3 2" xfId="1479"/>
    <cellStyle name="Note 5 3 2 2" xfId="3516"/>
    <cellStyle name="Note 5 3 2 2 2" xfId="7642"/>
    <cellStyle name="Note 5 3 2 2 2 2" xfId="15882"/>
    <cellStyle name="Note 5 3 2 2 3" xfId="11757"/>
    <cellStyle name="Note 5 3 2 3" xfId="5606"/>
    <cellStyle name="Note 5 3 2 3 2" xfId="13846"/>
    <cellStyle name="Note 5 3 2 4" xfId="9721"/>
    <cellStyle name="Note 5 3 3" xfId="2591"/>
    <cellStyle name="Note 5 3 3 2" xfId="6717"/>
    <cellStyle name="Note 5 3 3 2 2" xfId="14957"/>
    <cellStyle name="Note 5 3 3 3" xfId="10832"/>
    <cellStyle name="Note 5 3 4" xfId="4681"/>
    <cellStyle name="Note 5 3 4 2" xfId="12921"/>
    <cellStyle name="Note 5 3 5" xfId="8796"/>
    <cellStyle name="Note 5 4" xfId="1022"/>
    <cellStyle name="Note 5 4 2" xfId="3060"/>
    <cellStyle name="Note 5 4 2 2" xfId="7186"/>
    <cellStyle name="Note 5 4 2 2 2" xfId="15426"/>
    <cellStyle name="Note 5 4 2 3" xfId="11301"/>
    <cellStyle name="Note 5 4 3" xfId="5150"/>
    <cellStyle name="Note 5 4 3 2" xfId="13390"/>
    <cellStyle name="Note 5 4 4" xfId="9265"/>
    <cellStyle name="Note 5 5" xfId="2134"/>
    <cellStyle name="Note 5 5 2" xfId="6261"/>
    <cellStyle name="Note 5 5 2 2" xfId="14501"/>
    <cellStyle name="Note 5 5 3" xfId="10376"/>
    <cellStyle name="Note 5 6" xfId="4224"/>
    <cellStyle name="Note 5 6 2" xfId="12465"/>
    <cellStyle name="Note 5 7" xfId="8339"/>
    <cellStyle name="Note 6" xfId="108"/>
    <cellStyle name="Note 6 2" xfId="316"/>
    <cellStyle name="Note 6 2 2" xfId="773"/>
    <cellStyle name="Note 6 2 2 2" xfId="1700"/>
    <cellStyle name="Note 6 2 2 2 2" xfId="3737"/>
    <cellStyle name="Note 6 2 2 2 2 2" xfId="7863"/>
    <cellStyle name="Note 6 2 2 2 2 2 2" xfId="16103"/>
    <cellStyle name="Note 6 2 2 2 2 3" xfId="11978"/>
    <cellStyle name="Note 6 2 2 2 3" xfId="5827"/>
    <cellStyle name="Note 6 2 2 2 3 2" xfId="14067"/>
    <cellStyle name="Note 6 2 2 2 4" xfId="9942"/>
    <cellStyle name="Note 6 2 2 3" xfId="2812"/>
    <cellStyle name="Note 6 2 2 3 2" xfId="6938"/>
    <cellStyle name="Note 6 2 2 3 2 2" xfId="15178"/>
    <cellStyle name="Note 6 2 2 3 3" xfId="11053"/>
    <cellStyle name="Note 6 2 2 4" xfId="4902"/>
    <cellStyle name="Note 6 2 2 4 2" xfId="13142"/>
    <cellStyle name="Note 6 2 2 5" xfId="9017"/>
    <cellStyle name="Note 6 2 3" xfId="1243"/>
    <cellStyle name="Note 6 2 3 2" xfId="3281"/>
    <cellStyle name="Note 6 2 3 2 2" xfId="7407"/>
    <cellStyle name="Note 6 2 3 2 2 2" xfId="15647"/>
    <cellStyle name="Note 6 2 3 2 3" xfId="11522"/>
    <cellStyle name="Note 6 2 3 3" xfId="5371"/>
    <cellStyle name="Note 6 2 3 3 2" xfId="13611"/>
    <cellStyle name="Note 6 2 3 4" xfId="9486"/>
    <cellStyle name="Note 6 2 4" xfId="2355"/>
    <cellStyle name="Note 6 2 4 2" xfId="6482"/>
    <cellStyle name="Note 6 2 4 2 2" xfId="14722"/>
    <cellStyle name="Note 6 2 4 3" xfId="10597"/>
    <cellStyle name="Note 6 2 5" xfId="4445"/>
    <cellStyle name="Note 6 2 5 2" xfId="12686"/>
    <cellStyle name="Note 6 2 6" xfId="8560"/>
    <cellStyle name="Note 6 3" xfId="565"/>
    <cellStyle name="Note 6 3 2" xfId="1492"/>
    <cellStyle name="Note 6 3 2 2" xfId="3529"/>
    <cellStyle name="Note 6 3 2 2 2" xfId="7655"/>
    <cellStyle name="Note 6 3 2 2 2 2" xfId="15895"/>
    <cellStyle name="Note 6 3 2 2 3" xfId="11770"/>
    <cellStyle name="Note 6 3 2 3" xfId="5619"/>
    <cellStyle name="Note 6 3 2 3 2" xfId="13859"/>
    <cellStyle name="Note 6 3 2 4" xfId="9734"/>
    <cellStyle name="Note 6 3 3" xfId="2604"/>
    <cellStyle name="Note 6 3 3 2" xfId="6730"/>
    <cellStyle name="Note 6 3 3 2 2" xfId="14970"/>
    <cellStyle name="Note 6 3 3 3" xfId="10845"/>
    <cellStyle name="Note 6 3 4" xfId="4694"/>
    <cellStyle name="Note 6 3 4 2" xfId="12934"/>
    <cellStyle name="Note 6 3 5" xfId="8809"/>
    <cellStyle name="Note 6 4" xfId="1035"/>
    <cellStyle name="Note 6 4 2" xfId="3073"/>
    <cellStyle name="Note 6 4 2 2" xfId="7199"/>
    <cellStyle name="Note 6 4 2 2 2" xfId="15439"/>
    <cellStyle name="Note 6 4 2 3" xfId="11314"/>
    <cellStyle name="Note 6 4 3" xfId="5163"/>
    <cellStyle name="Note 6 4 3 2" xfId="13403"/>
    <cellStyle name="Note 6 4 4" xfId="9278"/>
    <cellStyle name="Note 6 5" xfId="2147"/>
    <cellStyle name="Note 6 5 2" xfId="6274"/>
    <cellStyle name="Note 6 5 2 2" xfId="14514"/>
    <cellStyle name="Note 6 5 3" xfId="10389"/>
    <cellStyle name="Note 6 6" xfId="4237"/>
    <cellStyle name="Note 6 6 2" xfId="12478"/>
    <cellStyle name="Note 6 7" xfId="8352"/>
    <cellStyle name="Note 7" xfId="134"/>
    <cellStyle name="Note 7 2" xfId="342"/>
    <cellStyle name="Note 7 2 2" xfId="799"/>
    <cellStyle name="Note 7 2 2 2" xfId="1726"/>
    <cellStyle name="Note 7 2 2 2 2" xfId="3763"/>
    <cellStyle name="Note 7 2 2 2 2 2" xfId="7889"/>
    <cellStyle name="Note 7 2 2 2 2 2 2" xfId="16129"/>
    <cellStyle name="Note 7 2 2 2 2 3" xfId="12004"/>
    <cellStyle name="Note 7 2 2 2 3" xfId="5853"/>
    <cellStyle name="Note 7 2 2 2 3 2" xfId="14093"/>
    <cellStyle name="Note 7 2 2 2 4" xfId="9968"/>
    <cellStyle name="Note 7 2 2 3" xfId="2838"/>
    <cellStyle name="Note 7 2 2 3 2" xfId="6964"/>
    <cellStyle name="Note 7 2 2 3 2 2" xfId="15204"/>
    <cellStyle name="Note 7 2 2 3 3" xfId="11079"/>
    <cellStyle name="Note 7 2 2 4" xfId="4928"/>
    <cellStyle name="Note 7 2 2 4 2" xfId="13168"/>
    <cellStyle name="Note 7 2 2 5" xfId="9043"/>
    <cellStyle name="Note 7 2 3" xfId="1269"/>
    <cellStyle name="Note 7 2 3 2" xfId="3307"/>
    <cellStyle name="Note 7 2 3 2 2" xfId="7433"/>
    <cellStyle name="Note 7 2 3 2 2 2" xfId="15673"/>
    <cellStyle name="Note 7 2 3 2 3" xfId="11548"/>
    <cellStyle name="Note 7 2 3 3" xfId="5397"/>
    <cellStyle name="Note 7 2 3 3 2" xfId="13637"/>
    <cellStyle name="Note 7 2 3 4" xfId="9512"/>
    <cellStyle name="Note 7 2 4" xfId="2381"/>
    <cellStyle name="Note 7 2 4 2" xfId="6508"/>
    <cellStyle name="Note 7 2 4 2 2" xfId="14748"/>
    <cellStyle name="Note 7 2 4 3" xfId="10623"/>
    <cellStyle name="Note 7 2 5" xfId="4471"/>
    <cellStyle name="Note 7 2 5 2" xfId="12712"/>
    <cellStyle name="Note 7 2 6" xfId="8586"/>
    <cellStyle name="Note 7 3" xfId="591"/>
    <cellStyle name="Note 7 3 2" xfId="1518"/>
    <cellStyle name="Note 7 3 2 2" xfId="3555"/>
    <cellStyle name="Note 7 3 2 2 2" xfId="7681"/>
    <cellStyle name="Note 7 3 2 2 2 2" xfId="15921"/>
    <cellStyle name="Note 7 3 2 2 3" xfId="11796"/>
    <cellStyle name="Note 7 3 2 3" xfId="5645"/>
    <cellStyle name="Note 7 3 2 3 2" xfId="13885"/>
    <cellStyle name="Note 7 3 2 4" xfId="9760"/>
    <cellStyle name="Note 7 3 3" xfId="2630"/>
    <cellStyle name="Note 7 3 3 2" xfId="6756"/>
    <cellStyle name="Note 7 3 3 2 2" xfId="14996"/>
    <cellStyle name="Note 7 3 3 3" xfId="10871"/>
    <cellStyle name="Note 7 3 4" xfId="4720"/>
    <cellStyle name="Note 7 3 4 2" xfId="12960"/>
    <cellStyle name="Note 7 3 5" xfId="8835"/>
    <cellStyle name="Note 7 4" xfId="1061"/>
    <cellStyle name="Note 7 4 2" xfId="3099"/>
    <cellStyle name="Note 7 4 2 2" xfId="7225"/>
    <cellStyle name="Note 7 4 2 2 2" xfId="15465"/>
    <cellStyle name="Note 7 4 2 3" xfId="11340"/>
    <cellStyle name="Note 7 4 3" xfId="5189"/>
    <cellStyle name="Note 7 4 3 2" xfId="13429"/>
    <cellStyle name="Note 7 4 4" xfId="9304"/>
    <cellStyle name="Note 7 5" xfId="2173"/>
    <cellStyle name="Note 7 5 2" xfId="6300"/>
    <cellStyle name="Note 7 5 2 2" xfId="14540"/>
    <cellStyle name="Note 7 5 3" xfId="10415"/>
    <cellStyle name="Note 7 6" xfId="4263"/>
    <cellStyle name="Note 7 6 2" xfId="12504"/>
    <cellStyle name="Note 7 7" xfId="8378"/>
    <cellStyle name="Note 8" xfId="147"/>
    <cellStyle name="Note 8 2" xfId="355"/>
    <cellStyle name="Note 8 2 2" xfId="812"/>
    <cellStyle name="Note 8 2 2 2" xfId="1739"/>
    <cellStyle name="Note 8 2 2 2 2" xfId="3776"/>
    <cellStyle name="Note 8 2 2 2 2 2" xfId="7902"/>
    <cellStyle name="Note 8 2 2 2 2 2 2" xfId="16142"/>
    <cellStyle name="Note 8 2 2 2 2 3" xfId="12017"/>
    <cellStyle name="Note 8 2 2 2 3" xfId="5866"/>
    <cellStyle name="Note 8 2 2 2 3 2" xfId="14106"/>
    <cellStyle name="Note 8 2 2 2 4" xfId="9981"/>
    <cellStyle name="Note 8 2 2 3" xfId="2851"/>
    <cellStyle name="Note 8 2 2 3 2" xfId="6977"/>
    <cellStyle name="Note 8 2 2 3 2 2" xfId="15217"/>
    <cellStyle name="Note 8 2 2 3 3" xfId="11092"/>
    <cellStyle name="Note 8 2 2 4" xfId="4941"/>
    <cellStyle name="Note 8 2 2 4 2" xfId="13181"/>
    <cellStyle name="Note 8 2 2 5" xfId="9056"/>
    <cellStyle name="Note 8 2 3" xfId="1282"/>
    <cellStyle name="Note 8 2 3 2" xfId="3320"/>
    <cellStyle name="Note 8 2 3 2 2" xfId="7446"/>
    <cellStyle name="Note 8 2 3 2 2 2" xfId="15686"/>
    <cellStyle name="Note 8 2 3 2 3" xfId="11561"/>
    <cellStyle name="Note 8 2 3 3" xfId="5410"/>
    <cellStyle name="Note 8 2 3 3 2" xfId="13650"/>
    <cellStyle name="Note 8 2 3 4" xfId="9525"/>
    <cellStyle name="Note 8 2 4" xfId="2394"/>
    <cellStyle name="Note 8 2 4 2" xfId="6521"/>
    <cellStyle name="Note 8 2 4 2 2" xfId="14761"/>
    <cellStyle name="Note 8 2 4 3" xfId="10636"/>
    <cellStyle name="Note 8 2 5" xfId="4484"/>
    <cellStyle name="Note 8 2 5 2" xfId="12725"/>
    <cellStyle name="Note 8 2 6" xfId="8599"/>
    <cellStyle name="Note 8 3" xfId="604"/>
    <cellStyle name="Note 8 3 2" xfId="1531"/>
    <cellStyle name="Note 8 3 2 2" xfId="3568"/>
    <cellStyle name="Note 8 3 2 2 2" xfId="7694"/>
    <cellStyle name="Note 8 3 2 2 2 2" xfId="15934"/>
    <cellStyle name="Note 8 3 2 2 3" xfId="11809"/>
    <cellStyle name="Note 8 3 2 3" xfId="5658"/>
    <cellStyle name="Note 8 3 2 3 2" xfId="13898"/>
    <cellStyle name="Note 8 3 2 4" xfId="9773"/>
    <cellStyle name="Note 8 3 3" xfId="2643"/>
    <cellStyle name="Note 8 3 3 2" xfId="6769"/>
    <cellStyle name="Note 8 3 3 2 2" xfId="15009"/>
    <cellStyle name="Note 8 3 3 3" xfId="10884"/>
    <cellStyle name="Note 8 3 4" xfId="4733"/>
    <cellStyle name="Note 8 3 4 2" xfId="12973"/>
    <cellStyle name="Note 8 3 5" xfId="8848"/>
    <cellStyle name="Note 8 4" xfId="1074"/>
    <cellStyle name="Note 8 4 2" xfId="3112"/>
    <cellStyle name="Note 8 4 2 2" xfId="7238"/>
    <cellStyle name="Note 8 4 2 2 2" xfId="15478"/>
    <cellStyle name="Note 8 4 2 3" xfId="11353"/>
    <cellStyle name="Note 8 4 3" xfId="5202"/>
    <cellStyle name="Note 8 4 3 2" xfId="13442"/>
    <cellStyle name="Note 8 4 4" xfId="9317"/>
    <cellStyle name="Note 8 5" xfId="2186"/>
    <cellStyle name="Note 8 5 2" xfId="6313"/>
    <cellStyle name="Note 8 5 2 2" xfId="14553"/>
    <cellStyle name="Note 8 5 3" xfId="10428"/>
    <cellStyle name="Note 8 6" xfId="4276"/>
    <cellStyle name="Note 8 6 2" xfId="12517"/>
    <cellStyle name="Note 8 7" xfId="8391"/>
    <cellStyle name="Note 9" xfId="160"/>
    <cellStyle name="Note 9 2" xfId="368"/>
    <cellStyle name="Note 9 2 2" xfId="825"/>
    <cellStyle name="Note 9 2 2 2" xfId="1752"/>
    <cellStyle name="Note 9 2 2 2 2" xfId="3789"/>
    <cellStyle name="Note 9 2 2 2 2 2" xfId="7915"/>
    <cellStyle name="Note 9 2 2 2 2 2 2" xfId="16155"/>
    <cellStyle name="Note 9 2 2 2 2 3" xfId="12030"/>
    <cellStyle name="Note 9 2 2 2 3" xfId="5879"/>
    <cellStyle name="Note 9 2 2 2 3 2" xfId="14119"/>
    <cellStyle name="Note 9 2 2 2 4" xfId="9994"/>
    <cellStyle name="Note 9 2 2 3" xfId="2864"/>
    <cellStyle name="Note 9 2 2 3 2" xfId="6990"/>
    <cellStyle name="Note 9 2 2 3 2 2" xfId="15230"/>
    <cellStyle name="Note 9 2 2 3 3" xfId="11105"/>
    <cellStyle name="Note 9 2 2 4" xfId="4954"/>
    <cellStyle name="Note 9 2 2 4 2" xfId="13194"/>
    <cellStyle name="Note 9 2 2 5" xfId="9069"/>
    <cellStyle name="Note 9 2 3" xfId="1295"/>
    <cellStyle name="Note 9 2 3 2" xfId="3333"/>
    <cellStyle name="Note 9 2 3 2 2" xfId="7459"/>
    <cellStyle name="Note 9 2 3 2 2 2" xfId="15699"/>
    <cellStyle name="Note 9 2 3 2 3" xfId="11574"/>
    <cellStyle name="Note 9 2 3 3" xfId="5423"/>
    <cellStyle name="Note 9 2 3 3 2" xfId="13663"/>
    <cellStyle name="Note 9 2 3 4" xfId="9538"/>
    <cellStyle name="Note 9 2 4" xfId="2407"/>
    <cellStyle name="Note 9 2 4 2" xfId="6534"/>
    <cellStyle name="Note 9 2 4 2 2" xfId="14774"/>
    <cellStyle name="Note 9 2 4 3" xfId="10649"/>
    <cellStyle name="Note 9 2 5" xfId="4497"/>
    <cellStyle name="Note 9 2 5 2" xfId="12738"/>
    <cellStyle name="Note 9 2 6" xfId="8612"/>
    <cellStyle name="Note 9 3" xfId="617"/>
    <cellStyle name="Note 9 3 2" xfId="1544"/>
    <cellStyle name="Note 9 3 2 2" xfId="3581"/>
    <cellStyle name="Note 9 3 2 2 2" xfId="7707"/>
    <cellStyle name="Note 9 3 2 2 2 2" xfId="15947"/>
    <cellStyle name="Note 9 3 2 2 3" xfId="11822"/>
    <cellStyle name="Note 9 3 2 3" xfId="5671"/>
    <cellStyle name="Note 9 3 2 3 2" xfId="13911"/>
    <cellStyle name="Note 9 3 2 4" xfId="9786"/>
    <cellStyle name="Note 9 3 3" xfId="2656"/>
    <cellStyle name="Note 9 3 3 2" xfId="6782"/>
    <cellStyle name="Note 9 3 3 2 2" xfId="15022"/>
    <cellStyle name="Note 9 3 3 3" xfId="10897"/>
    <cellStyle name="Note 9 3 4" xfId="4746"/>
    <cellStyle name="Note 9 3 4 2" xfId="12986"/>
    <cellStyle name="Note 9 3 5" xfId="8861"/>
    <cellStyle name="Note 9 4" xfId="1087"/>
    <cellStyle name="Note 9 4 2" xfId="3125"/>
    <cellStyle name="Note 9 4 2 2" xfId="7251"/>
    <cellStyle name="Note 9 4 2 2 2" xfId="15491"/>
    <cellStyle name="Note 9 4 2 3" xfId="11366"/>
    <cellStyle name="Note 9 4 3" xfId="5215"/>
    <cellStyle name="Note 9 4 3 2" xfId="13455"/>
    <cellStyle name="Note 9 4 4" xfId="9330"/>
    <cellStyle name="Note 9 5" xfId="2199"/>
    <cellStyle name="Note 9 5 2" xfId="6326"/>
    <cellStyle name="Note 9 5 2 2" xfId="14566"/>
    <cellStyle name="Note 9 5 3" xfId="10441"/>
    <cellStyle name="Note 9 6" xfId="4289"/>
    <cellStyle name="Note 9 6 2" xfId="12530"/>
    <cellStyle name="Note 9 7" xfId="840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mailto:Pink@Pink" TargetMode="External"/><Relationship Id="rId2" Type="http://schemas.openxmlformats.org/officeDocument/2006/relationships/hyperlink" Target="mailto:Pink@Pink" TargetMode="External"/><Relationship Id="rId1" Type="http://schemas.openxmlformats.org/officeDocument/2006/relationships/hyperlink" Target="mailto:Pink@Pink" TargetMode="External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mailto:Pink@Pink" TargetMode="External"/><Relationship Id="rId4" Type="http://schemas.openxmlformats.org/officeDocument/2006/relationships/hyperlink" Target="mailto:Pink@Pink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6"/>
  <sheetViews>
    <sheetView view="pageBreakPreview" zoomScale="85" zoomScaleNormal="100" zoomScaleSheetLayoutView="85" zoomScalePageLayoutView="55" workbookViewId="0">
      <selection activeCell="B5" sqref="B5"/>
    </sheetView>
  </sheetViews>
  <sheetFormatPr defaultRowHeight="12.75" x14ac:dyDescent="0.2"/>
  <cols>
    <col min="1" max="4" width="9.28515625" style="3" customWidth="1"/>
    <col min="5" max="7" width="9.28515625" style="4" customWidth="1"/>
    <col min="8" max="8" width="9.28515625" style="3" customWidth="1"/>
    <col min="9" max="9" width="9.140625" style="3" customWidth="1"/>
    <col min="10" max="10" width="9.140625" style="3"/>
    <col min="11" max="11" width="9.140625" style="3" customWidth="1"/>
    <col min="12" max="16384" width="9.140625" style="3"/>
  </cols>
  <sheetData>
    <row r="1" spans="2:14" ht="52.5" customHeight="1" x14ac:dyDescent="0.2"/>
    <row r="2" spans="2:14" ht="14.25" x14ac:dyDescent="0.2">
      <c r="B2" s="195" t="s">
        <v>85</v>
      </c>
      <c r="H2" s="115"/>
      <c r="I2" s="314"/>
      <c r="J2" s="314"/>
      <c r="K2" s="314"/>
      <c r="L2" s="315"/>
      <c r="M2" s="315"/>
      <c r="N2" s="315"/>
    </row>
    <row r="3" spans="2:14" ht="18.75" x14ac:dyDescent="0.3">
      <c r="B3" s="196" t="s">
        <v>53</v>
      </c>
      <c r="C3" s="116"/>
      <c r="D3" s="116"/>
      <c r="E3" s="114"/>
      <c r="F3" s="114"/>
      <c r="G3" s="114"/>
      <c r="H3" s="117"/>
      <c r="I3" s="118"/>
      <c r="J3" s="118"/>
      <c r="K3" s="118"/>
      <c r="L3" s="119"/>
      <c r="M3" s="119"/>
      <c r="N3" s="118"/>
    </row>
    <row r="4" spans="2:14" ht="14.25" x14ac:dyDescent="0.2">
      <c r="B4" s="195" t="s">
        <v>688</v>
      </c>
      <c r="E4" s="114"/>
      <c r="F4" s="114"/>
      <c r="G4" s="114"/>
      <c r="H4" s="115"/>
      <c r="I4" s="120"/>
      <c r="J4" s="121"/>
      <c r="K4" s="121"/>
      <c r="L4" s="122"/>
      <c r="M4" s="122"/>
      <c r="N4" s="121"/>
    </row>
    <row r="5" spans="2:14" ht="15" x14ac:dyDescent="0.25">
      <c r="B5" s="123"/>
      <c r="E5" s="114"/>
      <c r="F5" s="114"/>
      <c r="G5" s="114"/>
      <c r="H5" s="124"/>
      <c r="I5" s="125"/>
      <c r="J5" s="126"/>
      <c r="K5" s="127"/>
      <c r="L5" s="111"/>
      <c r="M5" s="111"/>
      <c r="N5" s="126"/>
    </row>
    <row r="6" spans="2:14" x14ac:dyDescent="0.2">
      <c r="C6" s="10"/>
      <c r="D6" s="2"/>
      <c r="E6" s="2"/>
      <c r="F6" s="2"/>
      <c r="G6" s="2"/>
      <c r="H6" s="128"/>
      <c r="I6" s="125"/>
      <c r="J6" s="126"/>
      <c r="K6" s="127"/>
      <c r="L6" s="111"/>
      <c r="M6" s="111"/>
      <c r="N6" s="126"/>
    </row>
    <row r="7" spans="2:14" x14ac:dyDescent="0.2">
      <c r="C7" s="7"/>
      <c r="D7" s="8"/>
      <c r="E7" s="107"/>
      <c r="F7" s="107"/>
      <c r="G7" s="107"/>
      <c r="H7" s="129"/>
      <c r="I7" s="130"/>
      <c r="J7" s="131"/>
      <c r="K7" s="132"/>
      <c r="L7" s="133"/>
      <c r="M7" s="133"/>
      <c r="N7" s="131"/>
    </row>
    <row r="8" spans="2:14" ht="12" customHeight="1" x14ac:dyDescent="0.2">
      <c r="C8" s="134"/>
      <c r="D8" s="8"/>
      <c r="E8" s="107"/>
      <c r="F8" s="107"/>
      <c r="G8" s="107"/>
      <c r="H8" s="129"/>
      <c r="I8" s="130"/>
      <c r="J8" s="131"/>
      <c r="K8" s="132"/>
      <c r="L8" s="133"/>
      <c r="M8" s="133"/>
      <c r="N8" s="131"/>
    </row>
    <row r="9" spans="2:14" ht="12" customHeight="1" x14ac:dyDescent="0.2">
      <c r="C9" s="108"/>
      <c r="D9" s="107"/>
      <c r="E9" s="107"/>
      <c r="F9" s="107"/>
      <c r="G9" s="107"/>
      <c r="H9" s="80"/>
      <c r="I9" s="125"/>
      <c r="J9" s="126"/>
      <c r="K9" s="127"/>
      <c r="L9" s="111"/>
      <c r="M9" s="111"/>
      <c r="N9" s="126"/>
    </row>
    <row r="10" spans="2:14" ht="12" customHeight="1" x14ac:dyDescent="0.2">
      <c r="C10" s="108"/>
      <c r="D10" s="107"/>
      <c r="E10" s="107"/>
      <c r="F10" s="107"/>
      <c r="G10" s="107"/>
      <c r="H10" s="80"/>
      <c r="I10" s="125"/>
      <c r="J10" s="126"/>
      <c r="K10" s="127"/>
      <c r="L10" s="111"/>
      <c r="M10" s="111"/>
      <c r="N10" s="126"/>
    </row>
    <row r="11" spans="2:14" ht="12" customHeight="1" x14ac:dyDescent="0.2">
      <c r="C11" s="4"/>
      <c r="D11" s="8"/>
      <c r="E11" s="107"/>
      <c r="F11" s="107"/>
      <c r="G11" s="107"/>
      <c r="H11" s="80"/>
      <c r="I11" s="125"/>
      <c r="J11" s="126"/>
      <c r="K11" s="127"/>
      <c r="L11" s="111"/>
      <c r="M11" s="111"/>
      <c r="N11" s="126"/>
    </row>
    <row r="12" spans="2:14" ht="12" customHeight="1" x14ac:dyDescent="0.2">
      <c r="C12" s="4"/>
      <c r="D12" s="8"/>
      <c r="E12" s="107"/>
      <c r="F12" s="107"/>
      <c r="G12" s="107"/>
      <c r="H12" s="80"/>
      <c r="I12" s="125"/>
      <c r="J12" s="126"/>
      <c r="K12" s="127"/>
      <c r="L12" s="111"/>
      <c r="M12" s="111"/>
      <c r="N12" s="126"/>
    </row>
    <row r="13" spans="2:14" ht="12" customHeight="1" x14ac:dyDescent="0.2">
      <c r="C13" s="4"/>
      <c r="D13" s="8"/>
      <c r="E13" s="107"/>
      <c r="F13" s="107"/>
      <c r="G13" s="107"/>
      <c r="H13" s="80"/>
      <c r="I13" s="135"/>
      <c r="J13" s="126"/>
      <c r="K13" s="127"/>
      <c r="L13" s="111"/>
      <c r="M13" s="111"/>
      <c r="N13" s="126"/>
    </row>
    <row r="14" spans="2:14" ht="12" customHeight="1" x14ac:dyDescent="0.2">
      <c r="C14" s="4"/>
      <c r="D14" s="8"/>
      <c r="E14" s="107"/>
      <c r="F14" s="107"/>
      <c r="G14" s="107"/>
      <c r="H14" s="80"/>
      <c r="I14" s="125"/>
      <c r="J14" s="126"/>
      <c r="K14" s="127"/>
      <c r="L14" s="111"/>
      <c r="M14" s="111"/>
      <c r="N14" s="126"/>
    </row>
    <row r="15" spans="2:14" ht="12" customHeight="1" x14ac:dyDescent="0.2">
      <c r="C15" s="4"/>
      <c r="D15" s="8"/>
      <c r="E15" s="107"/>
      <c r="F15" s="107"/>
      <c r="G15" s="107"/>
      <c r="H15" s="115"/>
      <c r="I15" s="136"/>
      <c r="J15" s="136"/>
      <c r="K15" s="136"/>
      <c r="L15" s="136"/>
      <c r="M15" s="136"/>
      <c r="N15" s="136"/>
    </row>
    <row r="16" spans="2:14" ht="12" customHeight="1" x14ac:dyDescent="0.2">
      <c r="C16" s="4"/>
      <c r="D16" s="8"/>
      <c r="E16" s="107"/>
      <c r="F16" s="107"/>
      <c r="G16" s="107"/>
      <c r="H16" s="80"/>
      <c r="I16" s="125"/>
      <c r="J16" s="110"/>
      <c r="K16" s="110"/>
      <c r="L16" s="111"/>
      <c r="M16" s="111"/>
      <c r="N16" s="126"/>
    </row>
    <row r="17" spans="2:14" ht="12" customHeight="1" x14ac:dyDescent="0.2">
      <c r="C17" s="10"/>
      <c r="D17" s="137"/>
      <c r="E17" s="112"/>
      <c r="F17" s="112"/>
      <c r="G17" s="112"/>
      <c r="H17" s="115"/>
      <c r="I17" s="125"/>
      <c r="J17" s="110"/>
      <c r="K17" s="110"/>
      <c r="L17" s="111"/>
      <c r="M17" s="111"/>
      <c r="N17" s="126"/>
    </row>
    <row r="18" spans="2:14" ht="12" customHeight="1" x14ac:dyDescent="0.2">
      <c r="C18" s="10"/>
      <c r="D18" s="11"/>
      <c r="E18" s="112"/>
      <c r="F18" s="112"/>
      <c r="G18" s="112"/>
      <c r="H18" s="124"/>
      <c r="I18" s="127"/>
      <c r="J18" s="127"/>
      <c r="K18" s="127"/>
      <c r="L18" s="138"/>
      <c r="M18" s="138"/>
      <c r="N18" s="127"/>
    </row>
    <row r="19" spans="2:14" ht="12" customHeight="1" x14ac:dyDescent="0.2">
      <c r="C19" s="10"/>
      <c r="D19" s="8"/>
      <c r="E19" s="107"/>
      <c r="F19" s="107"/>
      <c r="G19" s="107"/>
      <c r="H19" s="80"/>
      <c r="I19" s="127"/>
      <c r="J19" s="127"/>
      <c r="K19" s="127"/>
      <c r="L19" s="138"/>
      <c r="M19" s="138"/>
      <c r="N19" s="127"/>
    </row>
    <row r="20" spans="2:14" ht="12" customHeight="1" x14ac:dyDescent="0.2">
      <c r="C20" s="7"/>
      <c r="D20" s="8"/>
      <c r="E20" s="107"/>
      <c r="F20" s="107"/>
      <c r="G20" s="107"/>
      <c r="H20" s="80"/>
      <c r="I20" s="127"/>
      <c r="J20" s="127"/>
      <c r="K20" s="127"/>
      <c r="L20" s="138"/>
      <c r="M20" s="138"/>
      <c r="N20" s="127"/>
    </row>
    <row r="21" spans="2:14" ht="12" customHeight="1" x14ac:dyDescent="0.2">
      <c r="C21" s="4"/>
      <c r="D21" s="8"/>
      <c r="E21" s="107"/>
      <c r="F21" s="107"/>
      <c r="G21" s="107"/>
      <c r="H21" s="80"/>
      <c r="I21" s="127"/>
      <c r="J21" s="127"/>
      <c r="K21" s="127"/>
      <c r="L21" s="138"/>
      <c r="M21" s="138"/>
      <c r="N21" s="127"/>
    </row>
    <row r="22" spans="2:14" ht="12" customHeight="1" x14ac:dyDescent="0.2">
      <c r="C22" s="4"/>
      <c r="D22" s="8"/>
      <c r="E22" s="107"/>
      <c r="F22" s="107"/>
      <c r="G22" s="107"/>
      <c r="H22" s="80"/>
      <c r="I22" s="127"/>
      <c r="J22" s="127"/>
      <c r="K22" s="127"/>
      <c r="L22" s="138"/>
      <c r="M22" s="138"/>
      <c r="N22" s="127"/>
    </row>
    <row r="23" spans="2:14" ht="12" customHeight="1" x14ac:dyDescent="0.2">
      <c r="C23" s="4"/>
      <c r="D23" s="8"/>
      <c r="E23" s="107"/>
      <c r="F23" s="107"/>
      <c r="G23" s="107"/>
      <c r="H23" s="80"/>
      <c r="I23" s="127"/>
      <c r="J23" s="127"/>
      <c r="K23" s="127"/>
      <c r="L23" s="138"/>
      <c r="M23" s="138"/>
      <c r="N23" s="127"/>
    </row>
    <row r="24" spans="2:14" ht="12" customHeight="1" x14ac:dyDescent="0.2">
      <c r="C24" s="4"/>
      <c r="D24" s="8"/>
      <c r="E24" s="107"/>
      <c r="F24" s="107"/>
      <c r="G24" s="107"/>
      <c r="H24" s="80"/>
      <c r="I24" s="127"/>
      <c r="J24" s="127"/>
      <c r="K24" s="127"/>
      <c r="L24" s="138"/>
      <c r="M24" s="138"/>
      <c r="N24" s="127"/>
    </row>
    <row r="25" spans="2:14" ht="12" customHeight="1" x14ac:dyDescent="0.2">
      <c r="D25" s="8"/>
      <c r="E25" s="107"/>
      <c r="F25" s="107"/>
      <c r="G25" s="107"/>
      <c r="H25" s="80"/>
      <c r="I25" s="127"/>
      <c r="J25" s="127"/>
      <c r="K25" s="127"/>
      <c r="L25" s="138"/>
      <c r="M25" s="138"/>
      <c r="N25" s="127"/>
    </row>
    <row r="26" spans="2:14" ht="12" customHeight="1" x14ac:dyDescent="0.2">
      <c r="B26" s="4"/>
      <c r="D26" s="8"/>
      <c r="E26" s="107"/>
      <c r="F26" s="107"/>
      <c r="G26" s="107"/>
      <c r="H26" s="80"/>
      <c r="I26" s="127"/>
      <c r="J26" s="127"/>
      <c r="K26" s="127"/>
      <c r="L26" s="138"/>
      <c r="M26" s="138"/>
      <c r="N26" s="127"/>
    </row>
    <row r="27" spans="2:14" ht="12" customHeight="1" x14ac:dyDescent="0.2">
      <c r="D27" s="8"/>
      <c r="E27" s="107"/>
      <c r="F27" s="107"/>
      <c r="G27" s="107"/>
      <c r="H27" s="80"/>
      <c r="I27" s="127"/>
      <c r="J27" s="127"/>
      <c r="K27" s="127"/>
      <c r="L27" s="138"/>
      <c r="M27" s="138"/>
      <c r="N27" s="127"/>
    </row>
    <row r="28" spans="2:14" ht="12" customHeight="1" x14ac:dyDescent="0.2">
      <c r="C28" s="4"/>
      <c r="D28" s="8"/>
      <c r="E28" s="107"/>
      <c r="F28" s="107"/>
      <c r="G28" s="107"/>
      <c r="H28" s="80"/>
      <c r="I28" s="127"/>
      <c r="J28" s="127"/>
      <c r="K28" s="127"/>
      <c r="L28" s="138"/>
      <c r="M28" s="138"/>
      <c r="N28" s="127"/>
    </row>
    <row r="29" spans="2:14" ht="12" customHeight="1" x14ac:dyDescent="0.2">
      <c r="C29" s="4"/>
      <c r="D29" s="8"/>
      <c r="E29" s="107"/>
      <c r="F29" s="107"/>
      <c r="G29" s="107"/>
      <c r="H29" s="80"/>
      <c r="I29" s="127"/>
      <c r="J29" s="127"/>
      <c r="K29" s="127"/>
      <c r="L29" s="138"/>
      <c r="M29" s="138"/>
      <c r="N29" s="127"/>
    </row>
    <row r="30" spans="2:14" ht="12" customHeight="1" x14ac:dyDescent="0.2">
      <c r="D30" s="8"/>
      <c r="E30" s="107"/>
      <c r="F30" s="107"/>
      <c r="G30" s="107"/>
      <c r="H30" s="80"/>
      <c r="I30" s="127"/>
      <c r="J30" s="127"/>
      <c r="K30" s="127"/>
      <c r="L30" s="138"/>
      <c r="M30" s="138"/>
      <c r="N30" s="127"/>
    </row>
    <row r="31" spans="2:14" ht="12" customHeight="1" x14ac:dyDescent="0.2">
      <c r="C31" s="4"/>
      <c r="D31" s="8"/>
      <c r="E31" s="107"/>
      <c r="F31" s="107"/>
      <c r="G31" s="107"/>
      <c r="H31" s="80"/>
      <c r="I31" s="127"/>
      <c r="J31" s="127"/>
      <c r="K31" s="127"/>
      <c r="L31" s="138"/>
      <c r="M31" s="138"/>
      <c r="N31" s="127"/>
    </row>
    <row r="32" spans="2:14" ht="12" customHeight="1" x14ac:dyDescent="0.2">
      <c r="C32" s="4"/>
      <c r="D32" s="8"/>
      <c r="E32" s="107"/>
      <c r="F32" s="107"/>
      <c r="G32" s="107"/>
      <c r="H32" s="80"/>
      <c r="I32" s="127"/>
      <c r="J32" s="127"/>
      <c r="K32" s="127"/>
      <c r="L32" s="138"/>
      <c r="M32" s="138"/>
      <c r="N32" s="127"/>
    </row>
    <row r="33" spans="3:14" ht="12" customHeight="1" x14ac:dyDescent="0.2">
      <c r="C33" s="4"/>
      <c r="D33" s="8"/>
      <c r="E33" s="107"/>
      <c r="F33" s="107"/>
      <c r="G33" s="107"/>
      <c r="H33" s="80"/>
      <c r="I33" s="127"/>
      <c r="J33" s="127"/>
      <c r="K33" s="127"/>
      <c r="L33" s="138"/>
      <c r="M33" s="138"/>
      <c r="N33" s="127"/>
    </row>
    <row r="34" spans="3:14" ht="12" customHeight="1" x14ac:dyDescent="0.2">
      <c r="C34" s="4"/>
      <c r="D34" s="8"/>
      <c r="E34" s="107"/>
      <c r="F34" s="107"/>
      <c r="G34" s="107"/>
      <c r="H34" s="80"/>
      <c r="I34" s="127"/>
      <c r="J34" s="127"/>
      <c r="K34" s="127"/>
      <c r="L34" s="138"/>
      <c r="M34" s="138"/>
      <c r="N34" s="127"/>
    </row>
    <row r="35" spans="3:14" ht="12" customHeight="1" x14ac:dyDescent="0.2">
      <c r="C35" s="4"/>
      <c r="D35" s="8"/>
      <c r="E35" s="107"/>
      <c r="F35" s="107"/>
      <c r="G35" s="107"/>
      <c r="H35" s="80"/>
      <c r="I35" s="127"/>
      <c r="J35" s="127"/>
      <c r="K35" s="127"/>
      <c r="L35" s="138"/>
      <c r="M35" s="138"/>
      <c r="N35" s="127"/>
    </row>
    <row r="36" spans="3:14" ht="12" customHeight="1" x14ac:dyDescent="0.2">
      <c r="C36" s="4"/>
      <c r="D36" s="8"/>
      <c r="E36" s="107"/>
      <c r="F36" s="107"/>
      <c r="G36" s="107"/>
      <c r="H36" s="80"/>
      <c r="I36" s="127"/>
      <c r="J36" s="127"/>
      <c r="K36" s="127"/>
      <c r="L36" s="138"/>
      <c r="M36" s="138"/>
      <c r="N36" s="127"/>
    </row>
    <row r="37" spans="3:14" ht="12" customHeight="1" x14ac:dyDescent="0.2">
      <c r="C37" s="4"/>
      <c r="D37" s="8"/>
      <c r="E37" s="107"/>
      <c r="F37" s="107"/>
      <c r="G37" s="107"/>
      <c r="H37" s="80"/>
      <c r="I37" s="127"/>
      <c r="J37" s="127"/>
      <c r="K37" s="127"/>
      <c r="L37" s="138"/>
      <c r="M37" s="138"/>
      <c r="N37" s="127"/>
    </row>
    <row r="38" spans="3:14" ht="12" customHeight="1" x14ac:dyDescent="0.2">
      <c r="C38" s="4"/>
      <c r="D38" s="8"/>
      <c r="E38" s="107"/>
      <c r="F38" s="107"/>
      <c r="G38" s="107"/>
      <c r="H38" s="80"/>
      <c r="I38" s="127"/>
      <c r="J38" s="127"/>
      <c r="K38" s="127"/>
      <c r="L38" s="138"/>
      <c r="M38" s="138"/>
      <c r="N38" s="127"/>
    </row>
    <row r="39" spans="3:14" ht="12" customHeight="1" x14ac:dyDescent="0.2">
      <c r="C39" s="4"/>
      <c r="D39" s="8"/>
      <c r="E39" s="107"/>
      <c r="F39" s="107"/>
      <c r="G39" s="107"/>
      <c r="H39" s="80"/>
      <c r="I39" s="127"/>
      <c r="J39" s="127"/>
      <c r="K39" s="127"/>
      <c r="L39" s="138"/>
      <c r="M39" s="138"/>
      <c r="N39" s="127"/>
    </row>
    <row r="40" spans="3:14" ht="12" customHeight="1" x14ac:dyDescent="0.2">
      <c r="C40" s="4"/>
      <c r="D40" s="8"/>
      <c r="E40" s="107"/>
      <c r="F40" s="107"/>
      <c r="G40" s="107"/>
      <c r="H40" s="115"/>
      <c r="I40" s="136"/>
      <c r="J40" s="136"/>
      <c r="K40" s="136"/>
      <c r="L40" s="136"/>
      <c r="M40" s="136"/>
      <c r="N40" s="136"/>
    </row>
    <row r="41" spans="3:14" ht="12" customHeight="1" x14ac:dyDescent="0.2">
      <c r="C41" s="4"/>
      <c r="D41" s="8"/>
      <c r="E41" s="107"/>
      <c r="F41" s="107"/>
      <c r="G41" s="107"/>
      <c r="H41" s="139"/>
      <c r="I41" s="126"/>
      <c r="J41" s="126"/>
      <c r="K41" s="127"/>
      <c r="L41" s="138"/>
      <c r="M41" s="138"/>
      <c r="N41" s="126"/>
    </row>
    <row r="42" spans="3:14" ht="12" customHeight="1" x14ac:dyDescent="0.2">
      <c r="C42" s="10"/>
      <c r="D42" s="11"/>
      <c r="E42" s="112"/>
      <c r="F42" s="112"/>
      <c r="G42" s="112"/>
      <c r="H42" s="115"/>
      <c r="I42" s="136"/>
      <c r="J42" s="136"/>
      <c r="K42" s="140"/>
      <c r="L42" s="136"/>
      <c r="M42" s="136"/>
      <c r="N42" s="136"/>
    </row>
    <row r="43" spans="3:14" ht="12" customHeight="1" x14ac:dyDescent="0.2">
      <c r="C43" s="6"/>
      <c r="D43" s="9"/>
      <c r="E43" s="113"/>
      <c r="F43" s="113"/>
      <c r="G43" s="113"/>
      <c r="I43" s="5"/>
    </row>
    <row r="44" spans="3:14" ht="12" customHeight="1" x14ac:dyDescent="0.2">
      <c r="C44" s="10"/>
      <c r="D44" s="11"/>
      <c r="E44" s="112"/>
      <c r="F44" s="112"/>
      <c r="G44" s="112"/>
      <c r="I44" s="5"/>
    </row>
    <row r="45" spans="3:14" ht="12" customHeight="1" x14ac:dyDescent="0.2"/>
    <row r="46" spans="3:14" ht="12" customHeight="1" x14ac:dyDescent="0.2"/>
    <row r="47" spans="3:14" ht="12" customHeight="1" x14ac:dyDescent="0.2"/>
    <row r="48" spans="3:14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</sheetData>
  <mergeCells count="2">
    <mergeCell ref="I2:K2"/>
    <mergeCell ref="L2:N2"/>
  </mergeCells>
  <pageMargins left="0" right="0" top="0" bottom="0.39370078740157483" header="0" footer="0"/>
  <pageSetup paperSize="9" firstPageNumber="0" fitToWidth="2" fitToHeight="0" orientation="portrait" r:id="rId1"/>
  <headerFooter scaleWithDoc="0">
    <oddFooter>&amp;C1</oddFooter>
  </headerFooter>
  <rowBreaks count="1" manualBreakCount="1">
    <brk id="38" max="16383" man="1"/>
  </rowBreaks>
  <colBreaks count="1" manualBreakCount="1">
    <brk id="8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303"/>
  <sheetViews>
    <sheetView showGridLines="0" view="pageBreakPreview" zoomScaleNormal="100" zoomScaleSheetLayoutView="100" workbookViewId="0">
      <selection activeCell="H13" sqref="H13"/>
    </sheetView>
  </sheetViews>
  <sheetFormatPr defaultRowHeight="12.75" x14ac:dyDescent="0.2"/>
  <cols>
    <col min="1" max="2" width="10.7109375" style="55" customWidth="1"/>
    <col min="3" max="3" width="58" style="28" customWidth="1"/>
    <col min="4" max="4" width="9.42578125" style="55" customWidth="1"/>
    <col min="5" max="5" width="10.85546875" style="55" bestFit="1" customWidth="1"/>
    <col min="6" max="16384" width="9.140625" style="55"/>
  </cols>
  <sheetData>
    <row r="1" spans="1:21" s="234" customFormat="1" ht="15" customHeight="1" x14ac:dyDescent="0.25">
      <c r="A1" s="52" t="s">
        <v>554</v>
      </c>
      <c r="B1" s="52"/>
      <c r="C1" s="88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37"/>
    </row>
    <row r="2" spans="1:21" ht="15" customHeight="1" x14ac:dyDescent="0.2">
      <c r="A2" s="233" t="str">
        <f>'Prior Year Fees'!A2</f>
        <v>Financial Year to October 2017</v>
      </c>
      <c r="B2" s="238"/>
      <c r="D2" s="54">
        <f>SUBTOTAL(9,D5:D9)</f>
        <v>6511.9</v>
      </c>
    </row>
    <row r="3" spans="1:21" ht="15" customHeight="1" x14ac:dyDescent="0.25">
      <c r="A3" s="49"/>
      <c r="B3" s="49"/>
      <c r="D3" s="57"/>
      <c r="E3" s="147"/>
    </row>
    <row r="4" spans="1:21" ht="15" customHeight="1" x14ac:dyDescent="0.2">
      <c r="A4" s="63" t="s">
        <v>0</v>
      </c>
      <c r="B4" s="63" t="s">
        <v>59</v>
      </c>
      <c r="C4" s="63" t="s">
        <v>1</v>
      </c>
      <c r="D4" s="64" t="s">
        <v>2</v>
      </c>
      <c r="E4" s="148"/>
      <c r="F4" s="29"/>
      <c r="G4" s="29"/>
      <c r="H4" s="149"/>
      <c r="I4" s="149"/>
      <c r="J4" s="29"/>
      <c r="K4" s="29"/>
      <c r="L4" s="29"/>
      <c r="M4" s="29"/>
      <c r="N4" s="29"/>
    </row>
    <row r="5" spans="1:21" s="62" customFormat="1" ht="15" customHeight="1" x14ac:dyDescent="0.2">
      <c r="A5" s="290">
        <v>42830</v>
      </c>
      <c r="B5" s="291" t="s">
        <v>291</v>
      </c>
      <c r="C5" s="291" t="s">
        <v>290</v>
      </c>
      <c r="D5" s="250">
        <v>1492.24</v>
      </c>
      <c r="E5" s="3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290">
        <v>42921</v>
      </c>
      <c r="B6" s="291" t="s">
        <v>291</v>
      </c>
      <c r="C6" s="291" t="s">
        <v>493</v>
      </c>
      <c r="D6" s="250">
        <v>2736.98</v>
      </c>
      <c r="E6" s="3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290">
        <v>43012</v>
      </c>
      <c r="B7" s="291" t="s">
        <v>291</v>
      </c>
      <c r="C7" s="291" t="s">
        <v>658</v>
      </c>
      <c r="D7" s="250">
        <v>2282.6799999999998</v>
      </c>
      <c r="E7" s="39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203"/>
      <c r="B8" s="204"/>
      <c r="C8" s="204"/>
      <c r="D8" s="38"/>
      <c r="E8" s="39"/>
      <c r="F8" s="29"/>
      <c r="G8" s="26"/>
      <c r="H8" s="26"/>
      <c r="I8" s="29"/>
      <c r="J8" s="29"/>
      <c r="K8" s="29"/>
      <c r="L8" s="29"/>
      <c r="M8" s="29"/>
      <c r="N8" s="25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203"/>
      <c r="B9" s="204"/>
      <c r="C9" s="204"/>
      <c r="D9" s="38"/>
      <c r="E9" s="39"/>
      <c r="F9" s="29"/>
      <c r="G9" s="26"/>
      <c r="H9" s="26"/>
      <c r="I9" s="29"/>
      <c r="J9" s="29"/>
      <c r="K9" s="29"/>
      <c r="L9" s="29"/>
      <c r="M9" s="29"/>
      <c r="N9" s="25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203"/>
      <c r="B10" s="204"/>
      <c r="C10" s="204"/>
      <c r="D10" s="38"/>
      <c r="E10" s="39"/>
      <c r="F10" s="29"/>
      <c r="G10" s="26"/>
      <c r="H10" s="26"/>
      <c r="I10" s="29"/>
      <c r="J10" s="29"/>
      <c r="K10" s="29"/>
      <c r="L10" s="29"/>
      <c r="M10" s="29"/>
      <c r="N10" s="25"/>
      <c r="O10" s="26"/>
      <c r="P10" s="26"/>
      <c r="Q10" s="26"/>
      <c r="R10" s="26"/>
      <c r="S10" s="26"/>
      <c r="T10" s="26"/>
      <c r="U10" s="26"/>
    </row>
    <row r="11" spans="1:21" s="62" customFormat="1" ht="15" customHeight="1" thickBot="1" x14ac:dyDescent="0.25">
      <c r="A11" s="80"/>
      <c r="B11" s="80"/>
      <c r="C11" s="205" t="s">
        <v>70</v>
      </c>
      <c r="D11" s="202">
        <f>SUBTOTAL(9,D5:D10)</f>
        <v>6511.9</v>
      </c>
      <c r="E11" s="39"/>
      <c r="F11" s="29"/>
      <c r="G11" s="26"/>
      <c r="H11" s="26"/>
      <c r="I11" s="29"/>
      <c r="J11" s="29"/>
      <c r="K11" s="29"/>
      <c r="L11" s="29"/>
      <c r="M11" s="29"/>
      <c r="N11" s="25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80"/>
      <c r="B12" s="80"/>
      <c r="C12" s="80"/>
      <c r="D12" s="80"/>
      <c r="E12" s="3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47"/>
      <c r="B13" s="27"/>
      <c r="C13" s="27"/>
      <c r="D13" s="38"/>
      <c r="E13" s="39"/>
      <c r="F13" s="26"/>
      <c r="G13" s="26"/>
      <c r="H13" s="26"/>
      <c r="I13" s="3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47"/>
      <c r="B14" s="27"/>
      <c r="C14" s="27"/>
      <c r="D14" s="38"/>
      <c r="E14" s="39"/>
      <c r="F14" s="26"/>
      <c r="G14" s="26"/>
      <c r="H14" s="26"/>
      <c r="I14" s="3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2" customFormat="1" ht="15" customHeight="1" x14ac:dyDescent="0.2">
      <c r="A15" s="47"/>
      <c r="B15" s="27"/>
      <c r="C15" s="27"/>
      <c r="D15" s="38"/>
      <c r="E15" s="39"/>
      <c r="F15" s="26"/>
      <c r="G15" s="26"/>
      <c r="H15" s="26"/>
      <c r="I15" s="3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thickBot="1" x14ac:dyDescent="0.25">
      <c r="A16" s="47"/>
      <c r="B16" s="47"/>
      <c r="C16" s="199" t="s">
        <v>71</v>
      </c>
      <c r="D16" s="202">
        <f>SUBTOTAL(9,D13:D15)</f>
        <v>0</v>
      </c>
      <c r="E16" s="3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35"/>
      <c r="B17" s="35"/>
      <c r="C17" s="16"/>
      <c r="D17" s="17"/>
      <c r="E17" s="3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35"/>
      <c r="B18" s="35"/>
      <c r="C18" s="16"/>
      <c r="D18" s="144"/>
      <c r="E18" s="39"/>
      <c r="F18" s="26"/>
      <c r="G18" s="26"/>
      <c r="H18" s="26"/>
      <c r="I18" s="3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290">
        <v>42962</v>
      </c>
      <c r="B19" s="291" t="s">
        <v>558</v>
      </c>
      <c r="C19" s="291" t="s">
        <v>557</v>
      </c>
      <c r="D19" s="250">
        <v>-640.27</v>
      </c>
      <c r="E19" s="39"/>
      <c r="F19" s="26"/>
      <c r="G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290">
        <v>42962</v>
      </c>
      <c r="B20" s="291" t="s">
        <v>558</v>
      </c>
      <c r="C20" s="291" t="s">
        <v>556</v>
      </c>
      <c r="D20" s="250">
        <v>-631.71</v>
      </c>
      <c r="E20" s="3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35"/>
      <c r="B21" s="35"/>
      <c r="D21" s="18"/>
      <c r="E21" s="3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35"/>
      <c r="B22" s="35"/>
      <c r="C22" s="16"/>
      <c r="D22" s="26"/>
      <c r="E22" s="39"/>
      <c r="F22" s="26"/>
      <c r="G22" s="36"/>
      <c r="H22" s="26"/>
      <c r="I22" s="3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16"/>
      <c r="B23" s="16"/>
      <c r="C23" s="16"/>
      <c r="D23" s="26"/>
      <c r="E23" s="3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16"/>
      <c r="B24" s="16"/>
      <c r="C24" s="16"/>
      <c r="D24" s="26"/>
      <c r="E24" s="3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thickBot="1" x14ac:dyDescent="0.25">
      <c r="A25" s="16"/>
      <c r="B25" s="16"/>
      <c r="C25" s="199" t="s">
        <v>555</v>
      </c>
      <c r="D25" s="202">
        <f>SUM(D19:D24)</f>
        <v>-1271.98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16"/>
      <c r="B26" s="26"/>
      <c r="C26" s="1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16"/>
      <c r="B27" s="26"/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16"/>
      <c r="B28" s="26"/>
      <c r="C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26"/>
      <c r="B29" s="26"/>
      <c r="C29" s="16"/>
      <c r="D29" s="26"/>
      <c r="E29" s="26"/>
      <c r="F29" s="36"/>
      <c r="G29" s="3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26"/>
      <c r="B30" s="26"/>
      <c r="C30" s="1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39"/>
      <c r="B31" s="39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39"/>
      <c r="B32" s="39"/>
      <c r="C32" s="1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39"/>
      <c r="B33" s="39"/>
      <c r="C33" s="16"/>
      <c r="D33" s="26"/>
      <c r="E33" s="26"/>
      <c r="F33" s="26"/>
      <c r="G33" s="3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39"/>
      <c r="B34" s="39"/>
      <c r="C34" s="16"/>
      <c r="D34" s="26"/>
      <c r="E34" s="26"/>
      <c r="F34" s="26"/>
      <c r="G34" s="3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39"/>
      <c r="B35" s="39"/>
      <c r="C35" s="16"/>
      <c r="D35" s="26"/>
      <c r="E35" s="26"/>
      <c r="F35" s="26"/>
      <c r="G35" s="3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5" customHeight="1" x14ac:dyDescent="0.2">
      <c r="A36" s="39"/>
      <c r="B36" s="39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5" customHeight="1" x14ac:dyDescent="0.2">
      <c r="A37" s="26"/>
      <c r="B37" s="26"/>
      <c r="C37" s="1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5" customHeight="1" x14ac:dyDescent="0.2">
      <c r="A38" s="26"/>
      <c r="B38" s="26"/>
      <c r="C38" s="1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5" customHeight="1" x14ac:dyDescent="0.2">
      <c r="A39" s="26"/>
      <c r="B39" s="26"/>
      <c r="C39" s="1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5" customHeight="1" x14ac:dyDescent="0.2">
      <c r="C40" s="1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5" customHeight="1" x14ac:dyDescent="0.2">
      <c r="C41" s="16"/>
    </row>
    <row r="42" spans="1:21" s="62" customFormat="1" ht="15" customHeight="1" x14ac:dyDescent="0.2">
      <c r="C42" s="16"/>
    </row>
    <row r="43" spans="1:21" s="62" customFormat="1" ht="15" customHeight="1" x14ac:dyDescent="0.2">
      <c r="C43" s="16"/>
    </row>
    <row r="44" spans="1:21" s="62" customFormat="1" ht="12" customHeight="1" x14ac:dyDescent="0.2">
      <c r="C44" s="16"/>
    </row>
    <row r="45" spans="1:21" s="62" customFormat="1" ht="12" customHeight="1" x14ac:dyDescent="0.2">
      <c r="C45" s="16"/>
    </row>
    <row r="46" spans="1:21" s="62" customFormat="1" ht="12" customHeight="1" x14ac:dyDescent="0.2">
      <c r="C46" s="16"/>
    </row>
    <row r="47" spans="1:21" s="62" customFormat="1" ht="12" customHeight="1" x14ac:dyDescent="0.2">
      <c r="C47" s="16"/>
    </row>
    <row r="48" spans="1:21" s="62" customFormat="1" ht="12" customHeight="1" x14ac:dyDescent="0.2">
      <c r="C48" s="16"/>
    </row>
    <row r="49" spans="3:3" s="62" customFormat="1" ht="12" customHeight="1" x14ac:dyDescent="0.2">
      <c r="C49" s="16"/>
    </row>
    <row r="50" spans="3:3" s="62" customFormat="1" ht="12" customHeight="1" x14ac:dyDescent="0.2">
      <c r="C50" s="16"/>
    </row>
    <row r="51" spans="3:3" s="62" customFormat="1" ht="12" customHeight="1" x14ac:dyDescent="0.2">
      <c r="C51" s="16"/>
    </row>
    <row r="52" spans="3:3" s="62" customFormat="1" ht="12" customHeight="1" x14ac:dyDescent="0.2">
      <c r="C52" s="16"/>
    </row>
    <row r="53" spans="3:3" s="62" customFormat="1" ht="12" customHeight="1" x14ac:dyDescent="0.2">
      <c r="C53" s="16"/>
    </row>
    <row r="54" spans="3:3" s="62" customFormat="1" ht="12" customHeight="1" x14ac:dyDescent="0.2">
      <c r="C54" s="16"/>
    </row>
    <row r="55" spans="3:3" s="62" customFormat="1" ht="12" customHeight="1" x14ac:dyDescent="0.2">
      <c r="C55" s="16"/>
    </row>
    <row r="56" spans="3:3" s="62" customFormat="1" ht="12" customHeight="1" x14ac:dyDescent="0.2">
      <c r="C56" s="16"/>
    </row>
    <row r="57" spans="3:3" s="62" customFormat="1" ht="12" customHeight="1" x14ac:dyDescent="0.2">
      <c r="C57" s="16"/>
    </row>
    <row r="58" spans="3:3" s="62" customFormat="1" ht="12" customHeight="1" x14ac:dyDescent="0.2">
      <c r="C58" s="16"/>
    </row>
    <row r="59" spans="3:3" s="62" customFormat="1" ht="12" customHeight="1" x14ac:dyDescent="0.2">
      <c r="C59" s="16"/>
    </row>
    <row r="60" spans="3:3" s="62" customFormat="1" ht="12" customHeight="1" x14ac:dyDescent="0.2">
      <c r="C60" s="16"/>
    </row>
    <row r="61" spans="3:3" s="62" customFormat="1" ht="12" customHeight="1" x14ac:dyDescent="0.2">
      <c r="C61" s="16"/>
    </row>
    <row r="62" spans="3:3" s="62" customFormat="1" ht="12" customHeight="1" x14ac:dyDescent="0.2">
      <c r="C62" s="16"/>
    </row>
    <row r="63" spans="3:3" s="62" customFormat="1" ht="12" customHeight="1" x14ac:dyDescent="0.2">
      <c r="C63" s="16"/>
    </row>
    <row r="64" spans="3:3" s="62" customFormat="1" ht="12" customHeight="1" x14ac:dyDescent="0.2">
      <c r="C64" s="16"/>
    </row>
    <row r="65" spans="3:3" s="62" customFormat="1" ht="12" customHeight="1" x14ac:dyDescent="0.2">
      <c r="C65" s="16"/>
    </row>
    <row r="66" spans="3:3" s="62" customFormat="1" ht="12" customHeight="1" x14ac:dyDescent="0.2">
      <c r="C66" s="16"/>
    </row>
    <row r="67" spans="3:3" s="62" customFormat="1" ht="12" customHeight="1" x14ac:dyDescent="0.2">
      <c r="C67" s="16"/>
    </row>
    <row r="68" spans="3:3" s="62" customFormat="1" ht="12" customHeight="1" x14ac:dyDescent="0.2">
      <c r="C68" s="16"/>
    </row>
    <row r="69" spans="3:3" s="62" customFormat="1" ht="12" customHeight="1" x14ac:dyDescent="0.2">
      <c r="C69" s="16"/>
    </row>
    <row r="70" spans="3:3" s="62" customFormat="1" ht="12" customHeight="1" x14ac:dyDescent="0.2">
      <c r="C70" s="16"/>
    </row>
    <row r="71" spans="3:3" s="62" customFormat="1" ht="12" customHeight="1" x14ac:dyDescent="0.2">
      <c r="C71" s="16"/>
    </row>
    <row r="72" spans="3:3" s="62" customFormat="1" ht="12" customHeight="1" x14ac:dyDescent="0.2">
      <c r="C72" s="16"/>
    </row>
    <row r="73" spans="3:3" s="62" customFormat="1" ht="12" customHeight="1" x14ac:dyDescent="0.2">
      <c r="C73" s="16"/>
    </row>
    <row r="74" spans="3:3" s="62" customFormat="1" ht="12" customHeight="1" x14ac:dyDescent="0.2">
      <c r="C74" s="16"/>
    </row>
    <row r="75" spans="3:3" s="62" customFormat="1" ht="12" customHeight="1" x14ac:dyDescent="0.2">
      <c r="C75" s="16"/>
    </row>
    <row r="76" spans="3:3" s="62" customFormat="1" ht="12" customHeight="1" x14ac:dyDescent="0.2">
      <c r="C76" s="16"/>
    </row>
    <row r="77" spans="3:3" s="62" customFormat="1" ht="12" customHeight="1" x14ac:dyDescent="0.2">
      <c r="C77" s="16"/>
    </row>
    <row r="78" spans="3:3" s="62" customFormat="1" ht="12" customHeight="1" x14ac:dyDescent="0.2">
      <c r="C78" s="16"/>
    </row>
    <row r="79" spans="3:3" s="62" customFormat="1" ht="12" customHeight="1" x14ac:dyDescent="0.2">
      <c r="C79" s="16"/>
    </row>
    <row r="80" spans="3:3" s="62" customFormat="1" ht="12" customHeight="1" x14ac:dyDescent="0.2">
      <c r="C80" s="16"/>
    </row>
    <row r="81" spans="3:3" s="62" customFormat="1" ht="12" customHeight="1" x14ac:dyDescent="0.2">
      <c r="C81" s="16"/>
    </row>
    <row r="82" spans="3:3" s="62" customFormat="1" ht="12" customHeight="1" x14ac:dyDescent="0.2">
      <c r="C82" s="16"/>
    </row>
    <row r="83" spans="3:3" s="62" customFormat="1" ht="12" customHeight="1" x14ac:dyDescent="0.2">
      <c r="C83" s="16"/>
    </row>
    <row r="84" spans="3:3" s="62" customFormat="1" ht="12" customHeight="1" x14ac:dyDescent="0.2">
      <c r="C84" s="16"/>
    </row>
    <row r="85" spans="3:3" s="62" customFormat="1" ht="12" customHeight="1" x14ac:dyDescent="0.2">
      <c r="C85" s="16"/>
    </row>
    <row r="86" spans="3:3" s="62" customFormat="1" ht="12" customHeight="1" x14ac:dyDescent="0.2">
      <c r="C86" s="16"/>
    </row>
    <row r="87" spans="3:3" s="62" customFormat="1" x14ac:dyDescent="0.2">
      <c r="C87" s="16"/>
    </row>
    <row r="88" spans="3:3" s="62" customFormat="1" x14ac:dyDescent="0.2">
      <c r="C88" s="16"/>
    </row>
    <row r="89" spans="3:3" s="62" customFormat="1" x14ac:dyDescent="0.2">
      <c r="C89" s="16"/>
    </row>
    <row r="90" spans="3:3" s="62" customFormat="1" x14ac:dyDescent="0.2">
      <c r="C90" s="16"/>
    </row>
    <row r="91" spans="3:3" s="62" customFormat="1" x14ac:dyDescent="0.2">
      <c r="C91" s="16"/>
    </row>
    <row r="92" spans="3:3" s="62" customFormat="1" x14ac:dyDescent="0.2">
      <c r="C92" s="16"/>
    </row>
    <row r="93" spans="3:3" s="62" customFormat="1" x14ac:dyDescent="0.2">
      <c r="C93" s="16"/>
    </row>
    <row r="94" spans="3:3" s="62" customFormat="1" x14ac:dyDescent="0.2">
      <c r="C94" s="16"/>
    </row>
    <row r="95" spans="3:3" s="62" customFormat="1" x14ac:dyDescent="0.2">
      <c r="C95" s="16"/>
    </row>
    <row r="96" spans="3:3" s="62" customFormat="1" x14ac:dyDescent="0.2">
      <c r="C96" s="16"/>
    </row>
    <row r="97" spans="3:3" s="62" customFormat="1" x14ac:dyDescent="0.2">
      <c r="C97" s="16"/>
    </row>
    <row r="98" spans="3:3" s="62" customFormat="1" x14ac:dyDescent="0.2">
      <c r="C98" s="16"/>
    </row>
    <row r="99" spans="3:3" s="62" customFormat="1" x14ac:dyDescent="0.2">
      <c r="C99" s="16"/>
    </row>
    <row r="100" spans="3:3" s="62" customFormat="1" x14ac:dyDescent="0.2">
      <c r="C100" s="16"/>
    </row>
    <row r="101" spans="3:3" s="62" customFormat="1" x14ac:dyDescent="0.2">
      <c r="C101" s="16"/>
    </row>
    <row r="102" spans="3:3" s="62" customFormat="1" x14ac:dyDescent="0.2">
      <c r="C102" s="16"/>
    </row>
    <row r="103" spans="3:3" s="62" customFormat="1" x14ac:dyDescent="0.2">
      <c r="C103" s="16"/>
    </row>
    <row r="104" spans="3:3" s="62" customFormat="1" x14ac:dyDescent="0.2">
      <c r="C104" s="16"/>
    </row>
    <row r="105" spans="3:3" s="62" customFormat="1" x14ac:dyDescent="0.2">
      <c r="C105" s="16"/>
    </row>
    <row r="106" spans="3:3" s="62" customFormat="1" x14ac:dyDescent="0.2">
      <c r="C106" s="16"/>
    </row>
    <row r="107" spans="3:3" s="62" customFormat="1" x14ac:dyDescent="0.2">
      <c r="C107" s="16"/>
    </row>
    <row r="108" spans="3:3" s="62" customFormat="1" x14ac:dyDescent="0.2">
      <c r="C108" s="16"/>
    </row>
    <row r="109" spans="3:3" s="62" customFormat="1" x14ac:dyDescent="0.2">
      <c r="C109" s="16"/>
    </row>
    <row r="110" spans="3:3" s="62" customFormat="1" x14ac:dyDescent="0.2">
      <c r="C110" s="16"/>
    </row>
    <row r="111" spans="3:3" s="62" customFormat="1" x14ac:dyDescent="0.2">
      <c r="C111" s="16"/>
    </row>
    <row r="112" spans="3:3" s="62" customFormat="1" x14ac:dyDescent="0.2">
      <c r="C112" s="16"/>
    </row>
    <row r="113" spans="3:3" s="62" customFormat="1" x14ac:dyDescent="0.2">
      <c r="C113" s="16"/>
    </row>
    <row r="114" spans="3:3" s="62" customFormat="1" x14ac:dyDescent="0.2">
      <c r="C114" s="16"/>
    </row>
    <row r="115" spans="3:3" s="62" customFormat="1" x14ac:dyDescent="0.2">
      <c r="C115" s="16"/>
    </row>
    <row r="116" spans="3:3" s="62" customFormat="1" x14ac:dyDescent="0.2">
      <c r="C116" s="16"/>
    </row>
    <row r="117" spans="3:3" s="62" customFormat="1" x14ac:dyDescent="0.2">
      <c r="C117" s="16"/>
    </row>
    <row r="118" spans="3:3" s="62" customFormat="1" x14ac:dyDescent="0.2">
      <c r="C118" s="16"/>
    </row>
    <row r="119" spans="3:3" s="62" customFormat="1" x14ac:dyDescent="0.2">
      <c r="C119" s="16"/>
    </row>
    <row r="120" spans="3:3" s="62" customFormat="1" x14ac:dyDescent="0.2">
      <c r="C120" s="16"/>
    </row>
    <row r="121" spans="3:3" s="62" customFormat="1" x14ac:dyDescent="0.2">
      <c r="C121" s="16"/>
    </row>
    <row r="122" spans="3:3" s="62" customFormat="1" x14ac:dyDescent="0.2">
      <c r="C122" s="16"/>
    </row>
    <row r="123" spans="3:3" s="62" customFormat="1" x14ac:dyDescent="0.2">
      <c r="C123" s="16"/>
    </row>
    <row r="124" spans="3:3" s="62" customFormat="1" x14ac:dyDescent="0.2">
      <c r="C124" s="16"/>
    </row>
    <row r="125" spans="3:3" s="62" customFormat="1" x14ac:dyDescent="0.2">
      <c r="C125" s="16"/>
    </row>
    <row r="126" spans="3:3" s="62" customFormat="1" x14ac:dyDescent="0.2">
      <c r="C126" s="16"/>
    </row>
    <row r="127" spans="3:3" s="62" customFormat="1" x14ac:dyDescent="0.2">
      <c r="C127" s="16"/>
    </row>
    <row r="128" spans="3:3" s="62" customFormat="1" x14ac:dyDescent="0.2">
      <c r="C128" s="16"/>
    </row>
    <row r="129" spans="3:3" s="62" customFormat="1" x14ac:dyDescent="0.2">
      <c r="C129" s="16"/>
    </row>
    <row r="130" spans="3:3" s="62" customFormat="1" x14ac:dyDescent="0.2">
      <c r="C130" s="16"/>
    </row>
    <row r="131" spans="3:3" s="62" customFormat="1" x14ac:dyDescent="0.2">
      <c r="C131" s="16"/>
    </row>
    <row r="132" spans="3:3" s="62" customFormat="1" x14ac:dyDescent="0.2">
      <c r="C132" s="16"/>
    </row>
    <row r="133" spans="3:3" s="62" customFormat="1" x14ac:dyDescent="0.2">
      <c r="C133" s="16"/>
    </row>
    <row r="134" spans="3:3" s="62" customFormat="1" x14ac:dyDescent="0.2">
      <c r="C134" s="16"/>
    </row>
    <row r="135" spans="3:3" s="62" customFormat="1" x14ac:dyDescent="0.2">
      <c r="C135" s="16"/>
    </row>
    <row r="136" spans="3:3" s="62" customFormat="1" x14ac:dyDescent="0.2">
      <c r="C136" s="16"/>
    </row>
    <row r="137" spans="3:3" s="62" customFormat="1" x14ac:dyDescent="0.2">
      <c r="C137" s="16"/>
    </row>
    <row r="138" spans="3:3" s="62" customFormat="1" x14ac:dyDescent="0.2">
      <c r="C138" s="16"/>
    </row>
    <row r="139" spans="3:3" s="62" customFormat="1" x14ac:dyDescent="0.2">
      <c r="C139" s="16"/>
    </row>
    <row r="140" spans="3:3" s="62" customFormat="1" x14ac:dyDescent="0.2">
      <c r="C140" s="16"/>
    </row>
    <row r="141" spans="3:3" s="62" customFormat="1" x14ac:dyDescent="0.2">
      <c r="C141" s="16"/>
    </row>
    <row r="142" spans="3:3" s="62" customFormat="1" x14ac:dyDescent="0.2">
      <c r="C142" s="16"/>
    </row>
    <row r="143" spans="3:3" s="62" customFormat="1" x14ac:dyDescent="0.2">
      <c r="C143" s="16"/>
    </row>
    <row r="144" spans="3:3" s="62" customFormat="1" x14ac:dyDescent="0.2">
      <c r="C144" s="16"/>
    </row>
    <row r="145" spans="3:3" s="62" customFormat="1" x14ac:dyDescent="0.2">
      <c r="C145" s="16"/>
    </row>
    <row r="146" spans="3:3" s="62" customFormat="1" x14ac:dyDescent="0.2">
      <c r="C146" s="16"/>
    </row>
    <row r="147" spans="3:3" s="62" customFormat="1" x14ac:dyDescent="0.2">
      <c r="C147" s="16"/>
    </row>
    <row r="148" spans="3:3" s="62" customFormat="1" x14ac:dyDescent="0.2">
      <c r="C148" s="16"/>
    </row>
    <row r="149" spans="3:3" s="62" customFormat="1" x14ac:dyDescent="0.2">
      <c r="C149" s="16"/>
    </row>
    <row r="150" spans="3:3" s="62" customFormat="1" x14ac:dyDescent="0.2">
      <c r="C150" s="16"/>
    </row>
    <row r="151" spans="3:3" s="62" customFormat="1" x14ac:dyDescent="0.2">
      <c r="C151" s="16"/>
    </row>
    <row r="152" spans="3:3" s="62" customFormat="1" x14ac:dyDescent="0.2">
      <c r="C152" s="16"/>
    </row>
    <row r="153" spans="3:3" s="62" customFormat="1" x14ac:dyDescent="0.2">
      <c r="C153" s="16"/>
    </row>
    <row r="154" spans="3:3" s="62" customFormat="1" x14ac:dyDescent="0.2">
      <c r="C154" s="16"/>
    </row>
    <row r="155" spans="3:3" s="62" customFormat="1" x14ac:dyDescent="0.2">
      <c r="C155" s="16"/>
    </row>
    <row r="156" spans="3:3" s="62" customFormat="1" x14ac:dyDescent="0.2">
      <c r="C156" s="16"/>
    </row>
    <row r="157" spans="3:3" s="62" customFormat="1" x14ac:dyDescent="0.2">
      <c r="C157" s="16"/>
    </row>
    <row r="158" spans="3:3" s="62" customFormat="1" x14ac:dyDescent="0.2">
      <c r="C158" s="16"/>
    </row>
    <row r="159" spans="3:3" s="62" customFormat="1" x14ac:dyDescent="0.2">
      <c r="C159" s="16"/>
    </row>
    <row r="160" spans="3:3" s="62" customFormat="1" x14ac:dyDescent="0.2">
      <c r="C160" s="16"/>
    </row>
    <row r="161" spans="3:3" s="62" customFormat="1" x14ac:dyDescent="0.2">
      <c r="C161" s="16"/>
    </row>
    <row r="162" spans="3:3" s="62" customFormat="1" x14ac:dyDescent="0.2">
      <c r="C162" s="16"/>
    </row>
    <row r="163" spans="3:3" s="62" customFormat="1" x14ac:dyDescent="0.2">
      <c r="C163" s="16"/>
    </row>
    <row r="164" spans="3:3" s="62" customFormat="1" x14ac:dyDescent="0.2">
      <c r="C164" s="16"/>
    </row>
    <row r="165" spans="3:3" s="62" customFormat="1" x14ac:dyDescent="0.2">
      <c r="C165" s="16"/>
    </row>
    <row r="166" spans="3:3" s="62" customFormat="1" x14ac:dyDescent="0.2">
      <c r="C166" s="16"/>
    </row>
    <row r="167" spans="3:3" s="62" customFormat="1" x14ac:dyDescent="0.2">
      <c r="C167" s="16"/>
    </row>
    <row r="168" spans="3:3" s="62" customFormat="1" x14ac:dyDescent="0.2">
      <c r="C168" s="16"/>
    </row>
    <row r="169" spans="3:3" s="62" customFormat="1" x14ac:dyDescent="0.2">
      <c r="C169" s="16"/>
    </row>
    <row r="170" spans="3:3" s="62" customFormat="1" x14ac:dyDescent="0.2">
      <c r="C170" s="16"/>
    </row>
    <row r="171" spans="3:3" s="62" customFormat="1" x14ac:dyDescent="0.2">
      <c r="C171" s="16"/>
    </row>
    <row r="172" spans="3:3" s="62" customFormat="1" x14ac:dyDescent="0.2">
      <c r="C172" s="16"/>
    </row>
    <row r="173" spans="3:3" s="62" customFormat="1" x14ac:dyDescent="0.2">
      <c r="C173" s="16"/>
    </row>
    <row r="174" spans="3:3" s="62" customFormat="1" x14ac:dyDescent="0.2">
      <c r="C174" s="16"/>
    </row>
    <row r="175" spans="3:3" s="62" customFormat="1" x14ac:dyDescent="0.2">
      <c r="C175" s="16"/>
    </row>
    <row r="176" spans="3:3" s="62" customFormat="1" x14ac:dyDescent="0.2">
      <c r="C176" s="16"/>
    </row>
    <row r="177" spans="3:3" s="62" customFormat="1" x14ac:dyDescent="0.2">
      <c r="C177" s="16"/>
    </row>
    <row r="178" spans="3:3" s="62" customFormat="1" x14ac:dyDescent="0.2">
      <c r="C178" s="16"/>
    </row>
    <row r="179" spans="3:3" s="62" customFormat="1" x14ac:dyDescent="0.2">
      <c r="C179" s="16"/>
    </row>
    <row r="180" spans="3:3" s="62" customFormat="1" x14ac:dyDescent="0.2">
      <c r="C180" s="16"/>
    </row>
    <row r="181" spans="3:3" s="62" customFormat="1" x14ac:dyDescent="0.2">
      <c r="C181" s="16"/>
    </row>
    <row r="182" spans="3:3" s="62" customFormat="1" x14ac:dyDescent="0.2">
      <c r="C182" s="16"/>
    </row>
    <row r="183" spans="3:3" s="62" customFormat="1" x14ac:dyDescent="0.2">
      <c r="C183" s="16"/>
    </row>
    <row r="184" spans="3:3" s="62" customFormat="1" x14ac:dyDescent="0.2">
      <c r="C184" s="16"/>
    </row>
    <row r="185" spans="3:3" s="62" customFormat="1" x14ac:dyDescent="0.2">
      <c r="C185" s="16"/>
    </row>
    <row r="186" spans="3:3" s="62" customFormat="1" x14ac:dyDescent="0.2">
      <c r="C186" s="16"/>
    </row>
    <row r="187" spans="3:3" s="62" customFormat="1" x14ac:dyDescent="0.2">
      <c r="C187" s="16"/>
    </row>
    <row r="188" spans="3:3" s="62" customFormat="1" x14ac:dyDescent="0.2">
      <c r="C188" s="16"/>
    </row>
    <row r="189" spans="3:3" s="62" customFormat="1" x14ac:dyDescent="0.2">
      <c r="C189" s="16"/>
    </row>
    <row r="190" spans="3:3" s="62" customFormat="1" x14ac:dyDescent="0.2">
      <c r="C190" s="16"/>
    </row>
    <row r="191" spans="3:3" s="62" customFormat="1" x14ac:dyDescent="0.2">
      <c r="C191" s="16"/>
    </row>
    <row r="192" spans="3:3" s="62" customFormat="1" x14ac:dyDescent="0.2">
      <c r="C192" s="16"/>
    </row>
    <row r="193" spans="3:3" s="62" customFormat="1" x14ac:dyDescent="0.2">
      <c r="C193" s="16"/>
    </row>
    <row r="194" spans="3:3" s="62" customFormat="1" x14ac:dyDescent="0.2">
      <c r="C194" s="16"/>
    </row>
    <row r="195" spans="3:3" s="62" customFormat="1" x14ac:dyDescent="0.2">
      <c r="C195" s="16"/>
    </row>
    <row r="196" spans="3:3" s="62" customFormat="1" x14ac:dyDescent="0.2">
      <c r="C196" s="16"/>
    </row>
    <row r="197" spans="3:3" s="62" customFormat="1" x14ac:dyDescent="0.2">
      <c r="C197" s="16"/>
    </row>
    <row r="198" spans="3:3" s="62" customFormat="1" x14ac:dyDescent="0.2">
      <c r="C198" s="16"/>
    </row>
    <row r="199" spans="3:3" s="62" customFormat="1" x14ac:dyDescent="0.2">
      <c r="C199" s="16"/>
    </row>
    <row r="200" spans="3:3" s="62" customFormat="1" x14ac:dyDescent="0.2">
      <c r="C200" s="16"/>
    </row>
    <row r="201" spans="3:3" s="62" customFormat="1" x14ac:dyDescent="0.2">
      <c r="C201" s="16"/>
    </row>
    <row r="202" spans="3:3" s="62" customFormat="1" x14ac:dyDescent="0.2">
      <c r="C202" s="16"/>
    </row>
    <row r="203" spans="3:3" s="62" customFormat="1" x14ac:dyDescent="0.2">
      <c r="C203" s="16"/>
    </row>
    <row r="204" spans="3:3" s="62" customFormat="1" x14ac:dyDescent="0.2">
      <c r="C204" s="16"/>
    </row>
    <row r="205" spans="3:3" s="62" customFormat="1" x14ac:dyDescent="0.2">
      <c r="C205" s="16"/>
    </row>
    <row r="206" spans="3:3" s="62" customFormat="1" x14ac:dyDescent="0.2">
      <c r="C206" s="16"/>
    </row>
    <row r="207" spans="3:3" s="62" customFormat="1" x14ac:dyDescent="0.2">
      <c r="C207" s="16"/>
    </row>
    <row r="208" spans="3:3" s="62" customFormat="1" x14ac:dyDescent="0.2">
      <c r="C208" s="16"/>
    </row>
    <row r="209" spans="3:3" s="62" customFormat="1" x14ac:dyDescent="0.2">
      <c r="C209" s="16"/>
    </row>
    <row r="210" spans="3:3" s="62" customFormat="1" x14ac:dyDescent="0.2">
      <c r="C210" s="16"/>
    </row>
    <row r="211" spans="3:3" s="62" customFormat="1" x14ac:dyDescent="0.2">
      <c r="C211" s="16"/>
    </row>
    <row r="212" spans="3:3" s="62" customFormat="1" x14ac:dyDescent="0.2">
      <c r="C212" s="16"/>
    </row>
    <row r="213" spans="3:3" s="62" customFormat="1" x14ac:dyDescent="0.2">
      <c r="C213" s="16"/>
    </row>
    <row r="214" spans="3:3" s="62" customFormat="1" x14ac:dyDescent="0.2">
      <c r="C214" s="16"/>
    </row>
    <row r="215" spans="3:3" s="62" customFormat="1" x14ac:dyDescent="0.2">
      <c r="C215" s="16"/>
    </row>
    <row r="216" spans="3:3" s="62" customFormat="1" x14ac:dyDescent="0.2">
      <c r="C216" s="16"/>
    </row>
    <row r="217" spans="3:3" s="62" customFormat="1" x14ac:dyDescent="0.2">
      <c r="C217" s="16"/>
    </row>
    <row r="218" spans="3:3" s="62" customFormat="1" x14ac:dyDescent="0.2">
      <c r="C218" s="16"/>
    </row>
    <row r="219" spans="3:3" s="62" customFormat="1" x14ac:dyDescent="0.2">
      <c r="C219" s="16"/>
    </row>
    <row r="220" spans="3:3" s="62" customFormat="1" x14ac:dyDescent="0.2">
      <c r="C220" s="16"/>
    </row>
    <row r="221" spans="3:3" s="62" customFormat="1" x14ac:dyDescent="0.2">
      <c r="C221" s="16"/>
    </row>
    <row r="222" spans="3:3" s="62" customFormat="1" x14ac:dyDescent="0.2">
      <c r="C222" s="16"/>
    </row>
    <row r="223" spans="3:3" s="62" customFormat="1" x14ac:dyDescent="0.2">
      <c r="C223" s="16"/>
    </row>
    <row r="224" spans="3:3" s="62" customFormat="1" x14ac:dyDescent="0.2">
      <c r="C224" s="16"/>
    </row>
    <row r="225" spans="3:3" s="62" customFormat="1" x14ac:dyDescent="0.2">
      <c r="C225" s="16"/>
    </row>
    <row r="226" spans="3:3" s="62" customFormat="1" x14ac:dyDescent="0.2">
      <c r="C226" s="16"/>
    </row>
    <row r="227" spans="3:3" s="62" customFormat="1" x14ac:dyDescent="0.2">
      <c r="C227" s="16"/>
    </row>
    <row r="228" spans="3:3" s="62" customFormat="1" x14ac:dyDescent="0.2">
      <c r="C228" s="16"/>
    </row>
    <row r="229" spans="3:3" s="62" customFormat="1" x14ac:dyDescent="0.2">
      <c r="C229" s="16"/>
    </row>
    <row r="230" spans="3:3" s="62" customFormat="1" x14ac:dyDescent="0.2">
      <c r="C230" s="16"/>
    </row>
    <row r="231" spans="3:3" s="62" customFormat="1" x14ac:dyDescent="0.2">
      <c r="C231" s="16"/>
    </row>
    <row r="232" spans="3:3" s="62" customFormat="1" x14ac:dyDescent="0.2">
      <c r="C232" s="16"/>
    </row>
    <row r="233" spans="3:3" s="62" customFormat="1" x14ac:dyDescent="0.2">
      <c r="C233" s="16"/>
    </row>
    <row r="234" spans="3:3" s="62" customFormat="1" x14ac:dyDescent="0.2">
      <c r="C234" s="16"/>
    </row>
    <row r="235" spans="3:3" s="62" customFormat="1" x14ac:dyDescent="0.2">
      <c r="C235" s="16"/>
    </row>
    <row r="236" spans="3:3" s="62" customFormat="1" x14ac:dyDescent="0.2">
      <c r="C236" s="16"/>
    </row>
    <row r="237" spans="3:3" s="62" customFormat="1" x14ac:dyDescent="0.2">
      <c r="C237" s="16"/>
    </row>
    <row r="238" spans="3:3" s="62" customFormat="1" x14ac:dyDescent="0.2">
      <c r="C238" s="16"/>
    </row>
    <row r="239" spans="3:3" s="62" customFormat="1" x14ac:dyDescent="0.2">
      <c r="C239" s="16"/>
    </row>
    <row r="240" spans="3:3" s="62" customFormat="1" x14ac:dyDescent="0.2">
      <c r="C240" s="16"/>
    </row>
    <row r="241" spans="3:3" s="62" customFormat="1" x14ac:dyDescent="0.2">
      <c r="C241" s="16"/>
    </row>
    <row r="242" spans="3:3" s="62" customFormat="1" x14ac:dyDescent="0.2">
      <c r="C242" s="16"/>
    </row>
    <row r="243" spans="3:3" s="62" customFormat="1" x14ac:dyDescent="0.2">
      <c r="C243" s="16"/>
    </row>
    <row r="244" spans="3:3" s="62" customFormat="1" x14ac:dyDescent="0.2">
      <c r="C244" s="16"/>
    </row>
    <row r="245" spans="3:3" s="62" customFormat="1" x14ac:dyDescent="0.2">
      <c r="C245" s="16"/>
    </row>
    <row r="246" spans="3:3" s="62" customFormat="1" x14ac:dyDescent="0.2">
      <c r="C246" s="16"/>
    </row>
    <row r="247" spans="3:3" s="62" customFormat="1" x14ac:dyDescent="0.2">
      <c r="C247" s="16"/>
    </row>
    <row r="248" spans="3:3" s="62" customFormat="1" x14ac:dyDescent="0.2">
      <c r="C248" s="16"/>
    </row>
    <row r="249" spans="3:3" s="62" customFormat="1" x14ac:dyDescent="0.2">
      <c r="C249" s="16"/>
    </row>
    <row r="250" spans="3:3" s="62" customFormat="1" x14ac:dyDescent="0.2">
      <c r="C250" s="16"/>
    </row>
    <row r="251" spans="3:3" s="62" customFormat="1" x14ac:dyDescent="0.2">
      <c r="C251" s="16"/>
    </row>
    <row r="252" spans="3:3" s="62" customFormat="1" x14ac:dyDescent="0.2">
      <c r="C252" s="16"/>
    </row>
    <row r="253" spans="3:3" s="62" customFormat="1" x14ac:dyDescent="0.2">
      <c r="C253" s="16"/>
    </row>
    <row r="254" spans="3:3" s="62" customFormat="1" x14ac:dyDescent="0.2">
      <c r="C254" s="16"/>
    </row>
    <row r="255" spans="3:3" s="62" customFormat="1" x14ac:dyDescent="0.2">
      <c r="C255" s="16"/>
    </row>
    <row r="256" spans="3:3" s="62" customFormat="1" x14ac:dyDescent="0.2">
      <c r="C256" s="16"/>
    </row>
    <row r="257" spans="3:3" s="62" customFormat="1" x14ac:dyDescent="0.2">
      <c r="C257" s="16"/>
    </row>
    <row r="258" spans="3:3" s="62" customFormat="1" x14ac:dyDescent="0.2">
      <c r="C258" s="16"/>
    </row>
    <row r="259" spans="3:3" s="62" customFormat="1" x14ac:dyDescent="0.2">
      <c r="C259" s="16"/>
    </row>
    <row r="260" spans="3:3" s="62" customFormat="1" x14ac:dyDescent="0.2">
      <c r="C260" s="16"/>
    </row>
    <row r="261" spans="3:3" s="62" customFormat="1" x14ac:dyDescent="0.2">
      <c r="C261" s="16"/>
    </row>
    <row r="262" spans="3:3" s="62" customFormat="1" x14ac:dyDescent="0.2">
      <c r="C262" s="16"/>
    </row>
    <row r="263" spans="3:3" s="62" customFormat="1" x14ac:dyDescent="0.2">
      <c r="C263" s="16"/>
    </row>
    <row r="264" spans="3:3" s="62" customFormat="1" x14ac:dyDescent="0.2">
      <c r="C264" s="16"/>
    </row>
    <row r="265" spans="3:3" s="62" customFormat="1" x14ac:dyDescent="0.2">
      <c r="C265" s="16"/>
    </row>
    <row r="266" spans="3:3" s="62" customFormat="1" x14ac:dyDescent="0.2">
      <c r="C266" s="16"/>
    </row>
    <row r="267" spans="3:3" s="62" customFormat="1" x14ac:dyDescent="0.2">
      <c r="C267" s="16"/>
    </row>
    <row r="268" spans="3:3" s="62" customFormat="1" x14ac:dyDescent="0.2">
      <c r="C268" s="16"/>
    </row>
    <row r="269" spans="3:3" s="62" customFormat="1" x14ac:dyDescent="0.2">
      <c r="C269" s="16"/>
    </row>
    <row r="270" spans="3:3" s="62" customFormat="1" x14ac:dyDescent="0.2">
      <c r="C270" s="16"/>
    </row>
    <row r="271" spans="3:3" s="62" customFormat="1" x14ac:dyDescent="0.2">
      <c r="C271" s="16"/>
    </row>
    <row r="272" spans="3:3" s="62" customFormat="1" x14ac:dyDescent="0.2">
      <c r="C272" s="16"/>
    </row>
    <row r="273" spans="3:3" s="62" customFormat="1" x14ac:dyDescent="0.2">
      <c r="C273" s="16"/>
    </row>
    <row r="274" spans="3:3" s="62" customFormat="1" x14ac:dyDescent="0.2">
      <c r="C274" s="16"/>
    </row>
    <row r="275" spans="3:3" s="62" customFormat="1" x14ac:dyDescent="0.2">
      <c r="C275" s="16"/>
    </row>
    <row r="276" spans="3:3" s="62" customFormat="1" x14ac:dyDescent="0.2">
      <c r="C276" s="16"/>
    </row>
    <row r="277" spans="3:3" s="62" customFormat="1" x14ac:dyDescent="0.2">
      <c r="C277" s="16"/>
    </row>
    <row r="278" spans="3:3" s="62" customFormat="1" x14ac:dyDescent="0.2">
      <c r="C278" s="16"/>
    </row>
    <row r="279" spans="3:3" s="62" customFormat="1" x14ac:dyDescent="0.2">
      <c r="C279" s="16"/>
    </row>
    <row r="280" spans="3:3" s="62" customFormat="1" x14ac:dyDescent="0.2">
      <c r="C280" s="16"/>
    </row>
    <row r="281" spans="3:3" s="62" customFormat="1" x14ac:dyDescent="0.2">
      <c r="C281" s="16"/>
    </row>
    <row r="282" spans="3:3" s="62" customFormat="1" x14ac:dyDescent="0.2">
      <c r="C282" s="16"/>
    </row>
    <row r="283" spans="3:3" s="62" customFormat="1" x14ac:dyDescent="0.2">
      <c r="C283" s="16"/>
    </row>
    <row r="284" spans="3:3" s="62" customFormat="1" x14ac:dyDescent="0.2">
      <c r="C284" s="16"/>
    </row>
    <row r="285" spans="3:3" s="62" customFormat="1" x14ac:dyDescent="0.2">
      <c r="C285" s="16"/>
    </row>
    <row r="286" spans="3:3" s="62" customFormat="1" x14ac:dyDescent="0.2">
      <c r="C286" s="16"/>
    </row>
    <row r="287" spans="3:3" s="62" customFormat="1" x14ac:dyDescent="0.2">
      <c r="C287" s="16"/>
    </row>
    <row r="288" spans="3:3" s="62" customFormat="1" x14ac:dyDescent="0.2">
      <c r="C288" s="16"/>
    </row>
    <row r="289" spans="1:4" s="62" customFormat="1" x14ac:dyDescent="0.2">
      <c r="C289" s="16"/>
    </row>
    <row r="290" spans="1:4" s="62" customFormat="1" x14ac:dyDescent="0.2">
      <c r="C290" s="16"/>
    </row>
    <row r="291" spans="1:4" s="62" customFormat="1" x14ac:dyDescent="0.2">
      <c r="C291" s="16"/>
    </row>
    <row r="292" spans="1:4" s="62" customFormat="1" x14ac:dyDescent="0.2">
      <c r="C292" s="16"/>
    </row>
    <row r="293" spans="1:4" s="62" customFormat="1" x14ac:dyDescent="0.2">
      <c r="C293" s="16"/>
    </row>
    <row r="294" spans="1:4" s="62" customFormat="1" x14ac:dyDescent="0.2">
      <c r="C294" s="16"/>
    </row>
    <row r="295" spans="1:4" s="62" customFormat="1" x14ac:dyDescent="0.2">
      <c r="C295" s="16"/>
    </row>
    <row r="296" spans="1:4" s="62" customFormat="1" x14ac:dyDescent="0.2">
      <c r="C296" s="16"/>
    </row>
    <row r="297" spans="1:4" s="62" customFormat="1" x14ac:dyDescent="0.2">
      <c r="C297" s="16"/>
    </row>
    <row r="298" spans="1:4" s="62" customFormat="1" x14ac:dyDescent="0.2">
      <c r="C298" s="16"/>
    </row>
    <row r="299" spans="1:4" s="62" customFormat="1" x14ac:dyDescent="0.2">
      <c r="C299" s="16"/>
    </row>
    <row r="300" spans="1:4" s="62" customFormat="1" x14ac:dyDescent="0.2">
      <c r="C300" s="16"/>
    </row>
    <row r="301" spans="1:4" s="62" customFormat="1" x14ac:dyDescent="0.2">
      <c r="C301" s="16"/>
    </row>
    <row r="302" spans="1:4" s="62" customFormat="1" x14ac:dyDescent="0.2">
      <c r="C302" s="16"/>
    </row>
    <row r="303" spans="1:4" s="62" customFormat="1" x14ac:dyDescent="0.2">
      <c r="A303" s="55"/>
      <c r="B303" s="55"/>
      <c r="C303" s="28"/>
      <c r="D303" s="55"/>
    </row>
  </sheetData>
  <sortState ref="A6:D18">
    <sortCondition ref="B6:B18"/>
  </sortState>
  <pageMargins left="0.7" right="0.7" top="0.75" bottom="0.75" header="0.3" footer="0.3"/>
  <pageSetup paperSize="9" firstPageNumber="0" fitToHeight="0" orientation="portrait" r:id="rId1"/>
  <headerFooter scaleWithDoc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288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10.85546875" style="55" customWidth="1"/>
    <col min="2" max="2" width="10.7109375" style="55" customWidth="1"/>
    <col min="3" max="3" width="57.5703125" style="55" customWidth="1"/>
    <col min="4" max="4" width="9.85546875" style="55" customWidth="1"/>
    <col min="5" max="16384" width="9.140625" style="55"/>
  </cols>
  <sheetData>
    <row r="1" spans="1:20" s="234" customFormat="1" ht="15" customHeight="1" x14ac:dyDescent="0.25">
      <c r="A1" s="53" t="s">
        <v>153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15" customHeight="1" x14ac:dyDescent="0.2">
      <c r="A2" s="239" t="str">
        <f>'Prior Year Fees'!A2</f>
        <v>Financial Year to October 2017</v>
      </c>
      <c r="B2" s="239"/>
      <c r="D2" s="54">
        <f>SUM(D5:D225)</f>
        <v>-53865</v>
      </c>
    </row>
    <row r="3" spans="1:20" ht="15" customHeight="1" x14ac:dyDescent="0.25">
      <c r="A3" s="50"/>
      <c r="B3" s="50"/>
      <c r="D3" s="57"/>
    </row>
    <row r="4" spans="1:20" s="58" customFormat="1" ht="15" customHeight="1" x14ac:dyDescent="0.2">
      <c r="A4" s="81" t="s">
        <v>0</v>
      </c>
      <c r="B4" s="81" t="s">
        <v>165</v>
      </c>
      <c r="C4" s="81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</row>
    <row r="5" spans="1:20" s="62" customFormat="1" ht="15" customHeight="1" x14ac:dyDescent="0.2">
      <c r="A5" s="290">
        <v>42766</v>
      </c>
      <c r="B5" s="307">
        <v>42736</v>
      </c>
      <c r="C5" s="291" t="s">
        <v>167</v>
      </c>
      <c r="D5" s="250">
        <v>-5130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s="62" customFormat="1" ht="15" customHeight="1" x14ac:dyDescent="0.2">
      <c r="A6" s="290">
        <v>42802</v>
      </c>
      <c r="B6" s="307">
        <v>42767</v>
      </c>
      <c r="C6" s="291" t="s">
        <v>231</v>
      </c>
      <c r="D6" s="250">
        <v>-5400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62" customFormat="1" ht="15" customHeight="1" x14ac:dyDescent="0.2">
      <c r="A7" s="290">
        <v>42843</v>
      </c>
      <c r="B7" s="307" t="s">
        <v>297</v>
      </c>
      <c r="C7" s="291" t="s">
        <v>298</v>
      </c>
      <c r="D7" s="250">
        <v>-4995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62" customFormat="1" ht="15" customHeight="1" x14ac:dyDescent="0.2">
      <c r="A8" s="290">
        <v>42855</v>
      </c>
      <c r="B8" s="307">
        <v>42826</v>
      </c>
      <c r="C8" s="291" t="s">
        <v>332</v>
      </c>
      <c r="D8" s="250">
        <v>-4995</v>
      </c>
      <c r="E8" s="26"/>
      <c r="F8" s="26"/>
      <c r="G8" s="26"/>
      <c r="H8" s="26"/>
      <c r="I8" s="26"/>
      <c r="J8" s="26"/>
      <c r="K8" s="26"/>
      <c r="L8" s="26"/>
      <c r="N8" s="26"/>
      <c r="O8" s="26"/>
      <c r="P8" s="26"/>
      <c r="Q8" s="26"/>
      <c r="R8" s="26"/>
      <c r="S8" s="26"/>
      <c r="T8" s="26"/>
    </row>
    <row r="9" spans="1:20" s="62" customFormat="1" ht="15" customHeight="1" x14ac:dyDescent="0.2">
      <c r="A9" s="290">
        <v>42886</v>
      </c>
      <c r="B9" s="307">
        <v>42856</v>
      </c>
      <c r="C9" s="291" t="s">
        <v>350</v>
      </c>
      <c r="D9" s="250">
        <v>-5535</v>
      </c>
      <c r="E9" s="3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62" customFormat="1" ht="15" customHeight="1" x14ac:dyDescent="0.2">
      <c r="A10" s="290">
        <v>42916</v>
      </c>
      <c r="B10" s="307">
        <v>42887</v>
      </c>
      <c r="C10" s="291" t="s">
        <v>460</v>
      </c>
      <c r="D10" s="250">
        <v>-5670</v>
      </c>
      <c r="E10" s="3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62" customFormat="1" ht="15" customHeight="1" x14ac:dyDescent="0.2">
      <c r="A11" s="290">
        <v>42947</v>
      </c>
      <c r="B11" s="307">
        <v>42917</v>
      </c>
      <c r="C11" s="291" t="s">
        <v>535</v>
      </c>
      <c r="D11" s="250">
        <v>-4657.5</v>
      </c>
      <c r="E11" s="3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2" customFormat="1" ht="15" customHeight="1" x14ac:dyDescent="0.2">
      <c r="A12" s="290">
        <v>42978</v>
      </c>
      <c r="B12" s="307" t="s">
        <v>574</v>
      </c>
      <c r="C12" s="291" t="s">
        <v>586</v>
      </c>
      <c r="D12" s="250">
        <v>-4995</v>
      </c>
      <c r="E12" s="3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62" customFormat="1" ht="15" customHeight="1" x14ac:dyDescent="0.2">
      <c r="A13" s="290">
        <v>43008</v>
      </c>
      <c r="B13" s="307">
        <v>42979</v>
      </c>
      <c r="C13" s="291" t="s">
        <v>629</v>
      </c>
      <c r="D13" s="250">
        <v>-5400</v>
      </c>
      <c r="E13" s="3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62" customFormat="1" ht="15" customHeight="1" x14ac:dyDescent="0.2">
      <c r="A14" s="290">
        <v>43039</v>
      </c>
      <c r="B14" s="307" t="s">
        <v>661</v>
      </c>
      <c r="C14" s="291" t="s">
        <v>662</v>
      </c>
      <c r="D14" s="250">
        <v>-7087.5</v>
      </c>
      <c r="E14" s="3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62" customFormat="1" ht="15" customHeight="1" x14ac:dyDescent="0.2">
      <c r="A15" s="47"/>
      <c r="B15" s="243"/>
      <c r="C15" s="27"/>
      <c r="D15" s="38"/>
      <c r="E15" s="3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62" customFormat="1" ht="15" customHeight="1" x14ac:dyDescent="0.2">
      <c r="A16" s="47"/>
      <c r="B16" s="243"/>
      <c r="C16" s="27"/>
      <c r="D16" s="38"/>
      <c r="E16" s="3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2" customFormat="1" ht="15" customHeight="1" x14ac:dyDescent="0.2">
      <c r="A17" s="47"/>
      <c r="B17" s="243"/>
      <c r="C17" s="27"/>
      <c r="D17" s="38"/>
      <c r="E17" s="3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62" customFormat="1" ht="15" customHeight="1" x14ac:dyDescent="0.2">
      <c r="A18" s="47"/>
      <c r="B18" s="47"/>
      <c r="C18" s="27"/>
      <c r="D18" s="38"/>
      <c r="E18" s="3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62" customFormat="1" ht="15" customHeight="1" x14ac:dyDescent="0.2">
      <c r="A19" s="47"/>
      <c r="B19" s="47"/>
      <c r="C19" s="27"/>
      <c r="D19" s="38"/>
      <c r="E19" s="3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62" customFormat="1" ht="15" customHeight="1" x14ac:dyDescent="0.2">
      <c r="A20" s="47"/>
      <c r="B20" s="47"/>
      <c r="C20" s="27"/>
      <c r="D20" s="38"/>
      <c r="E20" s="3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62" customFormat="1" ht="15" customHeight="1" x14ac:dyDescent="0.2">
      <c r="A21" s="47"/>
      <c r="B21" s="47"/>
      <c r="C21" s="27"/>
      <c r="D21" s="38"/>
      <c r="E21" s="3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62" customFormat="1" ht="15" customHeight="1" x14ac:dyDescent="0.2">
      <c r="A22" s="37"/>
      <c r="B22" s="37"/>
      <c r="C22" s="42"/>
      <c r="D22" s="163"/>
      <c r="E22" s="3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62" customFormat="1" ht="15" customHeight="1" x14ac:dyDescent="0.2">
      <c r="A23" s="37"/>
      <c r="B23" s="37"/>
      <c r="C23" s="37"/>
      <c r="D23" s="37"/>
      <c r="E23" s="3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62" customFormat="1" ht="15" customHeight="1" x14ac:dyDescent="0.2">
      <c r="A24" s="37"/>
      <c r="B24" s="37"/>
      <c r="C24" s="37"/>
      <c r="D24" s="37"/>
      <c r="E24" s="3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62" customFormat="1" ht="15" customHeight="1" x14ac:dyDescent="0.2">
      <c r="E25" s="37"/>
      <c r="F25" s="26"/>
      <c r="G25" s="26"/>
      <c r="H25" s="26" t="s">
        <v>18</v>
      </c>
      <c r="I25" s="26"/>
      <c r="K25" s="26"/>
      <c r="L25" s="26"/>
      <c r="N25" s="26"/>
      <c r="O25" s="26"/>
      <c r="P25" s="26"/>
      <c r="Q25" s="26"/>
      <c r="R25" s="26"/>
      <c r="S25" s="26"/>
      <c r="T25" s="26"/>
    </row>
    <row r="26" spans="1:20" s="62" customFormat="1" ht="15" customHeight="1" x14ac:dyDescent="0.2">
      <c r="A26" s="37"/>
      <c r="B26" s="37"/>
      <c r="C26" s="37"/>
      <c r="D26" s="37"/>
      <c r="E26" s="3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62" customFormat="1" ht="15" customHeight="1" x14ac:dyDescent="0.2"/>
    <row r="28" spans="1:20" s="62" customFormat="1" ht="15" customHeight="1" x14ac:dyDescent="0.2"/>
    <row r="29" spans="1:20" s="62" customFormat="1" ht="15" customHeight="1" x14ac:dyDescent="0.2"/>
    <row r="30" spans="1:20" s="62" customFormat="1" ht="15" customHeight="1" x14ac:dyDescent="0.2"/>
    <row r="31" spans="1:20" s="62" customFormat="1" ht="15" customHeight="1" x14ac:dyDescent="0.2"/>
    <row r="32" spans="1:20" s="62" customFormat="1" ht="15" customHeight="1" x14ac:dyDescent="0.2"/>
    <row r="33" s="62" customFormat="1" ht="15" customHeight="1" x14ac:dyDescent="0.2"/>
    <row r="34" s="62" customFormat="1" ht="15" customHeight="1" x14ac:dyDescent="0.2"/>
    <row r="35" s="62" customFormat="1" ht="15" customHeight="1" x14ac:dyDescent="0.2"/>
    <row r="36" s="62" customFormat="1" ht="15" customHeight="1" x14ac:dyDescent="0.2"/>
    <row r="37" s="62" customFormat="1" ht="15" customHeight="1" x14ac:dyDescent="0.2"/>
    <row r="38" s="62" customFormat="1" ht="15" customHeight="1" x14ac:dyDescent="0.2"/>
    <row r="39" s="62" customFormat="1" ht="15" customHeight="1" x14ac:dyDescent="0.2"/>
    <row r="40" s="62" customFormat="1" ht="15" customHeight="1" x14ac:dyDescent="0.2"/>
    <row r="41" s="62" customFormat="1" ht="15" customHeight="1" x14ac:dyDescent="0.2"/>
    <row r="42" s="62" customFormat="1" ht="15" customHeight="1" x14ac:dyDescent="0.2"/>
    <row r="43" s="62" customFormat="1" ht="15" customHeight="1" x14ac:dyDescent="0.2"/>
    <row r="44" s="62" customFormat="1" ht="15" customHeight="1" x14ac:dyDescent="0.2"/>
    <row r="45" s="62" customFormat="1" ht="15" customHeight="1" x14ac:dyDescent="0.2"/>
    <row r="46" s="62" customFormat="1" ht="15" customHeight="1" x14ac:dyDescent="0.2"/>
    <row r="47" s="62" customFormat="1" ht="15" customHeight="1" x14ac:dyDescent="0.2"/>
    <row r="48" s="62" customFormat="1" ht="15" customHeight="1" x14ac:dyDescent="0.2"/>
    <row r="49" s="62" customFormat="1" ht="15" customHeight="1" x14ac:dyDescent="0.2"/>
    <row r="50" s="62" customFormat="1" ht="15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173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7.5703125" style="55" customWidth="1"/>
    <col min="4" max="4" width="10" style="55" bestFit="1" customWidth="1"/>
    <col min="5" max="16384" width="9.140625" style="55"/>
  </cols>
  <sheetData>
    <row r="1" spans="1:9" s="234" customFormat="1" ht="15" customHeight="1" x14ac:dyDescent="0.25">
      <c r="A1" s="53" t="s">
        <v>155</v>
      </c>
      <c r="B1" s="53"/>
      <c r="C1" s="53"/>
      <c r="D1" s="86"/>
    </row>
    <row r="2" spans="1:9" ht="15" customHeight="1" x14ac:dyDescent="0.2">
      <c r="A2" s="239" t="str">
        <f>'Prior Year Fees'!A2</f>
        <v>Financial Year to October 2017</v>
      </c>
      <c r="B2" s="239"/>
      <c r="D2" s="54">
        <f>SUBTOTAL(9,D5:D111)</f>
        <v>-10693.010000000002</v>
      </c>
    </row>
    <row r="3" spans="1:9" ht="15" customHeight="1" x14ac:dyDescent="0.25">
      <c r="A3" s="50"/>
      <c r="B3" s="50"/>
      <c r="D3" s="57"/>
    </row>
    <row r="4" spans="1:9" s="58" customFormat="1" ht="15" customHeight="1" x14ac:dyDescent="0.2">
      <c r="A4" s="81" t="s">
        <v>0</v>
      </c>
      <c r="B4" s="81" t="s">
        <v>165</v>
      </c>
      <c r="C4" s="81" t="s">
        <v>1</v>
      </c>
      <c r="D4" s="64" t="s">
        <v>2</v>
      </c>
    </row>
    <row r="5" spans="1:9" s="62" customFormat="1" ht="15" customHeight="1" x14ac:dyDescent="0.2">
      <c r="A5" s="290">
        <v>42779</v>
      </c>
      <c r="B5" s="291" t="s">
        <v>168</v>
      </c>
      <c r="C5" s="291" t="s">
        <v>169</v>
      </c>
      <c r="D5" s="250">
        <v>-57.4</v>
      </c>
      <c r="E5" s="26"/>
      <c r="F5" s="26"/>
      <c r="G5" s="26"/>
      <c r="H5" s="26"/>
      <c r="I5" s="26"/>
    </row>
    <row r="6" spans="1:9" s="62" customFormat="1" ht="15" customHeight="1" x14ac:dyDescent="0.2">
      <c r="A6" s="290">
        <v>42803</v>
      </c>
      <c r="B6" s="291" t="s">
        <v>224</v>
      </c>
      <c r="C6" s="291" t="s">
        <v>284</v>
      </c>
      <c r="D6" s="250">
        <v>572.61</v>
      </c>
      <c r="E6" s="26"/>
      <c r="F6" s="26"/>
      <c r="G6" s="26"/>
      <c r="H6" s="26"/>
      <c r="I6" s="26"/>
    </row>
    <row r="7" spans="1:9" s="62" customFormat="1" ht="15" customHeight="1" x14ac:dyDescent="0.2">
      <c r="A7" s="290">
        <v>42804</v>
      </c>
      <c r="B7" s="291" t="s">
        <v>233</v>
      </c>
      <c r="C7" s="291" t="s">
        <v>232</v>
      </c>
      <c r="D7" s="250">
        <v>-1740.68</v>
      </c>
    </row>
    <row r="8" spans="1:9" s="62" customFormat="1" ht="15" customHeight="1" x14ac:dyDescent="0.2">
      <c r="A8" s="290">
        <v>42837</v>
      </c>
      <c r="B8" s="291" t="s">
        <v>325</v>
      </c>
      <c r="C8" s="291" t="s">
        <v>299</v>
      </c>
      <c r="D8" s="250">
        <v>-930.62</v>
      </c>
    </row>
    <row r="9" spans="1:9" s="62" customFormat="1" ht="15" customHeight="1" x14ac:dyDescent="0.2">
      <c r="A9" s="290">
        <v>42855</v>
      </c>
      <c r="B9" s="291" t="s">
        <v>333</v>
      </c>
      <c r="C9" s="291" t="s">
        <v>351</v>
      </c>
      <c r="D9" s="250">
        <v>-540.9</v>
      </c>
    </row>
    <row r="10" spans="1:9" s="62" customFormat="1" ht="15" customHeight="1" x14ac:dyDescent="0.2">
      <c r="A10" s="290">
        <v>42855</v>
      </c>
      <c r="B10" s="291" t="s">
        <v>333</v>
      </c>
      <c r="C10" s="291" t="s">
        <v>352</v>
      </c>
      <c r="D10" s="250">
        <v>-60.16</v>
      </c>
    </row>
    <row r="11" spans="1:9" s="62" customFormat="1" ht="15" customHeight="1" x14ac:dyDescent="0.2">
      <c r="A11" s="290">
        <v>42855</v>
      </c>
      <c r="B11" s="291" t="s">
        <v>333</v>
      </c>
      <c r="C11" s="291" t="s">
        <v>353</v>
      </c>
      <c r="D11" s="250">
        <v>-47.14</v>
      </c>
    </row>
    <row r="12" spans="1:9" s="62" customFormat="1" ht="15" customHeight="1" x14ac:dyDescent="0.2">
      <c r="A12" s="290">
        <v>42886</v>
      </c>
      <c r="B12" s="291" t="s">
        <v>404</v>
      </c>
      <c r="C12" s="291" t="s">
        <v>403</v>
      </c>
      <c r="D12" s="250">
        <v>-1913.32</v>
      </c>
    </row>
    <row r="13" spans="1:9" s="62" customFormat="1" ht="15" customHeight="1" x14ac:dyDescent="0.2">
      <c r="A13" s="290">
        <v>42912</v>
      </c>
      <c r="B13" s="291" t="s">
        <v>452</v>
      </c>
      <c r="C13" s="291" t="s">
        <v>453</v>
      </c>
      <c r="D13" s="250">
        <v>-4.0999999999999996</v>
      </c>
    </row>
    <row r="14" spans="1:9" s="62" customFormat="1" ht="15" customHeight="1" x14ac:dyDescent="0.2">
      <c r="A14" s="290">
        <v>42947</v>
      </c>
      <c r="B14" s="291" t="s">
        <v>537</v>
      </c>
      <c r="C14" s="291" t="s">
        <v>536</v>
      </c>
      <c r="D14" s="250">
        <v>-260.5</v>
      </c>
    </row>
    <row r="15" spans="1:9" s="62" customFormat="1" ht="15" customHeight="1" x14ac:dyDescent="0.2">
      <c r="A15" s="290">
        <v>42947</v>
      </c>
      <c r="B15" s="291" t="s">
        <v>537</v>
      </c>
      <c r="C15" s="291" t="s">
        <v>536</v>
      </c>
      <c r="D15" s="250">
        <v>-426.6</v>
      </c>
    </row>
    <row r="16" spans="1:9" s="62" customFormat="1" ht="15" customHeight="1" x14ac:dyDescent="0.2">
      <c r="A16" s="290">
        <v>42947</v>
      </c>
      <c r="B16" s="291" t="s">
        <v>539</v>
      </c>
      <c r="C16" s="291" t="s">
        <v>540</v>
      </c>
      <c r="D16" s="250">
        <v>-58.04</v>
      </c>
    </row>
    <row r="17" spans="1:4" s="62" customFormat="1" ht="15" customHeight="1" x14ac:dyDescent="0.2">
      <c r="A17" s="290">
        <v>42947</v>
      </c>
      <c r="B17" s="291" t="s">
        <v>539</v>
      </c>
      <c r="C17" s="291" t="s">
        <v>541</v>
      </c>
      <c r="D17" s="250">
        <v>-19.579999999999998</v>
      </c>
    </row>
    <row r="18" spans="1:4" s="62" customFormat="1" ht="15" customHeight="1" x14ac:dyDescent="0.2">
      <c r="A18" s="290">
        <v>42947</v>
      </c>
      <c r="B18" s="291" t="s">
        <v>539</v>
      </c>
      <c r="C18" s="291" t="s">
        <v>542</v>
      </c>
      <c r="D18" s="250">
        <v>-15.89</v>
      </c>
    </row>
    <row r="19" spans="1:4" s="62" customFormat="1" ht="15" customHeight="1" x14ac:dyDescent="0.2">
      <c r="A19" s="290">
        <v>42978</v>
      </c>
      <c r="B19" s="291" t="s">
        <v>587</v>
      </c>
      <c r="C19" s="291" t="s">
        <v>588</v>
      </c>
      <c r="D19" s="250">
        <v>-60.88</v>
      </c>
    </row>
    <row r="20" spans="1:4" s="62" customFormat="1" ht="15" customHeight="1" x14ac:dyDescent="0.2">
      <c r="A20" s="290">
        <v>43007</v>
      </c>
      <c r="B20" s="291" t="s">
        <v>630</v>
      </c>
      <c r="C20" s="291" t="s">
        <v>632</v>
      </c>
      <c r="D20" s="250">
        <v>-805.47</v>
      </c>
    </row>
    <row r="21" spans="1:4" s="62" customFormat="1" ht="15" customHeight="1" x14ac:dyDescent="0.2">
      <c r="A21" s="290">
        <v>43008</v>
      </c>
      <c r="B21" s="291" t="s">
        <v>587</v>
      </c>
      <c r="C21" s="291" t="s">
        <v>631</v>
      </c>
      <c r="D21" s="250">
        <v>-348.75</v>
      </c>
    </row>
    <row r="22" spans="1:4" s="62" customFormat="1" ht="15" customHeight="1" x14ac:dyDescent="0.2">
      <c r="A22" s="290">
        <v>43039</v>
      </c>
      <c r="B22" s="291" t="s">
        <v>663</v>
      </c>
      <c r="C22" s="291" t="s">
        <v>664</v>
      </c>
      <c r="D22" s="250">
        <v>-3975.59</v>
      </c>
    </row>
    <row r="23" spans="1:4" s="62" customFormat="1" ht="15" customHeight="1" x14ac:dyDescent="0.2">
      <c r="A23" s="66"/>
      <c r="B23" s="66"/>
      <c r="D23" s="71"/>
    </row>
    <row r="24" spans="1:4" s="62" customFormat="1" ht="15" customHeight="1" x14ac:dyDescent="0.2">
      <c r="A24" s="66"/>
      <c r="B24" s="66"/>
      <c r="D24" s="71"/>
    </row>
    <row r="25" spans="1:4" s="62" customFormat="1" ht="15" customHeight="1" x14ac:dyDescent="0.2">
      <c r="A25" s="66"/>
      <c r="B25" s="66"/>
      <c r="D25" s="71"/>
    </row>
    <row r="26" spans="1:4" s="62" customFormat="1" ht="15" customHeight="1" x14ac:dyDescent="0.2">
      <c r="A26" s="66"/>
      <c r="B26" s="66"/>
      <c r="D26" s="71"/>
    </row>
    <row r="27" spans="1:4" s="62" customFormat="1" ht="15" customHeight="1" x14ac:dyDescent="0.2">
      <c r="A27" s="66"/>
      <c r="B27" s="66"/>
      <c r="D27" s="71"/>
    </row>
    <row r="28" spans="1:4" s="62" customFormat="1" ht="15" customHeight="1" x14ac:dyDescent="0.2">
      <c r="A28" s="66"/>
      <c r="B28" s="66"/>
      <c r="D28" s="71"/>
    </row>
    <row r="29" spans="1:4" s="62" customFormat="1" ht="15" customHeight="1" x14ac:dyDescent="0.2">
      <c r="A29" s="66"/>
      <c r="B29" s="66"/>
      <c r="D29" s="71"/>
    </row>
    <row r="30" spans="1:4" s="62" customFormat="1" ht="15" customHeight="1" x14ac:dyDescent="0.2">
      <c r="A30" s="66"/>
      <c r="B30" s="66"/>
      <c r="D30" s="71"/>
    </row>
    <row r="31" spans="1:4" s="62" customFormat="1" ht="15" customHeight="1" x14ac:dyDescent="0.2">
      <c r="A31" s="66"/>
      <c r="B31" s="66"/>
      <c r="D31" s="71"/>
    </row>
    <row r="32" spans="1:4" s="62" customFormat="1" ht="15" customHeight="1" x14ac:dyDescent="0.2">
      <c r="A32" s="66"/>
      <c r="B32" s="66"/>
      <c r="D32" s="71"/>
    </row>
    <row r="33" spans="1:4" s="62" customFormat="1" ht="15" customHeight="1" x14ac:dyDescent="0.2">
      <c r="A33" s="66"/>
      <c r="B33" s="66"/>
      <c r="D33" s="71"/>
    </row>
    <row r="34" spans="1:4" s="62" customFormat="1" ht="15" customHeight="1" x14ac:dyDescent="0.2">
      <c r="A34" s="66"/>
      <c r="B34" s="66"/>
      <c r="D34" s="71"/>
    </row>
    <row r="35" spans="1:4" s="62" customFormat="1" ht="15" customHeight="1" x14ac:dyDescent="0.2">
      <c r="A35" s="66"/>
      <c r="B35" s="66"/>
      <c r="D35" s="71"/>
    </row>
    <row r="36" spans="1:4" s="62" customFormat="1" ht="15" customHeight="1" x14ac:dyDescent="0.2">
      <c r="A36" s="66"/>
      <c r="B36" s="66"/>
      <c r="D36" s="71"/>
    </row>
    <row r="37" spans="1:4" s="62" customFormat="1" ht="15" customHeight="1" x14ac:dyDescent="0.2">
      <c r="A37" s="66"/>
      <c r="B37" s="66"/>
      <c r="D37" s="71"/>
    </row>
    <row r="38" spans="1:4" s="62" customFormat="1" ht="15" customHeight="1" x14ac:dyDescent="0.2">
      <c r="A38" s="66"/>
      <c r="B38" s="66"/>
      <c r="D38" s="71"/>
    </row>
    <row r="39" spans="1:4" s="62" customFormat="1" ht="15" customHeight="1" x14ac:dyDescent="0.2">
      <c r="A39" s="66"/>
      <c r="B39" s="66"/>
      <c r="D39" s="71"/>
    </row>
    <row r="40" spans="1:4" s="62" customFormat="1" ht="15" customHeight="1" x14ac:dyDescent="0.2">
      <c r="A40" s="66"/>
      <c r="B40" s="66"/>
      <c r="D40" s="71"/>
    </row>
    <row r="41" spans="1:4" s="62" customFormat="1" x14ac:dyDescent="0.2">
      <c r="A41" s="66"/>
      <c r="B41" s="66"/>
      <c r="D41" s="71"/>
    </row>
    <row r="42" spans="1:4" s="62" customFormat="1" x14ac:dyDescent="0.2">
      <c r="A42" s="66"/>
      <c r="B42" s="66"/>
      <c r="D42" s="71"/>
    </row>
    <row r="43" spans="1:4" s="62" customFormat="1" x14ac:dyDescent="0.2">
      <c r="A43" s="66"/>
      <c r="B43" s="66"/>
      <c r="D43" s="71"/>
    </row>
    <row r="44" spans="1:4" s="62" customFormat="1" x14ac:dyDescent="0.2">
      <c r="A44" s="66"/>
      <c r="B44" s="66"/>
      <c r="D44" s="71"/>
    </row>
    <row r="45" spans="1:4" s="62" customFormat="1" x14ac:dyDescent="0.2">
      <c r="A45" s="66"/>
      <c r="B45" s="66"/>
      <c r="D45" s="71"/>
    </row>
    <row r="46" spans="1:4" s="62" customFormat="1" x14ac:dyDescent="0.2">
      <c r="A46" s="66"/>
      <c r="B46" s="66"/>
      <c r="D46" s="71"/>
    </row>
    <row r="47" spans="1:4" s="62" customFormat="1" x14ac:dyDescent="0.2">
      <c r="A47" s="66"/>
      <c r="B47" s="66"/>
      <c r="D47" s="71"/>
    </row>
    <row r="48" spans="1:4" s="62" customFormat="1" x14ac:dyDescent="0.2">
      <c r="A48" s="66"/>
      <c r="B48" s="66"/>
      <c r="D48" s="71"/>
    </row>
    <row r="49" spans="1:4" s="62" customFormat="1" x14ac:dyDescent="0.2">
      <c r="A49" s="66"/>
      <c r="B49" s="66"/>
      <c r="D49" s="71"/>
    </row>
    <row r="50" spans="1:4" s="62" customFormat="1" x14ac:dyDescent="0.2">
      <c r="A50" s="66"/>
      <c r="B50" s="66"/>
      <c r="D50" s="71"/>
    </row>
    <row r="51" spans="1:4" s="62" customFormat="1" x14ac:dyDescent="0.2">
      <c r="A51" s="66"/>
      <c r="B51" s="66"/>
      <c r="D51" s="71"/>
    </row>
    <row r="52" spans="1:4" s="62" customFormat="1" x14ac:dyDescent="0.2">
      <c r="A52" s="66"/>
      <c r="B52" s="66"/>
      <c r="D52" s="71"/>
    </row>
    <row r="53" spans="1:4" s="62" customFormat="1" x14ac:dyDescent="0.2">
      <c r="A53" s="66"/>
      <c r="B53" s="66"/>
      <c r="D53" s="71"/>
    </row>
    <row r="54" spans="1:4" s="62" customFormat="1" x14ac:dyDescent="0.2">
      <c r="A54" s="66"/>
      <c r="B54" s="66"/>
      <c r="D54" s="71"/>
    </row>
    <row r="55" spans="1:4" s="62" customFormat="1" x14ac:dyDescent="0.2">
      <c r="A55" s="66"/>
      <c r="B55" s="66"/>
      <c r="D55" s="71"/>
    </row>
    <row r="56" spans="1:4" s="62" customFormat="1" x14ac:dyDescent="0.2">
      <c r="A56" s="66"/>
      <c r="B56" s="66"/>
      <c r="D56" s="71"/>
    </row>
    <row r="57" spans="1:4" s="62" customFormat="1" x14ac:dyDescent="0.2">
      <c r="A57" s="66"/>
      <c r="B57" s="66"/>
      <c r="D57" s="71"/>
    </row>
    <row r="58" spans="1:4" s="62" customFormat="1" x14ac:dyDescent="0.2">
      <c r="A58" s="66"/>
      <c r="B58" s="66"/>
      <c r="D58" s="71"/>
    </row>
    <row r="59" spans="1:4" s="62" customFormat="1" x14ac:dyDescent="0.2">
      <c r="A59" s="66"/>
      <c r="B59" s="66"/>
      <c r="D59" s="71"/>
    </row>
    <row r="60" spans="1:4" s="62" customFormat="1" x14ac:dyDescent="0.2">
      <c r="A60" s="66"/>
      <c r="B60" s="66"/>
      <c r="D60" s="71"/>
    </row>
    <row r="61" spans="1:4" s="62" customFormat="1" x14ac:dyDescent="0.2">
      <c r="A61" s="66"/>
      <c r="B61" s="66"/>
      <c r="D61" s="71"/>
    </row>
    <row r="62" spans="1:4" s="62" customFormat="1" x14ac:dyDescent="0.2">
      <c r="A62" s="66"/>
      <c r="B62" s="66"/>
      <c r="D62" s="71"/>
    </row>
    <row r="63" spans="1:4" s="62" customFormat="1" x14ac:dyDescent="0.2">
      <c r="A63" s="66"/>
      <c r="B63" s="66"/>
      <c r="D63" s="71"/>
    </row>
    <row r="64" spans="1:4" s="62" customFormat="1" x14ac:dyDescent="0.2">
      <c r="A64" s="66"/>
      <c r="B64" s="66"/>
      <c r="D64" s="71"/>
    </row>
    <row r="65" spans="1:4" s="62" customFormat="1" x14ac:dyDescent="0.2">
      <c r="A65" s="66"/>
      <c r="B65" s="66"/>
      <c r="D65" s="71"/>
    </row>
    <row r="66" spans="1:4" s="62" customFormat="1" x14ac:dyDescent="0.2">
      <c r="A66" s="66"/>
      <c r="B66" s="66"/>
      <c r="D66" s="71"/>
    </row>
    <row r="67" spans="1:4" s="62" customFormat="1" x14ac:dyDescent="0.2">
      <c r="A67" s="66"/>
      <c r="B67" s="66"/>
      <c r="D67" s="71"/>
    </row>
    <row r="68" spans="1:4" s="62" customFormat="1" x14ac:dyDescent="0.2">
      <c r="A68" s="66"/>
      <c r="B68" s="66"/>
      <c r="D68" s="71"/>
    </row>
    <row r="69" spans="1:4" s="62" customFormat="1" x14ac:dyDescent="0.2">
      <c r="A69" s="66"/>
      <c r="B69" s="66"/>
      <c r="D69" s="71"/>
    </row>
    <row r="70" spans="1:4" s="62" customFormat="1" x14ac:dyDescent="0.2">
      <c r="A70" s="66"/>
      <c r="B70" s="66"/>
      <c r="D70" s="71"/>
    </row>
    <row r="71" spans="1:4" s="62" customFormat="1" x14ac:dyDescent="0.2">
      <c r="A71" s="66"/>
      <c r="B71" s="66"/>
      <c r="D71" s="71"/>
    </row>
    <row r="72" spans="1:4" s="62" customFormat="1" x14ac:dyDescent="0.2">
      <c r="A72" s="66"/>
      <c r="B72" s="66"/>
      <c r="D72" s="71"/>
    </row>
    <row r="73" spans="1:4" s="62" customFormat="1" x14ac:dyDescent="0.2">
      <c r="A73" s="66"/>
      <c r="B73" s="66"/>
      <c r="D73" s="71"/>
    </row>
    <row r="74" spans="1:4" s="62" customFormat="1" x14ac:dyDescent="0.2">
      <c r="A74" s="66"/>
      <c r="B74" s="66"/>
      <c r="D74" s="71"/>
    </row>
    <row r="75" spans="1:4" s="62" customFormat="1" x14ac:dyDescent="0.2">
      <c r="A75" s="66"/>
      <c r="B75" s="66"/>
      <c r="D75" s="71"/>
    </row>
    <row r="76" spans="1:4" s="62" customFormat="1" x14ac:dyDescent="0.2">
      <c r="A76" s="66"/>
      <c r="B76" s="66"/>
      <c r="D76" s="71"/>
    </row>
    <row r="77" spans="1:4" s="62" customFormat="1" x14ac:dyDescent="0.2">
      <c r="A77" s="66"/>
      <c r="B77" s="66"/>
      <c r="D77" s="71"/>
    </row>
    <row r="78" spans="1:4" s="62" customFormat="1" x14ac:dyDescent="0.2">
      <c r="A78" s="66"/>
      <c r="B78" s="66"/>
      <c r="D78" s="71"/>
    </row>
    <row r="79" spans="1:4" s="62" customFormat="1" x14ac:dyDescent="0.2">
      <c r="A79" s="66"/>
      <c r="B79" s="66"/>
      <c r="D79" s="71"/>
    </row>
    <row r="80" spans="1:4" s="62" customFormat="1" x14ac:dyDescent="0.2">
      <c r="A80" s="66"/>
      <c r="B80" s="66"/>
      <c r="D80" s="71"/>
    </row>
    <row r="81" spans="1:4" s="62" customFormat="1" x14ac:dyDescent="0.2">
      <c r="A81" s="66"/>
      <c r="B81" s="66"/>
      <c r="D81" s="71"/>
    </row>
    <row r="82" spans="1:4" s="62" customFormat="1" x14ac:dyDescent="0.2">
      <c r="A82" s="66"/>
      <c r="B82" s="66"/>
      <c r="D82" s="71"/>
    </row>
    <row r="83" spans="1:4" s="62" customFormat="1" x14ac:dyDescent="0.2">
      <c r="A83" s="66"/>
      <c r="B83" s="66"/>
      <c r="D83" s="71"/>
    </row>
    <row r="84" spans="1:4" s="62" customFormat="1" x14ac:dyDescent="0.2">
      <c r="A84" s="66"/>
      <c r="B84" s="66"/>
      <c r="D84" s="71"/>
    </row>
    <row r="85" spans="1:4" s="62" customFormat="1" x14ac:dyDescent="0.2">
      <c r="A85" s="66"/>
      <c r="B85" s="66"/>
      <c r="D85" s="71"/>
    </row>
    <row r="86" spans="1:4" s="62" customFormat="1" x14ac:dyDescent="0.2">
      <c r="A86" s="66"/>
      <c r="B86" s="66"/>
      <c r="D86" s="71"/>
    </row>
    <row r="87" spans="1:4" s="62" customFormat="1" x14ac:dyDescent="0.2">
      <c r="A87" s="66"/>
      <c r="B87" s="66"/>
      <c r="D87" s="71"/>
    </row>
    <row r="88" spans="1:4" s="62" customFormat="1" x14ac:dyDescent="0.2">
      <c r="A88" s="66"/>
      <c r="B88" s="66"/>
      <c r="D88" s="71"/>
    </row>
    <row r="89" spans="1:4" s="62" customFormat="1" x14ac:dyDescent="0.2">
      <c r="A89" s="66"/>
      <c r="B89" s="66"/>
      <c r="D89" s="71"/>
    </row>
    <row r="90" spans="1:4" s="62" customFormat="1" x14ac:dyDescent="0.2">
      <c r="A90" s="66"/>
      <c r="B90" s="66"/>
      <c r="D90" s="71"/>
    </row>
    <row r="91" spans="1:4" s="62" customFormat="1" x14ac:dyDescent="0.2">
      <c r="A91" s="66"/>
      <c r="B91" s="66"/>
      <c r="D91" s="71"/>
    </row>
    <row r="92" spans="1:4" s="62" customFormat="1" x14ac:dyDescent="0.2">
      <c r="A92" s="66"/>
      <c r="B92" s="66"/>
      <c r="D92" s="71"/>
    </row>
    <row r="93" spans="1:4" s="62" customFormat="1" x14ac:dyDescent="0.2">
      <c r="A93" s="66"/>
      <c r="B93" s="66"/>
      <c r="D93" s="71"/>
    </row>
    <row r="94" spans="1:4" s="62" customFormat="1" x14ac:dyDescent="0.2">
      <c r="A94" s="66"/>
      <c r="B94" s="66"/>
      <c r="D94" s="71"/>
    </row>
    <row r="95" spans="1:4" s="62" customFormat="1" x14ac:dyDescent="0.2">
      <c r="A95" s="66"/>
      <c r="B95" s="66"/>
      <c r="D95" s="71"/>
    </row>
    <row r="96" spans="1:4" s="62" customFormat="1" x14ac:dyDescent="0.2">
      <c r="A96" s="66"/>
      <c r="B96" s="66"/>
      <c r="D96" s="71"/>
    </row>
    <row r="97" spans="1:4" s="62" customFormat="1" x14ac:dyDescent="0.2">
      <c r="A97" s="66"/>
      <c r="B97" s="66"/>
      <c r="D97" s="71"/>
    </row>
    <row r="98" spans="1:4" s="62" customFormat="1" x14ac:dyDescent="0.2">
      <c r="A98" s="66"/>
      <c r="B98" s="66"/>
      <c r="D98" s="71"/>
    </row>
    <row r="99" spans="1:4" s="62" customFormat="1" x14ac:dyDescent="0.2">
      <c r="A99" s="66"/>
      <c r="B99" s="66"/>
      <c r="D99" s="71"/>
    </row>
    <row r="100" spans="1:4" s="62" customFormat="1" x14ac:dyDescent="0.2">
      <c r="A100" s="66"/>
      <c r="B100" s="66"/>
      <c r="D100" s="71"/>
    </row>
    <row r="101" spans="1:4" s="62" customFormat="1" x14ac:dyDescent="0.2">
      <c r="A101" s="66"/>
      <c r="B101" s="66"/>
      <c r="D101" s="71"/>
    </row>
    <row r="102" spans="1:4" s="62" customFormat="1" x14ac:dyDescent="0.2">
      <c r="A102" s="66"/>
      <c r="B102" s="66"/>
      <c r="D102" s="71"/>
    </row>
    <row r="103" spans="1:4" s="62" customFormat="1" x14ac:dyDescent="0.2">
      <c r="A103" s="66"/>
      <c r="B103" s="66"/>
      <c r="D103" s="71"/>
    </row>
    <row r="104" spans="1:4" s="62" customFormat="1" x14ac:dyDescent="0.2">
      <c r="A104" s="66"/>
      <c r="B104" s="66"/>
      <c r="D104" s="71"/>
    </row>
    <row r="105" spans="1:4" s="62" customFormat="1" x14ac:dyDescent="0.2">
      <c r="A105" s="66"/>
      <c r="B105" s="66"/>
      <c r="D105" s="71"/>
    </row>
    <row r="106" spans="1:4" s="62" customFormat="1" x14ac:dyDescent="0.2">
      <c r="A106" s="66"/>
      <c r="B106" s="66"/>
      <c r="D106" s="71"/>
    </row>
    <row r="107" spans="1:4" s="62" customFormat="1" x14ac:dyDescent="0.2">
      <c r="A107" s="66"/>
      <c r="B107" s="66"/>
      <c r="D107" s="71"/>
    </row>
    <row r="108" spans="1:4" s="62" customFormat="1" x14ac:dyDescent="0.2">
      <c r="A108" s="66"/>
      <c r="B108" s="66"/>
      <c r="D108" s="71"/>
    </row>
    <row r="109" spans="1:4" s="62" customFormat="1" x14ac:dyDescent="0.2">
      <c r="A109" s="66"/>
      <c r="B109" s="66"/>
      <c r="D109" s="71"/>
    </row>
    <row r="110" spans="1:4" s="62" customFormat="1" x14ac:dyDescent="0.2">
      <c r="A110" s="66"/>
      <c r="B110" s="66"/>
      <c r="D110" s="71"/>
    </row>
    <row r="111" spans="1:4" s="62" customFormat="1" x14ac:dyDescent="0.2">
      <c r="A111" s="66"/>
      <c r="B111" s="66"/>
      <c r="D111" s="71"/>
    </row>
    <row r="112" spans="1:4" s="62" customFormat="1" x14ac:dyDescent="0.2">
      <c r="A112" s="66"/>
      <c r="B112" s="66"/>
      <c r="D112" s="71"/>
    </row>
    <row r="113" spans="1:4" s="62" customFormat="1" x14ac:dyDescent="0.2">
      <c r="A113" s="66"/>
      <c r="B113" s="66"/>
      <c r="D113" s="71"/>
    </row>
    <row r="114" spans="1:4" s="62" customFormat="1" x14ac:dyDescent="0.2">
      <c r="A114" s="66"/>
      <c r="B114" s="66"/>
      <c r="D114" s="71"/>
    </row>
    <row r="115" spans="1:4" s="62" customFormat="1" x14ac:dyDescent="0.2">
      <c r="A115" s="66"/>
      <c r="B115" s="66"/>
      <c r="D115" s="71"/>
    </row>
    <row r="116" spans="1:4" s="62" customFormat="1" x14ac:dyDescent="0.2">
      <c r="A116" s="66"/>
      <c r="B116" s="66"/>
      <c r="D116" s="71"/>
    </row>
    <row r="117" spans="1:4" s="62" customFormat="1" x14ac:dyDescent="0.2">
      <c r="A117" s="66"/>
      <c r="B117" s="66"/>
      <c r="D117" s="71"/>
    </row>
    <row r="118" spans="1:4" s="62" customFormat="1" x14ac:dyDescent="0.2">
      <c r="A118" s="66"/>
      <c r="B118" s="66"/>
      <c r="D118" s="71"/>
    </row>
    <row r="119" spans="1:4" s="62" customFormat="1" x14ac:dyDescent="0.2">
      <c r="A119" s="66"/>
      <c r="B119" s="66"/>
      <c r="D119" s="71"/>
    </row>
    <row r="120" spans="1:4" s="62" customFormat="1" x14ac:dyDescent="0.2">
      <c r="A120" s="66"/>
      <c r="B120" s="66"/>
      <c r="D120" s="71"/>
    </row>
    <row r="121" spans="1:4" s="62" customFormat="1" x14ac:dyDescent="0.2">
      <c r="A121" s="66"/>
      <c r="B121" s="66"/>
      <c r="D121" s="71"/>
    </row>
    <row r="122" spans="1:4" s="62" customFormat="1" x14ac:dyDescent="0.2">
      <c r="A122" s="66"/>
      <c r="B122" s="66"/>
      <c r="D122" s="71"/>
    </row>
    <row r="123" spans="1:4" s="62" customFormat="1" x14ac:dyDescent="0.2">
      <c r="A123" s="66"/>
      <c r="B123" s="66"/>
      <c r="D123" s="71"/>
    </row>
    <row r="124" spans="1:4" s="62" customFormat="1" x14ac:dyDescent="0.2">
      <c r="A124" s="66"/>
      <c r="B124" s="66"/>
      <c r="D124" s="71"/>
    </row>
    <row r="125" spans="1:4" s="62" customFormat="1" x14ac:dyDescent="0.2">
      <c r="A125" s="66"/>
      <c r="B125" s="66"/>
      <c r="D125" s="71"/>
    </row>
    <row r="126" spans="1:4" s="62" customFormat="1" x14ac:dyDescent="0.2">
      <c r="A126" s="66"/>
      <c r="B126" s="66"/>
      <c r="D126" s="71"/>
    </row>
    <row r="127" spans="1:4" s="62" customFormat="1" x14ac:dyDescent="0.2">
      <c r="A127" s="66"/>
      <c r="B127" s="66"/>
      <c r="D127" s="71"/>
    </row>
    <row r="128" spans="1:4" s="62" customFormat="1" x14ac:dyDescent="0.2">
      <c r="A128" s="66"/>
      <c r="B128" s="66"/>
      <c r="D128" s="71"/>
    </row>
    <row r="129" spans="1:4" s="62" customFormat="1" x14ac:dyDescent="0.2">
      <c r="A129" s="66"/>
      <c r="B129" s="66"/>
      <c r="D129" s="71"/>
    </row>
    <row r="130" spans="1:4" s="62" customFormat="1" x14ac:dyDescent="0.2">
      <c r="A130" s="66"/>
      <c r="B130" s="66"/>
      <c r="D130" s="71"/>
    </row>
    <row r="131" spans="1:4" s="62" customFormat="1" x14ac:dyDescent="0.2">
      <c r="A131" s="66"/>
      <c r="B131" s="66"/>
      <c r="D131" s="71"/>
    </row>
    <row r="132" spans="1:4" s="62" customFormat="1" x14ac:dyDescent="0.2">
      <c r="A132" s="66"/>
      <c r="B132" s="66"/>
      <c r="D132" s="71"/>
    </row>
    <row r="133" spans="1:4" s="62" customFormat="1" x14ac:dyDescent="0.2">
      <c r="A133" s="66"/>
      <c r="B133" s="66"/>
      <c r="D133" s="71"/>
    </row>
    <row r="134" spans="1:4" s="62" customFormat="1" x14ac:dyDescent="0.2">
      <c r="A134" s="66"/>
      <c r="B134" s="66"/>
      <c r="D134" s="71"/>
    </row>
    <row r="135" spans="1:4" s="62" customFormat="1" x14ac:dyDescent="0.2">
      <c r="A135" s="66"/>
      <c r="B135" s="66"/>
      <c r="D135" s="71"/>
    </row>
    <row r="136" spans="1:4" s="62" customFormat="1" x14ac:dyDescent="0.2">
      <c r="A136" s="66"/>
      <c r="B136" s="66"/>
      <c r="D136" s="71"/>
    </row>
    <row r="137" spans="1:4" s="62" customFormat="1" x14ac:dyDescent="0.2">
      <c r="A137" s="66"/>
      <c r="B137" s="66"/>
      <c r="D137" s="71"/>
    </row>
    <row r="138" spans="1:4" s="62" customFormat="1" x14ac:dyDescent="0.2">
      <c r="A138" s="66"/>
      <c r="B138" s="66"/>
      <c r="D138" s="71"/>
    </row>
    <row r="139" spans="1:4" s="62" customFormat="1" ht="15" customHeight="1" x14ac:dyDescent="0.2">
      <c r="A139" s="35"/>
      <c r="B139" s="35"/>
      <c r="D139" s="69"/>
    </row>
    <row r="140" spans="1:4" s="62" customFormat="1" ht="15" customHeight="1" x14ac:dyDescent="0.2">
      <c r="D140" s="74"/>
    </row>
    <row r="141" spans="1:4" s="62" customFormat="1" x14ac:dyDescent="0.2"/>
    <row r="142" spans="1:4" s="62" customFormat="1" x14ac:dyDescent="0.2">
      <c r="C142" s="70"/>
    </row>
    <row r="143" spans="1:4" s="62" customFormat="1" x14ac:dyDescent="0.2"/>
    <row r="144" spans="1:4" s="62" customFormat="1" x14ac:dyDescent="0.2">
      <c r="A144" s="66"/>
      <c r="B144" s="66"/>
    </row>
    <row r="145" spans="1:2" s="62" customFormat="1" x14ac:dyDescent="0.2">
      <c r="A145" s="66"/>
      <c r="B145" s="66"/>
    </row>
    <row r="146" spans="1:2" s="62" customFormat="1" x14ac:dyDescent="0.2">
      <c r="A146" s="66"/>
      <c r="B146" s="66"/>
    </row>
    <row r="147" spans="1:2" s="62" customFormat="1" x14ac:dyDescent="0.2">
      <c r="A147" s="66"/>
      <c r="B147" s="66"/>
    </row>
    <row r="148" spans="1:2" s="62" customFormat="1" x14ac:dyDescent="0.2">
      <c r="A148" s="66"/>
      <c r="B148" s="66"/>
    </row>
    <row r="149" spans="1:2" s="62" customFormat="1" x14ac:dyDescent="0.2">
      <c r="A149" s="66"/>
      <c r="B149" s="66"/>
    </row>
    <row r="150" spans="1:2" s="62" customFormat="1" x14ac:dyDescent="0.2">
      <c r="A150" s="66"/>
      <c r="B150" s="66"/>
    </row>
    <row r="151" spans="1:2" s="62" customFormat="1" x14ac:dyDescent="0.2">
      <c r="A151" s="66"/>
      <c r="B151" s="66"/>
    </row>
    <row r="152" spans="1:2" s="62" customFormat="1" x14ac:dyDescent="0.2">
      <c r="A152" s="66"/>
      <c r="B152" s="66"/>
    </row>
    <row r="153" spans="1:2" s="62" customFormat="1" x14ac:dyDescent="0.2">
      <c r="A153" s="66"/>
      <c r="B153" s="66"/>
    </row>
    <row r="154" spans="1:2" s="62" customFormat="1" x14ac:dyDescent="0.2">
      <c r="A154" s="66"/>
      <c r="B154" s="66"/>
    </row>
    <row r="155" spans="1:2" s="62" customFormat="1" x14ac:dyDescent="0.2">
      <c r="A155" s="66"/>
      <c r="B155" s="66"/>
    </row>
    <row r="156" spans="1:2" s="62" customFormat="1" x14ac:dyDescent="0.2">
      <c r="A156" s="66"/>
      <c r="B156" s="66"/>
    </row>
    <row r="157" spans="1:2" s="62" customFormat="1" x14ac:dyDescent="0.2">
      <c r="A157" s="66"/>
      <c r="B157" s="66"/>
    </row>
    <row r="158" spans="1:2" s="62" customFormat="1" x14ac:dyDescent="0.2">
      <c r="A158" s="66"/>
      <c r="B158" s="66"/>
    </row>
    <row r="159" spans="1:2" s="62" customFormat="1" x14ac:dyDescent="0.2"/>
    <row r="160" spans="1:2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</sheetData>
  <sortState ref="A42:E56">
    <sortCondition ref="A42:A56"/>
  </sortState>
  <pageMargins left="0.7" right="0.7" top="0.75" bottom="0.75" header="0.3" footer="0.3"/>
  <pageSetup paperSize="9" firstPageNumber="0" fitToHeight="0" orientation="portrait" r:id="rId1"/>
  <headerFooter scaleWithDoc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327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8.7109375" style="55" customWidth="1"/>
    <col min="4" max="4" width="8.7109375" style="55" customWidth="1"/>
    <col min="5" max="16384" width="9.140625" style="55"/>
  </cols>
  <sheetData>
    <row r="1" spans="1:14" s="234" customFormat="1" ht="15" customHeight="1" x14ac:dyDescent="0.25">
      <c r="A1" s="1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customHeight="1" x14ac:dyDescent="0.2">
      <c r="A2" s="240" t="str">
        <f>'Prior Year Fees'!A2</f>
        <v>Financial Year to October 2017</v>
      </c>
      <c r="D2" s="54">
        <f>SUM(D5:D264)</f>
        <v>-5213.119999999999</v>
      </c>
    </row>
    <row r="3" spans="1:14" ht="15" customHeight="1" x14ac:dyDescent="0.25">
      <c r="A3" s="154"/>
      <c r="D3" s="57"/>
    </row>
    <row r="4" spans="1:14" s="58" customFormat="1" ht="15" customHeight="1" x14ac:dyDescent="0.2">
      <c r="A4" s="209" t="s">
        <v>0</v>
      </c>
      <c r="B4" s="81" t="s">
        <v>165</v>
      </c>
      <c r="C4" s="81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58" customFormat="1" ht="15" customHeight="1" x14ac:dyDescent="0.2">
      <c r="A5" s="290">
        <v>42843</v>
      </c>
      <c r="B5" s="291" t="s">
        <v>314</v>
      </c>
      <c r="C5" s="291" t="s">
        <v>315</v>
      </c>
      <c r="D5" s="250">
        <v>-80.22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58" customFormat="1" ht="15" customHeight="1" x14ac:dyDescent="0.2">
      <c r="A6" s="290">
        <v>42843</v>
      </c>
      <c r="B6" s="291" t="s">
        <v>314</v>
      </c>
      <c r="C6" s="291" t="s">
        <v>326</v>
      </c>
      <c r="D6" s="250">
        <v>-14.16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58" customFormat="1" ht="15" customHeight="1" x14ac:dyDescent="0.2">
      <c r="A7" s="290">
        <v>42843</v>
      </c>
      <c r="B7" s="291" t="s">
        <v>314</v>
      </c>
      <c r="C7" s="291" t="s">
        <v>326</v>
      </c>
      <c r="D7" s="250">
        <v>-133.19</v>
      </c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58" customFormat="1" ht="15" customHeight="1" x14ac:dyDescent="0.2">
      <c r="A8" s="290">
        <v>42843</v>
      </c>
      <c r="B8" s="291" t="s">
        <v>314</v>
      </c>
      <c r="C8" s="291" t="s">
        <v>326</v>
      </c>
      <c r="D8" s="250">
        <v>-36.4</v>
      </c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58" customFormat="1" ht="15" customHeight="1" x14ac:dyDescent="0.2">
      <c r="A9" s="290">
        <v>42843</v>
      </c>
      <c r="B9" s="291" t="s">
        <v>314</v>
      </c>
      <c r="C9" s="291" t="s">
        <v>327</v>
      </c>
      <c r="D9" s="250">
        <v>-183.04</v>
      </c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58" customFormat="1" ht="15" customHeight="1" x14ac:dyDescent="0.2">
      <c r="A10" s="290">
        <v>42843</v>
      </c>
      <c r="B10" s="291" t="s">
        <v>314</v>
      </c>
      <c r="C10" s="291" t="s">
        <v>327</v>
      </c>
      <c r="D10" s="250">
        <v>-10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58" customFormat="1" ht="15" customHeight="1" x14ac:dyDescent="0.2">
      <c r="A11" s="290">
        <v>42846</v>
      </c>
      <c r="B11" s="291" t="s">
        <v>314</v>
      </c>
      <c r="C11" s="291" t="s">
        <v>316</v>
      </c>
      <c r="D11" s="250">
        <v>-474.3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58" customFormat="1" ht="15" customHeight="1" x14ac:dyDescent="0.2">
      <c r="A12" s="290">
        <v>42865</v>
      </c>
      <c r="B12" s="291" t="s">
        <v>314</v>
      </c>
      <c r="C12" s="291" t="s">
        <v>405</v>
      </c>
      <c r="D12" s="250">
        <v>-105.69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58" customFormat="1" ht="15" customHeight="1" x14ac:dyDescent="0.2">
      <c r="A13" s="290">
        <v>42873</v>
      </c>
      <c r="B13" s="291" t="s">
        <v>314</v>
      </c>
      <c r="C13" s="291" t="s">
        <v>406</v>
      </c>
      <c r="D13" s="250">
        <v>-335.37</v>
      </c>
      <c r="E13" s="23"/>
      <c r="F13" s="23"/>
      <c r="G13" s="23" t="s">
        <v>18</v>
      </c>
      <c r="H13" s="23"/>
      <c r="I13" s="23"/>
      <c r="J13" s="23"/>
      <c r="K13" s="23"/>
      <c r="L13" s="23"/>
      <c r="M13" s="23"/>
      <c r="N13" s="23"/>
    </row>
    <row r="14" spans="1:14" s="58" customFormat="1" ht="15" customHeight="1" x14ac:dyDescent="0.2">
      <c r="A14" s="290">
        <v>42934</v>
      </c>
      <c r="B14" s="291" t="s">
        <v>314</v>
      </c>
      <c r="C14" s="291" t="s">
        <v>505</v>
      </c>
      <c r="D14" s="250">
        <v>-604.16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58" customFormat="1" ht="15" customHeight="1" x14ac:dyDescent="0.2">
      <c r="A15" s="290">
        <v>42934</v>
      </c>
      <c r="B15" s="291" t="s">
        <v>314</v>
      </c>
      <c r="C15" s="291" t="s">
        <v>506</v>
      </c>
      <c r="D15" s="250">
        <v>-151.24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58" customFormat="1" ht="15" customHeight="1" x14ac:dyDescent="0.2">
      <c r="A16" s="290">
        <v>42934</v>
      </c>
      <c r="B16" s="291" t="s">
        <v>314</v>
      </c>
      <c r="C16" s="291" t="s">
        <v>506</v>
      </c>
      <c r="D16" s="250">
        <v>-72.33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21" s="58" customFormat="1" ht="15" customHeight="1" x14ac:dyDescent="0.2">
      <c r="A17" s="290">
        <v>42934</v>
      </c>
      <c r="B17" s="291" t="s">
        <v>314</v>
      </c>
      <c r="C17" s="291" t="s">
        <v>506</v>
      </c>
      <c r="D17" s="250">
        <v>-35.35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21" s="58" customFormat="1" ht="15" customHeight="1" x14ac:dyDescent="0.2">
      <c r="A18" s="290">
        <v>42947</v>
      </c>
      <c r="B18" s="291" t="s">
        <v>314</v>
      </c>
      <c r="C18" s="291" t="s">
        <v>507</v>
      </c>
      <c r="D18" s="250">
        <v>-8.19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21" s="58" customFormat="1" ht="15" customHeight="1" x14ac:dyDescent="0.2">
      <c r="A19" s="290">
        <v>42947</v>
      </c>
      <c r="B19" s="291" t="s">
        <v>314</v>
      </c>
      <c r="C19" s="291" t="s">
        <v>507</v>
      </c>
      <c r="D19" s="250">
        <v>-227.33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21" s="58" customFormat="1" ht="15" customHeight="1" x14ac:dyDescent="0.2">
      <c r="A20" s="290">
        <v>42947</v>
      </c>
      <c r="B20" s="291" t="s">
        <v>314</v>
      </c>
      <c r="C20" s="291" t="s">
        <v>507</v>
      </c>
      <c r="D20" s="250">
        <v>-29.75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21" s="62" customFormat="1" ht="15" customHeight="1" x14ac:dyDescent="0.2">
      <c r="A21" s="290">
        <v>43007</v>
      </c>
      <c r="B21" s="291" t="s">
        <v>314</v>
      </c>
      <c r="C21" s="291" t="s">
        <v>654</v>
      </c>
      <c r="D21" s="250">
        <v>-302.23</v>
      </c>
      <c r="F21" s="26"/>
      <c r="G21" s="26"/>
      <c r="H21" s="26"/>
      <c r="J21" s="26"/>
      <c r="K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290">
        <v>43026</v>
      </c>
      <c r="B22" s="291" t="s">
        <v>314</v>
      </c>
      <c r="C22" s="291" t="s">
        <v>665</v>
      </c>
      <c r="D22" s="250">
        <v>-203.14</v>
      </c>
      <c r="F22" s="26"/>
      <c r="G22" s="26"/>
      <c r="H22" s="26"/>
      <c r="J22" s="26"/>
      <c r="K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290">
        <v>43039</v>
      </c>
      <c r="B23" s="291" t="s">
        <v>314</v>
      </c>
      <c r="C23" s="291" t="s">
        <v>666</v>
      </c>
      <c r="D23" s="250">
        <v>-2207.0300000000002</v>
      </c>
      <c r="F23" s="26"/>
      <c r="G23" s="26"/>
      <c r="H23" s="26"/>
      <c r="J23" s="26"/>
      <c r="K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47"/>
      <c r="B24" s="47"/>
      <c r="C24" s="208"/>
      <c r="D24" s="38"/>
      <c r="F24" s="26"/>
      <c r="G24" s="26"/>
      <c r="H24" s="26"/>
      <c r="J24" s="26"/>
      <c r="K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47"/>
      <c r="B25" s="47"/>
      <c r="C25" s="208"/>
      <c r="D25" s="38"/>
      <c r="F25" s="26"/>
      <c r="G25" s="26"/>
      <c r="H25" s="26"/>
      <c r="J25" s="26"/>
      <c r="K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47"/>
      <c r="B26" s="47"/>
      <c r="C26" s="208"/>
      <c r="D26" s="38"/>
      <c r="F26" s="26"/>
      <c r="G26" s="26"/>
      <c r="H26" s="26"/>
      <c r="J26" s="26"/>
      <c r="K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47"/>
      <c r="B27" s="47"/>
      <c r="C27" s="208"/>
      <c r="D27" s="38"/>
      <c r="F27" s="26"/>
      <c r="G27" s="26"/>
      <c r="H27" s="26"/>
      <c r="J27" s="26"/>
      <c r="K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47"/>
      <c r="B28" s="47"/>
      <c r="C28" s="208"/>
      <c r="D28" s="38"/>
      <c r="F28" s="26"/>
      <c r="G28" s="26"/>
      <c r="H28" s="26"/>
      <c r="J28" s="26"/>
      <c r="K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47"/>
      <c r="B29" s="47"/>
      <c r="C29" s="208"/>
      <c r="D29" s="38"/>
      <c r="F29" s="26"/>
      <c r="G29" s="26"/>
      <c r="H29" s="26"/>
      <c r="J29" s="26"/>
      <c r="K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47"/>
      <c r="B30" s="47"/>
      <c r="C30" s="208"/>
      <c r="D30" s="38"/>
      <c r="F30" s="26"/>
      <c r="G30" s="26"/>
      <c r="H30" s="26"/>
      <c r="J30" s="26"/>
      <c r="K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47"/>
      <c r="B31" s="47"/>
      <c r="C31" s="208"/>
      <c r="D31" s="38"/>
      <c r="F31" s="26"/>
      <c r="G31" s="26"/>
      <c r="H31" s="26"/>
      <c r="J31" s="26"/>
      <c r="K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47"/>
      <c r="B32" s="47"/>
      <c r="C32" s="208"/>
      <c r="D32" s="38"/>
      <c r="F32" s="26"/>
      <c r="G32" s="26"/>
      <c r="H32" s="26"/>
      <c r="J32" s="26"/>
      <c r="K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47"/>
      <c r="B33" s="47"/>
      <c r="C33" s="208"/>
      <c r="D33" s="38"/>
      <c r="F33" s="26"/>
      <c r="G33" s="26"/>
      <c r="H33" s="26"/>
      <c r="J33" s="26"/>
      <c r="K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47"/>
      <c r="B34" s="47"/>
      <c r="C34" s="208"/>
      <c r="D34" s="38"/>
      <c r="F34" s="26"/>
      <c r="G34" s="26"/>
      <c r="H34" s="26"/>
      <c r="J34" s="26"/>
      <c r="K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47"/>
      <c r="B35" s="47"/>
      <c r="C35" s="208"/>
      <c r="D35" s="38"/>
      <c r="F35" s="26"/>
      <c r="G35" s="26"/>
      <c r="H35" s="26"/>
      <c r="J35" s="26"/>
      <c r="K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5" customHeight="1" x14ac:dyDescent="0.2">
      <c r="A36" s="47"/>
      <c r="B36" s="47"/>
      <c r="C36" s="208"/>
      <c r="D36" s="38"/>
      <c r="F36" s="26"/>
      <c r="G36" s="26"/>
      <c r="H36" s="26"/>
      <c r="J36" s="26"/>
      <c r="K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5" customHeight="1" x14ac:dyDescent="0.2">
      <c r="A37" s="47"/>
      <c r="B37" s="47"/>
      <c r="C37" s="208"/>
      <c r="D37" s="38"/>
      <c r="F37" s="26"/>
      <c r="G37" s="26"/>
      <c r="H37" s="26"/>
      <c r="J37" s="26"/>
      <c r="K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5" customHeight="1" x14ac:dyDescent="0.2">
      <c r="A38" s="47"/>
      <c r="B38" s="47"/>
      <c r="C38" s="208"/>
      <c r="D38" s="38"/>
      <c r="F38" s="26"/>
      <c r="G38" s="26"/>
      <c r="H38" s="26"/>
      <c r="J38" s="26"/>
      <c r="K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5" customHeight="1" x14ac:dyDescent="0.2">
      <c r="A39" s="47"/>
      <c r="B39" s="47"/>
      <c r="C39" s="208"/>
      <c r="D39" s="3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5" customHeight="1" x14ac:dyDescent="0.2">
      <c r="A40" s="47"/>
      <c r="B40" s="47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5" customHeight="1" x14ac:dyDescent="0.2">
      <c r="A41" s="27"/>
      <c r="B41" s="16"/>
      <c r="C41" s="26"/>
      <c r="D41" s="26"/>
      <c r="E41" s="26"/>
      <c r="F41" s="26"/>
      <c r="G41" s="26"/>
      <c r="H41" s="1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62" customFormat="1" ht="15" customHeight="1" x14ac:dyDescent="0.2">
      <c r="A42" s="16"/>
      <c r="B42" s="16"/>
      <c r="C42" s="26"/>
      <c r="D42" s="26"/>
      <c r="E42" s="13"/>
      <c r="F42" s="26"/>
      <c r="G42" s="13"/>
      <c r="H42" s="1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62" customFormat="1" ht="15" customHeight="1" x14ac:dyDescent="0.2">
      <c r="A43" s="16"/>
      <c r="B43" s="16"/>
      <c r="C43" s="26"/>
      <c r="D43" s="26"/>
      <c r="E43" s="13"/>
      <c r="F43" s="26"/>
      <c r="G43" s="13"/>
      <c r="H43" s="1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62" customFormat="1" ht="15" customHeight="1" x14ac:dyDescent="0.2">
      <c r="A44" s="16"/>
      <c r="B44" s="16"/>
      <c r="C44" s="26"/>
      <c r="D44" s="26"/>
      <c r="E44" s="13"/>
      <c r="F44" s="26"/>
      <c r="G44" s="13"/>
      <c r="H44" s="1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62" customFormat="1" ht="15" customHeight="1" x14ac:dyDescent="0.2">
      <c r="A45" s="16"/>
      <c r="B45" s="16"/>
      <c r="C45" s="26"/>
      <c r="D45" s="26"/>
      <c r="E45" s="13"/>
      <c r="F45" s="26"/>
      <c r="G45" s="13"/>
      <c r="H45" s="1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62" customFormat="1" ht="15" customHeight="1" x14ac:dyDescent="0.2">
      <c r="A46" s="16"/>
      <c r="B46" s="16"/>
      <c r="C46" s="26"/>
      <c r="D46" s="26"/>
      <c r="E46" s="13"/>
      <c r="F46" s="26"/>
      <c r="G46" s="13"/>
      <c r="H46" s="1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62" customFormat="1" ht="15" customHeight="1" x14ac:dyDescent="0.2">
      <c r="A47" s="16"/>
      <c r="B47" s="16"/>
      <c r="C47" s="26"/>
      <c r="D47" s="26"/>
      <c r="E47" s="13"/>
      <c r="F47" s="26"/>
      <c r="G47" s="13"/>
      <c r="H47" s="1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62" customFormat="1" ht="15" customHeight="1" x14ac:dyDescent="0.2">
      <c r="A48" s="16"/>
      <c r="B48" s="1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62" customFormat="1" ht="15" customHeight="1" x14ac:dyDescent="0.2">
      <c r="A49" s="16"/>
      <c r="B49" s="1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62" customFormat="1" ht="15" customHeight="1" x14ac:dyDescent="0.2">
      <c r="A50" s="1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62" customFormat="1" ht="15" customHeight="1" x14ac:dyDescent="0.2">
      <c r="A51" s="1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62" customFormat="1" ht="15" customHeight="1" x14ac:dyDescent="0.2">
      <c r="A52" s="1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62" customFormat="1" ht="1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62" customFormat="1" ht="1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62" customFormat="1" ht="1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62" customFormat="1" ht="1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62" customFormat="1" ht="1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62" customFormat="1" ht="1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62" customFormat="1" ht="1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62" customFormat="1" ht="1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62" customFormat="1" ht="12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62" customFormat="1" ht="12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62" customFormat="1" ht="12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ht="12" customHeight="1" x14ac:dyDescent="0.2"/>
    <row r="92" s="62" customFormat="1" ht="12" customHeight="1" x14ac:dyDescent="0.2"/>
    <row r="93" s="62" customFormat="1" ht="12" customHeight="1" x14ac:dyDescent="0.2"/>
    <row r="94" s="62" customFormat="1" ht="12" customHeight="1" x14ac:dyDescent="0.2"/>
    <row r="95" s="62" customFormat="1" ht="12" customHeight="1" x14ac:dyDescent="0.2"/>
    <row r="96" s="62" customFormat="1" ht="12" customHeight="1" x14ac:dyDescent="0.2"/>
    <row r="97" s="62" customFormat="1" ht="12" customHeight="1" x14ac:dyDescent="0.2"/>
    <row r="98" s="62" customFormat="1" ht="12" customHeight="1" x14ac:dyDescent="0.2"/>
    <row r="99" s="62" customFormat="1" ht="12" customHeight="1" x14ac:dyDescent="0.2"/>
    <row r="100" s="62" customFormat="1" ht="12" customHeight="1" x14ac:dyDescent="0.2"/>
    <row r="101" s="62" customFormat="1" ht="12" customHeight="1" x14ac:dyDescent="0.2"/>
    <row r="102" s="62" customFormat="1" ht="12" customHeight="1" x14ac:dyDescent="0.2"/>
    <row r="103" s="62" customFormat="1" ht="12" customHeight="1" x14ac:dyDescent="0.2"/>
    <row r="104" s="62" customFormat="1" ht="12" customHeight="1" x14ac:dyDescent="0.2"/>
    <row r="105" s="62" customFormat="1" ht="12" customHeight="1" x14ac:dyDescent="0.2"/>
    <row r="106" s="62" customFormat="1" ht="12" customHeigh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  <row r="309" s="62" customFormat="1" x14ac:dyDescent="0.2"/>
    <row r="310" s="62" customFormat="1" x14ac:dyDescent="0.2"/>
    <row r="311" s="62" customFormat="1" x14ac:dyDescent="0.2"/>
    <row r="312" s="62" customFormat="1" x14ac:dyDescent="0.2"/>
    <row r="313" s="62" customFormat="1" x14ac:dyDescent="0.2"/>
    <row r="314" s="62" customFormat="1" x14ac:dyDescent="0.2"/>
    <row r="315" s="62" customFormat="1" x14ac:dyDescent="0.2"/>
    <row r="316" s="62" customFormat="1" x14ac:dyDescent="0.2"/>
    <row r="317" s="62" customFormat="1" x14ac:dyDescent="0.2"/>
    <row r="318" s="62" customFormat="1" x14ac:dyDescent="0.2"/>
    <row r="319" s="62" customFormat="1" x14ac:dyDescent="0.2"/>
    <row r="320" s="62" customFormat="1" x14ac:dyDescent="0.2"/>
    <row r="321" s="62" customFormat="1" x14ac:dyDescent="0.2"/>
    <row r="322" s="62" customFormat="1" x14ac:dyDescent="0.2"/>
    <row r="323" s="62" customFormat="1" x14ac:dyDescent="0.2"/>
    <row r="324" s="62" customFormat="1" x14ac:dyDescent="0.2"/>
    <row r="325" s="62" customFormat="1" x14ac:dyDescent="0.2"/>
    <row r="326" s="62" customFormat="1" x14ac:dyDescent="0.2"/>
    <row r="327" s="62" customForma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272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10.7109375" style="55" customWidth="1"/>
    <col min="2" max="2" width="10.7109375" style="265" customWidth="1"/>
    <col min="3" max="3" width="57.7109375" style="55" customWidth="1"/>
    <col min="4" max="4" width="10" style="55" bestFit="1" customWidth="1"/>
    <col min="5" max="16384" width="9.140625" style="55"/>
  </cols>
  <sheetData>
    <row r="1" spans="1:21" s="234" customFormat="1" ht="15" customHeight="1" x14ac:dyDescent="0.25">
      <c r="A1" s="53" t="s">
        <v>6</v>
      </c>
      <c r="B1" s="25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1" ht="15" customHeight="1" x14ac:dyDescent="0.2">
      <c r="A2" s="239" t="str">
        <f>'Prior Year Fees'!A2</f>
        <v>Financial Year to October 2017</v>
      </c>
      <c r="B2" s="257"/>
      <c r="D2" s="54">
        <f>SUM(D6:D209)</f>
        <v>-15768.83</v>
      </c>
    </row>
    <row r="3" spans="1:21" ht="15" customHeight="1" x14ac:dyDescent="0.25">
      <c r="A3" s="50"/>
      <c r="B3" s="258"/>
      <c r="D3" s="57"/>
    </row>
    <row r="4" spans="1:21" s="58" customFormat="1" ht="15" customHeight="1" x14ac:dyDescent="0.2">
      <c r="A4" s="81" t="s">
        <v>0</v>
      </c>
      <c r="B4" s="259" t="s">
        <v>165</v>
      </c>
      <c r="C4" s="81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1" s="82" customFormat="1" ht="15" customHeight="1" x14ac:dyDescent="0.2">
      <c r="A5" s="206"/>
      <c r="B5" s="260"/>
      <c r="C5" s="206"/>
      <c r="D5" s="207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1" s="30" customFormat="1" ht="15" customHeight="1" x14ac:dyDescent="0.2">
      <c r="A6" s="251">
        <v>42738</v>
      </c>
      <c r="B6" s="266">
        <v>42736</v>
      </c>
      <c r="C6" s="253" t="s">
        <v>141</v>
      </c>
      <c r="D6" s="250">
        <v>-1000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30" customFormat="1" ht="15" customHeight="1" x14ac:dyDescent="0.2">
      <c r="A7" s="251">
        <v>42741</v>
      </c>
      <c r="B7" s="266">
        <v>42795</v>
      </c>
      <c r="C7" s="253" t="s">
        <v>265</v>
      </c>
      <c r="D7" s="250">
        <v>-1000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30" customFormat="1" ht="15" customHeight="1" x14ac:dyDescent="0.2">
      <c r="A8" s="251">
        <v>42755</v>
      </c>
      <c r="B8" s="266">
        <v>42767</v>
      </c>
      <c r="C8" s="253" t="s">
        <v>142</v>
      </c>
      <c r="D8" s="250">
        <v>-1000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30" customFormat="1" ht="15" customHeight="1" x14ac:dyDescent="0.2">
      <c r="A9" s="251">
        <v>42780</v>
      </c>
      <c r="B9" s="266">
        <v>42736</v>
      </c>
      <c r="C9" s="253" t="s">
        <v>170</v>
      </c>
      <c r="D9" s="250">
        <v>-480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30" customFormat="1" ht="15" customHeight="1" x14ac:dyDescent="0.2">
      <c r="A10" s="251">
        <v>42780</v>
      </c>
      <c r="B10" s="266">
        <v>42767</v>
      </c>
      <c r="C10" s="253" t="s">
        <v>170</v>
      </c>
      <c r="D10" s="250">
        <v>-480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30" customFormat="1" ht="15" customHeight="1" x14ac:dyDescent="0.2">
      <c r="A11" s="251">
        <v>42781</v>
      </c>
      <c r="B11" s="266" t="s">
        <v>171</v>
      </c>
      <c r="C11" s="253" t="s">
        <v>172</v>
      </c>
      <c r="D11" s="250">
        <v>-750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30" customFormat="1" ht="15" customHeight="1" x14ac:dyDescent="0.2">
      <c r="A12" s="251">
        <v>42781</v>
      </c>
      <c r="B12" s="266" t="s">
        <v>175</v>
      </c>
      <c r="C12" s="253" t="s">
        <v>173</v>
      </c>
      <c r="D12" s="250">
        <v>62.5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30" customFormat="1" ht="15" customHeight="1" x14ac:dyDescent="0.2">
      <c r="A13" s="251">
        <v>42781</v>
      </c>
      <c r="B13" s="266" t="s">
        <v>175</v>
      </c>
      <c r="C13" s="253" t="s">
        <v>174</v>
      </c>
      <c r="D13" s="250">
        <v>62.5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251">
        <v>42809</v>
      </c>
      <c r="B14" s="266">
        <v>42826</v>
      </c>
      <c r="C14" s="253" t="s">
        <v>266</v>
      </c>
      <c r="D14" s="250">
        <v>-1000</v>
      </c>
    </row>
    <row r="15" spans="1:21" s="30" customFormat="1" ht="15" customHeight="1" x14ac:dyDescent="0.2">
      <c r="A15" s="251">
        <v>42814</v>
      </c>
      <c r="B15" s="266" t="s">
        <v>175</v>
      </c>
      <c r="C15" s="253" t="s">
        <v>328</v>
      </c>
      <c r="D15" s="250">
        <v>62.5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30" customFormat="1" ht="15" customHeight="1" x14ac:dyDescent="0.2">
      <c r="A16" s="251">
        <v>42826</v>
      </c>
      <c r="B16" s="266" t="s">
        <v>175</v>
      </c>
      <c r="C16" s="253" t="s">
        <v>329</v>
      </c>
      <c r="D16" s="250">
        <v>62.5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251">
        <v>42843</v>
      </c>
      <c r="B17" s="266">
        <v>42856</v>
      </c>
      <c r="C17" s="253" t="s">
        <v>317</v>
      </c>
      <c r="D17" s="250">
        <v>-1000</v>
      </c>
    </row>
    <row r="18" spans="1:21" s="30" customFormat="1" ht="15" customHeight="1" x14ac:dyDescent="0.2">
      <c r="A18" s="251">
        <v>42855</v>
      </c>
      <c r="B18" s="266">
        <v>42826</v>
      </c>
      <c r="C18" s="253" t="s">
        <v>357</v>
      </c>
      <c r="D18" s="250">
        <v>-551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251">
        <v>42886</v>
      </c>
      <c r="B19" s="266" t="s">
        <v>175</v>
      </c>
      <c r="C19" s="253" t="s">
        <v>329</v>
      </c>
      <c r="D19" s="250">
        <v>62.5</v>
      </c>
    </row>
    <row r="20" spans="1:21" s="62" customFormat="1" ht="15" customHeight="1" x14ac:dyDescent="0.2">
      <c r="A20" s="251">
        <v>42886</v>
      </c>
      <c r="B20" s="266">
        <v>42856</v>
      </c>
      <c r="C20" s="253" t="s">
        <v>357</v>
      </c>
      <c r="D20" s="250">
        <v>-551</v>
      </c>
    </row>
    <row r="21" spans="1:21" s="62" customFormat="1" ht="14.25" customHeight="1" x14ac:dyDescent="0.2">
      <c r="A21" s="251">
        <v>42886</v>
      </c>
      <c r="B21" s="266" t="s">
        <v>428</v>
      </c>
      <c r="C21" s="253" t="s">
        <v>427</v>
      </c>
      <c r="D21" s="250">
        <v>-315.43</v>
      </c>
    </row>
    <row r="22" spans="1:21" s="62" customFormat="1" ht="15" customHeight="1" x14ac:dyDescent="0.2">
      <c r="A22" s="251">
        <v>42887</v>
      </c>
      <c r="B22" s="266">
        <v>42887</v>
      </c>
      <c r="C22" s="253" t="s">
        <v>454</v>
      </c>
      <c r="D22" s="250">
        <v>-1000</v>
      </c>
    </row>
    <row r="23" spans="1:21" s="62" customFormat="1" ht="15" customHeight="1" x14ac:dyDescent="0.2">
      <c r="A23" s="251">
        <v>42916</v>
      </c>
      <c r="B23" s="266" t="s">
        <v>175</v>
      </c>
      <c r="C23" s="253" t="s">
        <v>455</v>
      </c>
      <c r="D23" s="250">
        <v>62.5</v>
      </c>
    </row>
    <row r="24" spans="1:21" s="62" customFormat="1" ht="15" customHeight="1" x14ac:dyDescent="0.2">
      <c r="A24" s="251">
        <v>42916</v>
      </c>
      <c r="B24" s="266">
        <v>42887</v>
      </c>
      <c r="C24" s="253" t="s">
        <v>357</v>
      </c>
      <c r="D24" s="250">
        <v>-551</v>
      </c>
    </row>
    <row r="25" spans="1:21" s="62" customFormat="1" ht="15" customHeight="1" x14ac:dyDescent="0.2">
      <c r="A25" s="251">
        <v>42947</v>
      </c>
      <c r="B25" s="266" t="s">
        <v>175</v>
      </c>
      <c r="C25" s="253" t="s">
        <v>508</v>
      </c>
      <c r="D25" s="250">
        <v>62.5</v>
      </c>
    </row>
    <row r="26" spans="1:21" s="62" customFormat="1" ht="15" customHeight="1" x14ac:dyDescent="0.2">
      <c r="A26" s="251">
        <v>42947</v>
      </c>
      <c r="B26" s="266">
        <v>42917</v>
      </c>
      <c r="C26" s="253" t="s">
        <v>357</v>
      </c>
      <c r="D26" s="250">
        <v>-551</v>
      </c>
    </row>
    <row r="27" spans="1:21" s="62" customFormat="1" ht="15" customHeight="1" x14ac:dyDescent="0.2">
      <c r="A27" s="251">
        <v>42947</v>
      </c>
      <c r="B27" s="266">
        <v>42917</v>
      </c>
      <c r="C27" s="253" t="s">
        <v>509</v>
      </c>
      <c r="D27" s="250">
        <v>-1000</v>
      </c>
    </row>
    <row r="28" spans="1:21" s="62" customFormat="1" ht="15" customHeight="1" x14ac:dyDescent="0.2">
      <c r="A28" s="251">
        <v>42954</v>
      </c>
      <c r="B28" s="266" t="s">
        <v>571</v>
      </c>
      <c r="C28" s="253" t="s">
        <v>572</v>
      </c>
      <c r="D28" s="250">
        <v>-154.35</v>
      </c>
    </row>
    <row r="29" spans="1:21" s="62" customFormat="1" ht="15" customHeight="1" x14ac:dyDescent="0.2">
      <c r="A29" s="251">
        <v>42954</v>
      </c>
      <c r="B29" s="266" t="s">
        <v>571</v>
      </c>
      <c r="C29" s="253" t="s">
        <v>572</v>
      </c>
      <c r="D29" s="250">
        <v>-210.5</v>
      </c>
    </row>
    <row r="30" spans="1:21" s="62" customFormat="1" ht="15" customHeight="1" x14ac:dyDescent="0.2">
      <c r="A30" s="251">
        <v>42955</v>
      </c>
      <c r="B30" s="266" t="s">
        <v>573</v>
      </c>
      <c r="C30" s="253" t="s">
        <v>170</v>
      </c>
      <c r="D30" s="250">
        <v>-581</v>
      </c>
    </row>
    <row r="31" spans="1:21" s="62" customFormat="1" ht="15" customHeight="1" x14ac:dyDescent="0.2">
      <c r="A31" s="251">
        <v>42978</v>
      </c>
      <c r="B31" s="266" t="s">
        <v>175</v>
      </c>
      <c r="C31" s="253" t="s">
        <v>569</v>
      </c>
      <c r="D31" s="250">
        <v>62.5</v>
      </c>
    </row>
    <row r="32" spans="1:21" s="62" customFormat="1" ht="15" customHeight="1" x14ac:dyDescent="0.2">
      <c r="A32" s="251">
        <v>42978</v>
      </c>
      <c r="B32" s="266" t="s">
        <v>574</v>
      </c>
      <c r="C32" s="253" t="s">
        <v>570</v>
      </c>
      <c r="D32" s="250">
        <v>-1000</v>
      </c>
    </row>
    <row r="33" spans="1:4" s="62" customFormat="1" ht="15" customHeight="1" x14ac:dyDescent="0.2">
      <c r="A33" s="251">
        <v>43008</v>
      </c>
      <c r="B33" s="266" t="s">
        <v>573</v>
      </c>
      <c r="C33" s="253" t="s">
        <v>170</v>
      </c>
      <c r="D33" s="250">
        <v>-566</v>
      </c>
    </row>
    <row r="34" spans="1:4" s="62" customFormat="1" ht="15" customHeight="1" x14ac:dyDescent="0.2">
      <c r="A34" s="251">
        <v>43008</v>
      </c>
      <c r="B34" s="266" t="s">
        <v>175</v>
      </c>
      <c r="C34" s="253" t="s">
        <v>642</v>
      </c>
      <c r="D34" s="250">
        <v>62.5</v>
      </c>
    </row>
    <row r="35" spans="1:4" s="62" customFormat="1" ht="15" customHeight="1" x14ac:dyDescent="0.2">
      <c r="A35" s="251">
        <v>43008</v>
      </c>
      <c r="B35" s="266">
        <v>42979</v>
      </c>
      <c r="C35" s="253" t="s">
        <v>570</v>
      </c>
      <c r="D35" s="250">
        <v>-1000</v>
      </c>
    </row>
    <row r="36" spans="1:4" s="62" customFormat="1" ht="15" customHeight="1" x14ac:dyDescent="0.2">
      <c r="A36" s="251">
        <v>43008</v>
      </c>
      <c r="B36" s="266">
        <v>42979</v>
      </c>
      <c r="C36" s="253" t="s">
        <v>643</v>
      </c>
      <c r="D36" s="250">
        <v>-86.55</v>
      </c>
    </row>
    <row r="37" spans="1:4" s="62" customFormat="1" ht="15" customHeight="1" x14ac:dyDescent="0.2">
      <c r="A37" s="251">
        <v>43039</v>
      </c>
      <c r="B37" s="266">
        <v>43009</v>
      </c>
      <c r="C37" s="253" t="s">
        <v>667</v>
      </c>
      <c r="D37" s="250">
        <v>62.5</v>
      </c>
    </row>
    <row r="38" spans="1:4" s="62" customFormat="1" ht="15" customHeight="1" x14ac:dyDescent="0.2">
      <c r="A38" s="251">
        <v>43039</v>
      </c>
      <c r="B38" s="266">
        <v>43009</v>
      </c>
      <c r="C38" s="253" t="s">
        <v>570</v>
      </c>
      <c r="D38" s="250">
        <v>-1000</v>
      </c>
    </row>
    <row r="39" spans="1:4" s="62" customFormat="1" ht="15" customHeight="1" x14ac:dyDescent="0.2">
      <c r="A39" s="251">
        <v>43039</v>
      </c>
      <c r="B39" s="266">
        <v>43009</v>
      </c>
      <c r="C39" s="253" t="s">
        <v>170</v>
      </c>
      <c r="D39" s="250">
        <v>-566</v>
      </c>
    </row>
    <row r="40" spans="1:4" s="62" customFormat="1" ht="15" customHeight="1" x14ac:dyDescent="0.2">
      <c r="A40" s="66"/>
      <c r="B40" s="263"/>
      <c r="D40" s="71"/>
    </row>
    <row r="41" spans="1:4" s="62" customFormat="1" ht="15" customHeight="1" x14ac:dyDescent="0.2">
      <c r="A41" s="66"/>
      <c r="B41" s="263"/>
      <c r="D41" s="71"/>
    </row>
    <row r="42" spans="1:4" s="62" customFormat="1" ht="15" customHeight="1" x14ac:dyDescent="0.2">
      <c r="A42" s="66"/>
      <c r="B42" s="263"/>
      <c r="D42" s="71"/>
    </row>
    <row r="43" spans="1:4" s="62" customFormat="1" ht="15" customHeight="1" x14ac:dyDescent="0.2">
      <c r="A43" s="66"/>
      <c r="B43" s="263"/>
      <c r="D43" s="71"/>
    </row>
    <row r="44" spans="1:4" s="62" customFormat="1" ht="15" customHeight="1" x14ac:dyDescent="0.2">
      <c r="A44" s="66"/>
      <c r="B44" s="263"/>
      <c r="D44" s="71"/>
    </row>
    <row r="45" spans="1:4" s="62" customFormat="1" ht="15" customHeight="1" x14ac:dyDescent="0.2">
      <c r="A45" s="66"/>
      <c r="B45" s="263"/>
      <c r="D45" s="71"/>
    </row>
    <row r="46" spans="1:4" s="62" customFormat="1" ht="15" customHeight="1" x14ac:dyDescent="0.2">
      <c r="A46" s="66"/>
      <c r="B46" s="263"/>
      <c r="D46" s="71"/>
    </row>
    <row r="47" spans="1:4" s="62" customFormat="1" ht="15" customHeight="1" x14ac:dyDescent="0.2">
      <c r="A47" s="66"/>
      <c r="B47" s="263"/>
      <c r="D47" s="71"/>
    </row>
    <row r="48" spans="1:4" s="62" customFormat="1" ht="15" customHeight="1" x14ac:dyDescent="0.2">
      <c r="A48" s="66"/>
      <c r="B48" s="263"/>
      <c r="D48" s="71"/>
    </row>
    <row r="49" spans="1:4" s="62" customFormat="1" ht="12" customHeight="1" x14ac:dyDescent="0.2">
      <c r="A49" s="66"/>
      <c r="B49" s="263"/>
      <c r="D49" s="71"/>
    </row>
    <row r="50" spans="1:4" s="62" customFormat="1" ht="12" customHeight="1" x14ac:dyDescent="0.2">
      <c r="A50" s="66"/>
      <c r="B50" s="263"/>
      <c r="D50" s="71"/>
    </row>
    <row r="51" spans="1:4" s="62" customFormat="1" ht="12" customHeight="1" x14ac:dyDescent="0.2">
      <c r="A51" s="66"/>
      <c r="B51" s="263"/>
      <c r="D51" s="71"/>
    </row>
    <row r="52" spans="1:4" s="62" customFormat="1" ht="12" customHeight="1" x14ac:dyDescent="0.2">
      <c r="A52" s="66"/>
      <c r="B52" s="263"/>
      <c r="D52" s="71"/>
    </row>
    <row r="53" spans="1:4" s="62" customFormat="1" ht="12" customHeight="1" x14ac:dyDescent="0.2">
      <c r="A53" s="66"/>
      <c r="B53" s="263"/>
      <c r="D53" s="71"/>
    </row>
    <row r="54" spans="1:4" s="62" customFormat="1" ht="12" customHeight="1" x14ac:dyDescent="0.2">
      <c r="A54" s="66"/>
      <c r="B54" s="263"/>
      <c r="D54" s="71"/>
    </row>
    <row r="55" spans="1:4" s="62" customFormat="1" ht="12" customHeight="1" x14ac:dyDescent="0.2">
      <c r="A55" s="66"/>
      <c r="B55" s="263"/>
      <c r="D55" s="71"/>
    </row>
    <row r="56" spans="1:4" s="62" customFormat="1" ht="12" customHeight="1" x14ac:dyDescent="0.2">
      <c r="A56" s="66"/>
      <c r="B56" s="263"/>
      <c r="D56" s="71"/>
    </row>
    <row r="57" spans="1:4" s="62" customFormat="1" ht="12" customHeight="1" x14ac:dyDescent="0.2">
      <c r="A57" s="66"/>
      <c r="B57" s="263"/>
      <c r="D57" s="71"/>
    </row>
    <row r="58" spans="1:4" s="62" customFormat="1" ht="12" customHeight="1" x14ac:dyDescent="0.2">
      <c r="A58" s="66"/>
      <c r="B58" s="263"/>
      <c r="D58" s="71"/>
    </row>
    <row r="59" spans="1:4" s="62" customFormat="1" ht="12" customHeight="1" x14ac:dyDescent="0.2">
      <c r="A59" s="66"/>
      <c r="B59" s="263"/>
      <c r="D59" s="71"/>
    </row>
    <row r="60" spans="1:4" s="62" customFormat="1" ht="12" customHeight="1" x14ac:dyDescent="0.2">
      <c r="A60" s="66"/>
      <c r="B60" s="263"/>
      <c r="D60" s="71"/>
    </row>
    <row r="61" spans="1:4" s="62" customFormat="1" ht="12" customHeight="1" x14ac:dyDescent="0.2">
      <c r="A61" s="66"/>
      <c r="B61" s="263"/>
      <c r="D61" s="71"/>
    </row>
    <row r="62" spans="1:4" s="62" customFormat="1" ht="12" customHeight="1" x14ac:dyDescent="0.2">
      <c r="A62" s="66"/>
      <c r="B62" s="263"/>
      <c r="D62" s="71"/>
    </row>
    <row r="63" spans="1:4" s="62" customFormat="1" ht="12" customHeight="1" x14ac:dyDescent="0.2">
      <c r="A63" s="66"/>
      <c r="B63" s="263"/>
      <c r="D63" s="71"/>
    </row>
    <row r="64" spans="1:4" s="62" customFormat="1" ht="12" customHeight="1" x14ac:dyDescent="0.2">
      <c r="A64" s="66"/>
      <c r="B64" s="263"/>
      <c r="D64" s="71"/>
    </row>
    <row r="65" spans="1:4" s="62" customFormat="1" ht="12" customHeight="1" x14ac:dyDescent="0.2">
      <c r="A65" s="66"/>
      <c r="B65" s="263"/>
      <c r="D65" s="71"/>
    </row>
    <row r="66" spans="1:4" s="62" customFormat="1" ht="12" customHeight="1" x14ac:dyDescent="0.2">
      <c r="A66" s="66"/>
      <c r="B66" s="263"/>
      <c r="D66" s="71"/>
    </row>
    <row r="67" spans="1:4" s="62" customFormat="1" ht="12" customHeight="1" x14ac:dyDescent="0.2">
      <c r="A67" s="66"/>
      <c r="B67" s="263"/>
      <c r="D67" s="71"/>
    </row>
    <row r="68" spans="1:4" s="62" customFormat="1" ht="12" customHeight="1" x14ac:dyDescent="0.2">
      <c r="A68" s="66"/>
      <c r="B68" s="263"/>
      <c r="D68" s="71"/>
    </row>
    <row r="69" spans="1:4" s="62" customFormat="1" x14ac:dyDescent="0.2">
      <c r="A69" s="66"/>
      <c r="B69" s="263"/>
      <c r="D69" s="71"/>
    </row>
    <row r="70" spans="1:4" s="62" customFormat="1" x14ac:dyDescent="0.2">
      <c r="A70" s="66"/>
      <c r="B70" s="263"/>
      <c r="D70" s="71"/>
    </row>
    <row r="71" spans="1:4" s="62" customFormat="1" x14ac:dyDescent="0.2">
      <c r="A71" s="66"/>
      <c r="B71" s="263"/>
      <c r="D71" s="71"/>
    </row>
    <row r="72" spans="1:4" s="62" customFormat="1" x14ac:dyDescent="0.2">
      <c r="A72" s="66"/>
      <c r="B72" s="263"/>
      <c r="D72" s="71"/>
    </row>
    <row r="73" spans="1:4" s="62" customFormat="1" x14ac:dyDescent="0.2">
      <c r="A73" s="66"/>
      <c r="B73" s="263"/>
      <c r="D73" s="71"/>
    </row>
    <row r="74" spans="1:4" s="62" customFormat="1" x14ac:dyDescent="0.2">
      <c r="A74" s="66"/>
      <c r="B74" s="263"/>
      <c r="D74" s="71"/>
    </row>
    <row r="75" spans="1:4" s="62" customFormat="1" x14ac:dyDescent="0.2">
      <c r="A75" s="66"/>
      <c r="B75" s="263"/>
      <c r="D75" s="71"/>
    </row>
    <row r="76" spans="1:4" s="62" customFormat="1" x14ac:dyDescent="0.2">
      <c r="A76" s="66"/>
      <c r="B76" s="263"/>
      <c r="D76" s="71"/>
    </row>
    <row r="77" spans="1:4" s="62" customFormat="1" x14ac:dyDescent="0.2">
      <c r="A77" s="66"/>
      <c r="B77" s="263"/>
      <c r="D77" s="71"/>
    </row>
    <row r="78" spans="1:4" s="62" customFormat="1" x14ac:dyDescent="0.2">
      <c r="A78" s="66"/>
      <c r="B78" s="263"/>
      <c r="D78" s="71"/>
    </row>
    <row r="79" spans="1:4" s="62" customFormat="1" x14ac:dyDescent="0.2">
      <c r="A79" s="66"/>
      <c r="B79" s="263"/>
      <c r="D79" s="71"/>
    </row>
    <row r="80" spans="1:4" s="62" customFormat="1" x14ac:dyDescent="0.2">
      <c r="A80" s="66"/>
      <c r="B80" s="263"/>
      <c r="D80" s="71"/>
    </row>
    <row r="81" spans="1:8" s="62" customFormat="1" x14ac:dyDescent="0.2">
      <c r="A81" s="66"/>
      <c r="B81" s="263"/>
      <c r="D81" s="71"/>
    </row>
    <row r="82" spans="1:8" s="62" customFormat="1" x14ac:dyDescent="0.2">
      <c r="A82" s="35"/>
      <c r="B82" s="264"/>
      <c r="D82" s="69"/>
    </row>
    <row r="83" spans="1:8" s="62" customFormat="1" x14ac:dyDescent="0.2">
      <c r="B83" s="263"/>
    </row>
    <row r="84" spans="1:8" s="62" customFormat="1" x14ac:dyDescent="0.2">
      <c r="B84" s="263"/>
    </row>
    <row r="85" spans="1:8" s="62" customFormat="1" x14ac:dyDescent="0.2">
      <c r="B85" s="263"/>
    </row>
    <row r="86" spans="1:8" s="62" customFormat="1" x14ac:dyDescent="0.2">
      <c r="B86" s="263"/>
    </row>
    <row r="87" spans="1:8" s="62" customFormat="1" x14ac:dyDescent="0.2">
      <c r="B87" s="263"/>
    </row>
    <row r="88" spans="1:8" s="62" customFormat="1" x14ac:dyDescent="0.2">
      <c r="B88" s="263"/>
    </row>
    <row r="89" spans="1:8" s="62" customFormat="1" x14ac:dyDescent="0.2">
      <c r="B89" s="263"/>
    </row>
    <row r="90" spans="1:8" s="62" customFormat="1" x14ac:dyDescent="0.2">
      <c r="B90" s="263"/>
    </row>
    <row r="91" spans="1:8" s="62" customFormat="1" x14ac:dyDescent="0.2">
      <c r="B91" s="263"/>
    </row>
    <row r="92" spans="1:8" s="62" customFormat="1" x14ac:dyDescent="0.2">
      <c r="B92" s="263"/>
    </row>
    <row r="93" spans="1:8" s="62" customFormat="1" x14ac:dyDescent="0.2">
      <c r="B93" s="263"/>
    </row>
    <row r="94" spans="1:8" s="62" customFormat="1" x14ac:dyDescent="0.2">
      <c r="B94" s="263"/>
    </row>
    <row r="95" spans="1:8" s="62" customFormat="1" x14ac:dyDescent="0.2">
      <c r="B95" s="263"/>
    </row>
    <row r="96" spans="1:8" s="62" customFormat="1" x14ac:dyDescent="0.2">
      <c r="B96" s="263"/>
      <c r="H96" s="70"/>
    </row>
    <row r="97" spans="2:2" s="62" customFormat="1" x14ac:dyDescent="0.2">
      <c r="B97" s="263"/>
    </row>
    <row r="98" spans="2:2" s="62" customFormat="1" x14ac:dyDescent="0.2">
      <c r="B98" s="263"/>
    </row>
    <row r="99" spans="2:2" s="62" customFormat="1" x14ac:dyDescent="0.2">
      <c r="B99" s="263"/>
    </row>
    <row r="100" spans="2:2" s="62" customFormat="1" x14ac:dyDescent="0.2">
      <c r="B100" s="263"/>
    </row>
    <row r="101" spans="2:2" s="62" customFormat="1" x14ac:dyDescent="0.2">
      <c r="B101" s="263"/>
    </row>
    <row r="102" spans="2:2" s="62" customFormat="1" x14ac:dyDescent="0.2">
      <c r="B102" s="263"/>
    </row>
    <row r="103" spans="2:2" s="62" customFormat="1" x14ac:dyDescent="0.2">
      <c r="B103" s="263"/>
    </row>
    <row r="104" spans="2:2" s="62" customFormat="1" x14ac:dyDescent="0.2">
      <c r="B104" s="263"/>
    </row>
    <row r="105" spans="2:2" s="62" customFormat="1" x14ac:dyDescent="0.2">
      <c r="B105" s="263"/>
    </row>
    <row r="106" spans="2:2" s="62" customFormat="1" x14ac:dyDescent="0.2">
      <c r="B106" s="263"/>
    </row>
    <row r="107" spans="2:2" s="62" customFormat="1" x14ac:dyDescent="0.2">
      <c r="B107" s="263"/>
    </row>
    <row r="108" spans="2:2" s="62" customFormat="1" x14ac:dyDescent="0.2">
      <c r="B108" s="263"/>
    </row>
    <row r="109" spans="2:2" s="62" customFormat="1" x14ac:dyDescent="0.2">
      <c r="B109" s="263"/>
    </row>
    <row r="110" spans="2:2" s="62" customFormat="1" x14ac:dyDescent="0.2">
      <c r="B110" s="263"/>
    </row>
    <row r="111" spans="2:2" s="62" customFormat="1" x14ac:dyDescent="0.2">
      <c r="B111" s="263"/>
    </row>
    <row r="112" spans="2:2" s="62" customFormat="1" x14ac:dyDescent="0.2">
      <c r="B112" s="263"/>
    </row>
    <row r="113" spans="2:2" s="62" customFormat="1" x14ac:dyDescent="0.2">
      <c r="B113" s="263"/>
    </row>
    <row r="114" spans="2:2" s="62" customFormat="1" x14ac:dyDescent="0.2">
      <c r="B114" s="263"/>
    </row>
    <row r="115" spans="2:2" s="62" customFormat="1" x14ac:dyDescent="0.2">
      <c r="B115" s="263"/>
    </row>
    <row r="116" spans="2:2" s="62" customFormat="1" x14ac:dyDescent="0.2">
      <c r="B116" s="263"/>
    </row>
    <row r="117" spans="2:2" s="62" customFormat="1" x14ac:dyDescent="0.2">
      <c r="B117" s="263"/>
    </row>
    <row r="118" spans="2:2" s="62" customFormat="1" x14ac:dyDescent="0.2">
      <c r="B118" s="263"/>
    </row>
    <row r="119" spans="2:2" s="62" customFormat="1" x14ac:dyDescent="0.2">
      <c r="B119" s="263"/>
    </row>
    <row r="120" spans="2:2" s="62" customFormat="1" x14ac:dyDescent="0.2">
      <c r="B120" s="263"/>
    </row>
    <row r="121" spans="2:2" s="62" customFormat="1" x14ac:dyDescent="0.2">
      <c r="B121" s="263"/>
    </row>
    <row r="122" spans="2:2" s="62" customFormat="1" x14ac:dyDescent="0.2">
      <c r="B122" s="263"/>
    </row>
    <row r="123" spans="2:2" s="62" customFormat="1" x14ac:dyDescent="0.2">
      <c r="B123" s="263"/>
    </row>
    <row r="124" spans="2:2" s="62" customFormat="1" x14ac:dyDescent="0.2">
      <c r="B124" s="263"/>
    </row>
    <row r="125" spans="2:2" s="62" customFormat="1" x14ac:dyDescent="0.2">
      <c r="B125" s="263"/>
    </row>
    <row r="126" spans="2:2" s="62" customFormat="1" x14ac:dyDescent="0.2">
      <c r="B126" s="263"/>
    </row>
    <row r="127" spans="2:2" s="62" customFormat="1" x14ac:dyDescent="0.2">
      <c r="B127" s="263"/>
    </row>
    <row r="128" spans="2:2" s="62" customFormat="1" x14ac:dyDescent="0.2">
      <c r="B128" s="263"/>
    </row>
    <row r="129" spans="2:2" s="62" customFormat="1" x14ac:dyDescent="0.2">
      <c r="B129" s="263"/>
    </row>
    <row r="130" spans="2:2" s="62" customFormat="1" x14ac:dyDescent="0.2">
      <c r="B130" s="263"/>
    </row>
    <row r="131" spans="2:2" s="62" customFormat="1" x14ac:dyDescent="0.2">
      <c r="B131" s="263"/>
    </row>
    <row r="132" spans="2:2" s="62" customFormat="1" x14ac:dyDescent="0.2">
      <c r="B132" s="263"/>
    </row>
    <row r="133" spans="2:2" s="62" customFormat="1" x14ac:dyDescent="0.2">
      <c r="B133" s="263"/>
    </row>
    <row r="134" spans="2:2" s="62" customFormat="1" x14ac:dyDescent="0.2">
      <c r="B134" s="263"/>
    </row>
    <row r="135" spans="2:2" s="62" customFormat="1" x14ac:dyDescent="0.2">
      <c r="B135" s="263"/>
    </row>
    <row r="136" spans="2:2" s="62" customFormat="1" x14ac:dyDescent="0.2">
      <c r="B136" s="263"/>
    </row>
    <row r="137" spans="2:2" s="62" customFormat="1" x14ac:dyDescent="0.2">
      <c r="B137" s="263"/>
    </row>
    <row r="138" spans="2:2" s="62" customFormat="1" x14ac:dyDescent="0.2">
      <c r="B138" s="263"/>
    </row>
    <row r="139" spans="2:2" s="62" customFormat="1" x14ac:dyDescent="0.2">
      <c r="B139" s="263"/>
    </row>
    <row r="140" spans="2:2" s="62" customFormat="1" x14ac:dyDescent="0.2">
      <c r="B140" s="263"/>
    </row>
    <row r="141" spans="2:2" s="62" customFormat="1" x14ac:dyDescent="0.2">
      <c r="B141" s="263"/>
    </row>
    <row r="142" spans="2:2" s="62" customFormat="1" x14ac:dyDescent="0.2">
      <c r="B142" s="263"/>
    </row>
    <row r="143" spans="2:2" s="62" customFormat="1" x14ac:dyDescent="0.2">
      <c r="B143" s="263"/>
    </row>
    <row r="144" spans="2:2" s="62" customFormat="1" x14ac:dyDescent="0.2">
      <c r="B144" s="263"/>
    </row>
    <row r="145" spans="2:2" s="62" customFormat="1" x14ac:dyDescent="0.2">
      <c r="B145" s="263"/>
    </row>
    <row r="146" spans="2:2" s="62" customFormat="1" x14ac:dyDescent="0.2">
      <c r="B146" s="263"/>
    </row>
    <row r="147" spans="2:2" s="62" customFormat="1" x14ac:dyDescent="0.2">
      <c r="B147" s="263"/>
    </row>
    <row r="148" spans="2:2" s="62" customFormat="1" x14ac:dyDescent="0.2">
      <c r="B148" s="263"/>
    </row>
    <row r="149" spans="2:2" s="62" customFormat="1" x14ac:dyDescent="0.2">
      <c r="B149" s="263"/>
    </row>
    <row r="150" spans="2:2" s="62" customFormat="1" x14ac:dyDescent="0.2">
      <c r="B150" s="263"/>
    </row>
    <row r="151" spans="2:2" s="62" customFormat="1" x14ac:dyDescent="0.2">
      <c r="B151" s="263"/>
    </row>
    <row r="152" spans="2:2" s="62" customFormat="1" x14ac:dyDescent="0.2">
      <c r="B152" s="263"/>
    </row>
    <row r="153" spans="2:2" s="62" customFormat="1" x14ac:dyDescent="0.2">
      <c r="B153" s="263"/>
    </row>
    <row r="154" spans="2:2" s="62" customFormat="1" x14ac:dyDescent="0.2">
      <c r="B154" s="263"/>
    </row>
    <row r="155" spans="2:2" s="62" customFormat="1" x14ac:dyDescent="0.2">
      <c r="B155" s="263"/>
    </row>
    <row r="156" spans="2:2" s="62" customFormat="1" x14ac:dyDescent="0.2">
      <c r="B156" s="263"/>
    </row>
    <row r="157" spans="2:2" s="62" customFormat="1" x14ac:dyDescent="0.2">
      <c r="B157" s="263"/>
    </row>
    <row r="158" spans="2:2" s="62" customFormat="1" x14ac:dyDescent="0.2">
      <c r="B158" s="263"/>
    </row>
    <row r="159" spans="2:2" s="62" customFormat="1" x14ac:dyDescent="0.2">
      <c r="B159" s="263"/>
    </row>
    <row r="160" spans="2:2" s="62" customFormat="1" x14ac:dyDescent="0.2">
      <c r="B160" s="263"/>
    </row>
    <row r="161" spans="2:2" s="62" customFormat="1" x14ac:dyDescent="0.2">
      <c r="B161" s="263"/>
    </row>
    <row r="162" spans="2:2" s="62" customFormat="1" x14ac:dyDescent="0.2">
      <c r="B162" s="263"/>
    </row>
    <row r="163" spans="2:2" s="62" customFormat="1" x14ac:dyDescent="0.2">
      <c r="B163" s="263"/>
    </row>
    <row r="164" spans="2:2" s="62" customFormat="1" x14ac:dyDescent="0.2">
      <c r="B164" s="263"/>
    </row>
    <row r="165" spans="2:2" s="62" customFormat="1" x14ac:dyDescent="0.2">
      <c r="B165" s="263"/>
    </row>
    <row r="166" spans="2:2" s="62" customFormat="1" x14ac:dyDescent="0.2">
      <c r="B166" s="263"/>
    </row>
    <row r="167" spans="2:2" s="62" customFormat="1" x14ac:dyDescent="0.2">
      <c r="B167" s="263"/>
    </row>
    <row r="168" spans="2:2" s="62" customFormat="1" x14ac:dyDescent="0.2">
      <c r="B168" s="263"/>
    </row>
    <row r="169" spans="2:2" s="62" customFormat="1" x14ac:dyDescent="0.2">
      <c r="B169" s="263"/>
    </row>
    <row r="170" spans="2:2" s="62" customFormat="1" x14ac:dyDescent="0.2">
      <c r="B170" s="263"/>
    </row>
    <row r="171" spans="2:2" s="62" customFormat="1" x14ac:dyDescent="0.2">
      <c r="B171" s="263"/>
    </row>
    <row r="172" spans="2:2" s="62" customFormat="1" x14ac:dyDescent="0.2">
      <c r="B172" s="263"/>
    </row>
    <row r="173" spans="2:2" s="62" customFormat="1" x14ac:dyDescent="0.2">
      <c r="B173" s="263"/>
    </row>
    <row r="174" spans="2:2" s="62" customFormat="1" x14ac:dyDescent="0.2">
      <c r="B174" s="263"/>
    </row>
    <row r="175" spans="2:2" s="62" customFormat="1" x14ac:dyDescent="0.2">
      <c r="B175" s="263"/>
    </row>
    <row r="176" spans="2:2" s="62" customFormat="1" x14ac:dyDescent="0.2">
      <c r="B176" s="263"/>
    </row>
    <row r="177" spans="2:2" s="62" customFormat="1" x14ac:dyDescent="0.2">
      <c r="B177" s="263"/>
    </row>
    <row r="178" spans="2:2" s="62" customFormat="1" x14ac:dyDescent="0.2">
      <c r="B178" s="263"/>
    </row>
    <row r="179" spans="2:2" s="62" customFormat="1" x14ac:dyDescent="0.2">
      <c r="B179" s="263"/>
    </row>
    <row r="180" spans="2:2" s="62" customFormat="1" x14ac:dyDescent="0.2">
      <c r="B180" s="263"/>
    </row>
    <row r="181" spans="2:2" s="62" customFormat="1" x14ac:dyDescent="0.2">
      <c r="B181" s="263"/>
    </row>
    <row r="182" spans="2:2" s="62" customFormat="1" x14ac:dyDescent="0.2">
      <c r="B182" s="263"/>
    </row>
    <row r="183" spans="2:2" s="62" customFormat="1" x14ac:dyDescent="0.2">
      <c r="B183" s="263"/>
    </row>
    <row r="184" spans="2:2" s="62" customFormat="1" x14ac:dyDescent="0.2">
      <c r="B184" s="263"/>
    </row>
    <row r="185" spans="2:2" s="62" customFormat="1" x14ac:dyDescent="0.2">
      <c r="B185" s="263"/>
    </row>
    <row r="186" spans="2:2" s="62" customFormat="1" x14ac:dyDescent="0.2">
      <c r="B186" s="263"/>
    </row>
    <row r="187" spans="2:2" s="62" customFormat="1" x14ac:dyDescent="0.2">
      <c r="B187" s="263"/>
    </row>
    <row r="188" spans="2:2" s="62" customFormat="1" x14ac:dyDescent="0.2">
      <c r="B188" s="263"/>
    </row>
    <row r="189" spans="2:2" s="62" customFormat="1" x14ac:dyDescent="0.2">
      <c r="B189" s="263"/>
    </row>
    <row r="190" spans="2:2" s="62" customFormat="1" x14ac:dyDescent="0.2">
      <c r="B190" s="263"/>
    </row>
    <row r="191" spans="2:2" s="62" customFormat="1" x14ac:dyDescent="0.2">
      <c r="B191" s="263"/>
    </row>
    <row r="192" spans="2:2" s="62" customFormat="1" x14ac:dyDescent="0.2">
      <c r="B192" s="263"/>
    </row>
    <row r="193" spans="2:2" s="62" customFormat="1" x14ac:dyDescent="0.2">
      <c r="B193" s="263"/>
    </row>
    <row r="194" spans="2:2" s="62" customFormat="1" x14ac:dyDescent="0.2">
      <c r="B194" s="263"/>
    </row>
    <row r="195" spans="2:2" s="62" customFormat="1" x14ac:dyDescent="0.2">
      <c r="B195" s="263"/>
    </row>
    <row r="196" spans="2:2" s="62" customFormat="1" x14ac:dyDescent="0.2">
      <c r="B196" s="263"/>
    </row>
    <row r="197" spans="2:2" s="62" customFormat="1" x14ac:dyDescent="0.2">
      <c r="B197" s="263"/>
    </row>
    <row r="198" spans="2:2" s="62" customFormat="1" x14ac:dyDescent="0.2">
      <c r="B198" s="263"/>
    </row>
    <row r="199" spans="2:2" s="62" customFormat="1" x14ac:dyDescent="0.2">
      <c r="B199" s="263"/>
    </row>
    <row r="200" spans="2:2" s="62" customFormat="1" x14ac:dyDescent="0.2">
      <c r="B200" s="263"/>
    </row>
    <row r="201" spans="2:2" s="62" customFormat="1" x14ac:dyDescent="0.2">
      <c r="B201" s="263"/>
    </row>
    <row r="202" spans="2:2" s="62" customFormat="1" x14ac:dyDescent="0.2">
      <c r="B202" s="263"/>
    </row>
    <row r="203" spans="2:2" s="62" customFormat="1" x14ac:dyDescent="0.2">
      <c r="B203" s="263"/>
    </row>
    <row r="204" spans="2:2" s="62" customFormat="1" x14ac:dyDescent="0.2">
      <c r="B204" s="263"/>
    </row>
    <row r="205" spans="2:2" s="62" customFormat="1" x14ac:dyDescent="0.2">
      <c r="B205" s="263"/>
    </row>
    <row r="206" spans="2:2" s="62" customFormat="1" x14ac:dyDescent="0.2">
      <c r="B206" s="263"/>
    </row>
    <row r="207" spans="2:2" s="62" customFormat="1" x14ac:dyDescent="0.2">
      <c r="B207" s="263"/>
    </row>
    <row r="208" spans="2:2" s="62" customFormat="1" x14ac:dyDescent="0.2">
      <c r="B208" s="263"/>
    </row>
    <row r="209" spans="2:2" s="62" customFormat="1" x14ac:dyDescent="0.2">
      <c r="B209" s="263"/>
    </row>
    <row r="210" spans="2:2" s="62" customFormat="1" x14ac:dyDescent="0.2">
      <c r="B210" s="263"/>
    </row>
    <row r="211" spans="2:2" s="62" customFormat="1" x14ac:dyDescent="0.2">
      <c r="B211" s="263"/>
    </row>
    <row r="212" spans="2:2" s="62" customFormat="1" x14ac:dyDescent="0.2">
      <c r="B212" s="263"/>
    </row>
    <row r="213" spans="2:2" s="62" customFormat="1" x14ac:dyDescent="0.2">
      <c r="B213" s="263"/>
    </row>
    <row r="214" spans="2:2" s="62" customFormat="1" x14ac:dyDescent="0.2">
      <c r="B214" s="263"/>
    </row>
    <row r="215" spans="2:2" s="62" customFormat="1" x14ac:dyDescent="0.2">
      <c r="B215" s="263"/>
    </row>
    <row r="216" spans="2:2" s="62" customFormat="1" x14ac:dyDescent="0.2">
      <c r="B216" s="263"/>
    </row>
    <row r="217" spans="2:2" s="62" customFormat="1" x14ac:dyDescent="0.2">
      <c r="B217" s="263"/>
    </row>
    <row r="218" spans="2:2" s="62" customFormat="1" x14ac:dyDescent="0.2">
      <c r="B218" s="263"/>
    </row>
    <row r="219" spans="2:2" s="62" customFormat="1" x14ac:dyDescent="0.2">
      <c r="B219" s="263"/>
    </row>
    <row r="220" spans="2:2" s="62" customFormat="1" x14ac:dyDescent="0.2">
      <c r="B220" s="263"/>
    </row>
    <row r="221" spans="2:2" s="62" customFormat="1" x14ac:dyDescent="0.2">
      <c r="B221" s="263"/>
    </row>
    <row r="222" spans="2:2" s="62" customFormat="1" x14ac:dyDescent="0.2">
      <c r="B222" s="263"/>
    </row>
    <row r="223" spans="2:2" s="62" customFormat="1" x14ac:dyDescent="0.2">
      <c r="B223" s="263"/>
    </row>
    <row r="224" spans="2:2" s="62" customFormat="1" x14ac:dyDescent="0.2">
      <c r="B224" s="263"/>
    </row>
    <row r="225" spans="2:2" s="62" customFormat="1" x14ac:dyDescent="0.2">
      <c r="B225" s="263"/>
    </row>
    <row r="226" spans="2:2" s="62" customFormat="1" x14ac:dyDescent="0.2">
      <c r="B226" s="263"/>
    </row>
    <row r="227" spans="2:2" s="62" customFormat="1" x14ac:dyDescent="0.2">
      <c r="B227" s="263"/>
    </row>
    <row r="228" spans="2:2" s="62" customFormat="1" x14ac:dyDescent="0.2">
      <c r="B228" s="263"/>
    </row>
    <row r="229" spans="2:2" s="62" customFormat="1" x14ac:dyDescent="0.2">
      <c r="B229" s="263"/>
    </row>
    <row r="230" spans="2:2" s="62" customFormat="1" x14ac:dyDescent="0.2">
      <c r="B230" s="263"/>
    </row>
    <row r="231" spans="2:2" s="62" customFormat="1" x14ac:dyDescent="0.2">
      <c r="B231" s="263"/>
    </row>
    <row r="232" spans="2:2" s="62" customFormat="1" x14ac:dyDescent="0.2">
      <c r="B232" s="263"/>
    </row>
    <row r="233" spans="2:2" s="62" customFormat="1" x14ac:dyDescent="0.2">
      <c r="B233" s="263"/>
    </row>
    <row r="234" spans="2:2" s="62" customFormat="1" x14ac:dyDescent="0.2">
      <c r="B234" s="263"/>
    </row>
    <row r="235" spans="2:2" s="62" customFormat="1" x14ac:dyDescent="0.2">
      <c r="B235" s="263"/>
    </row>
    <row r="236" spans="2:2" s="62" customFormat="1" x14ac:dyDescent="0.2">
      <c r="B236" s="263"/>
    </row>
    <row r="237" spans="2:2" s="62" customFormat="1" x14ac:dyDescent="0.2">
      <c r="B237" s="263"/>
    </row>
    <row r="238" spans="2:2" s="62" customFormat="1" x14ac:dyDescent="0.2">
      <c r="B238" s="263"/>
    </row>
    <row r="239" spans="2:2" s="62" customFormat="1" x14ac:dyDescent="0.2">
      <c r="B239" s="263"/>
    </row>
    <row r="240" spans="2:2" s="62" customFormat="1" x14ac:dyDescent="0.2">
      <c r="B240" s="263"/>
    </row>
    <row r="241" spans="2:2" s="62" customFormat="1" x14ac:dyDescent="0.2">
      <c r="B241" s="263"/>
    </row>
    <row r="242" spans="2:2" s="62" customFormat="1" x14ac:dyDescent="0.2">
      <c r="B242" s="263"/>
    </row>
    <row r="243" spans="2:2" s="62" customFormat="1" x14ac:dyDescent="0.2">
      <c r="B243" s="263"/>
    </row>
    <row r="244" spans="2:2" s="62" customFormat="1" x14ac:dyDescent="0.2">
      <c r="B244" s="263"/>
    </row>
    <row r="245" spans="2:2" s="62" customFormat="1" x14ac:dyDescent="0.2">
      <c r="B245" s="263"/>
    </row>
    <row r="246" spans="2:2" s="62" customFormat="1" x14ac:dyDescent="0.2">
      <c r="B246" s="263"/>
    </row>
    <row r="247" spans="2:2" s="62" customFormat="1" x14ac:dyDescent="0.2">
      <c r="B247" s="263"/>
    </row>
    <row r="248" spans="2:2" s="62" customFormat="1" x14ac:dyDescent="0.2">
      <c r="B248" s="263"/>
    </row>
    <row r="249" spans="2:2" s="62" customFormat="1" x14ac:dyDescent="0.2">
      <c r="B249" s="263"/>
    </row>
    <row r="250" spans="2:2" s="62" customFormat="1" x14ac:dyDescent="0.2">
      <c r="B250" s="263"/>
    </row>
    <row r="251" spans="2:2" s="62" customFormat="1" x14ac:dyDescent="0.2">
      <c r="B251" s="263"/>
    </row>
    <row r="252" spans="2:2" s="62" customFormat="1" x14ac:dyDescent="0.2">
      <c r="B252" s="263"/>
    </row>
    <row r="253" spans="2:2" s="62" customFormat="1" x14ac:dyDescent="0.2">
      <c r="B253" s="263"/>
    </row>
    <row r="254" spans="2:2" s="62" customFormat="1" x14ac:dyDescent="0.2">
      <c r="B254" s="263"/>
    </row>
    <row r="255" spans="2:2" s="62" customFormat="1" x14ac:dyDescent="0.2">
      <c r="B255" s="263"/>
    </row>
    <row r="256" spans="2:2" s="62" customFormat="1" x14ac:dyDescent="0.2">
      <c r="B256" s="263"/>
    </row>
    <row r="257" spans="2:2" s="62" customFormat="1" x14ac:dyDescent="0.2">
      <c r="B257" s="263"/>
    </row>
    <row r="258" spans="2:2" s="62" customFormat="1" x14ac:dyDescent="0.2">
      <c r="B258" s="263"/>
    </row>
    <row r="259" spans="2:2" s="62" customFormat="1" x14ac:dyDescent="0.2">
      <c r="B259" s="263"/>
    </row>
    <row r="260" spans="2:2" s="62" customFormat="1" x14ac:dyDescent="0.2">
      <c r="B260" s="263"/>
    </row>
    <row r="261" spans="2:2" s="62" customFormat="1" x14ac:dyDescent="0.2">
      <c r="B261" s="263"/>
    </row>
    <row r="262" spans="2:2" s="62" customFormat="1" x14ac:dyDescent="0.2">
      <c r="B262" s="263"/>
    </row>
    <row r="263" spans="2:2" s="62" customFormat="1" x14ac:dyDescent="0.2">
      <c r="B263" s="263"/>
    </row>
    <row r="264" spans="2:2" s="62" customFormat="1" x14ac:dyDescent="0.2">
      <c r="B264" s="263"/>
    </row>
    <row r="265" spans="2:2" s="62" customFormat="1" x14ac:dyDescent="0.2">
      <c r="B265" s="263"/>
    </row>
    <row r="266" spans="2:2" s="62" customFormat="1" x14ac:dyDescent="0.2">
      <c r="B266" s="263"/>
    </row>
    <row r="267" spans="2:2" s="62" customFormat="1" x14ac:dyDescent="0.2">
      <c r="B267" s="263"/>
    </row>
    <row r="268" spans="2:2" s="62" customFormat="1" x14ac:dyDescent="0.2">
      <c r="B268" s="263"/>
    </row>
    <row r="269" spans="2:2" s="62" customFormat="1" x14ac:dyDescent="0.2">
      <c r="B269" s="263"/>
    </row>
    <row r="270" spans="2:2" s="62" customFormat="1" x14ac:dyDescent="0.2">
      <c r="B270" s="263"/>
    </row>
    <row r="271" spans="2:2" s="62" customFormat="1" x14ac:dyDescent="0.2">
      <c r="B271" s="263"/>
    </row>
    <row r="272" spans="2:2" s="62" customFormat="1" x14ac:dyDescent="0.2">
      <c r="B272" s="263"/>
    </row>
  </sheetData>
  <pageMargins left="0.7" right="0.7" top="0.75" bottom="0.75" header="0.3" footer="0.3"/>
  <pageSetup paperSize="9" firstPageNumber="0" fitToHeight="0" orientation="portrait" r:id="rId1"/>
  <headerFooter scaleWithDoc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316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6" customWidth="1"/>
    <col min="3" max="3" width="57.7109375" style="56" customWidth="1"/>
    <col min="4" max="4" width="10" style="56" bestFit="1" customWidth="1"/>
    <col min="5" max="16384" width="9.140625" style="56"/>
  </cols>
  <sheetData>
    <row r="1" spans="1:21" s="241" customFormat="1" ht="1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1" ht="15" customHeight="1" x14ac:dyDescent="0.2">
      <c r="A2" s="233" t="str">
        <f>'Prior Year Fees'!A2</f>
        <v>Financial Year to October 2017</v>
      </c>
      <c r="D2" s="54">
        <f>SUM(D5:D250)</f>
        <v>-13496.26</v>
      </c>
    </row>
    <row r="3" spans="1:21" ht="15" customHeight="1" x14ac:dyDescent="0.25">
      <c r="A3" s="49"/>
      <c r="D3" s="57"/>
    </row>
    <row r="4" spans="1:21" s="83" customFormat="1" ht="15" customHeight="1" x14ac:dyDescent="0.2">
      <c r="A4" s="59" t="s">
        <v>0</v>
      </c>
      <c r="B4" s="59" t="s">
        <v>3</v>
      </c>
      <c r="C4" s="59" t="s">
        <v>1</v>
      </c>
      <c r="D4" s="60" t="s">
        <v>2</v>
      </c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1" s="30" customFormat="1" ht="15" customHeight="1" x14ac:dyDescent="0.2">
      <c r="A5" s="251">
        <v>42837</v>
      </c>
      <c r="B5" s="266" t="s">
        <v>195</v>
      </c>
      <c r="C5" s="253" t="s">
        <v>318</v>
      </c>
      <c r="D5" s="250">
        <v>-950.86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30" customFormat="1" ht="15" customHeight="1" x14ac:dyDescent="0.2">
      <c r="A6" s="251">
        <v>42863</v>
      </c>
      <c r="B6" s="266" t="s">
        <v>195</v>
      </c>
      <c r="C6" s="253" t="s">
        <v>373</v>
      </c>
      <c r="D6" s="250">
        <v>-451.02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30" customFormat="1" ht="15" customHeight="1" x14ac:dyDescent="0.2">
      <c r="A7" s="251">
        <v>42886</v>
      </c>
      <c r="B7" s="266" t="s">
        <v>195</v>
      </c>
      <c r="C7" s="253" t="s">
        <v>529</v>
      </c>
      <c r="D7" s="250">
        <v>-2438.1799999999998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30" customFormat="1" ht="15" customHeight="1" x14ac:dyDescent="0.2">
      <c r="A8" s="251">
        <v>42886</v>
      </c>
      <c r="B8" s="266" t="s">
        <v>195</v>
      </c>
      <c r="C8" s="253" t="s">
        <v>530</v>
      </c>
      <c r="D8" s="250">
        <v>-2360.16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30" customFormat="1" ht="15" customHeight="1" x14ac:dyDescent="0.2">
      <c r="A9" s="251">
        <v>42912</v>
      </c>
      <c r="B9" s="266" t="s">
        <v>195</v>
      </c>
      <c r="C9" s="253" t="s">
        <v>531</v>
      </c>
      <c r="D9" s="250">
        <v>-1540.52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30" customFormat="1" ht="15" customHeight="1" x14ac:dyDescent="0.2">
      <c r="A10" s="251">
        <v>42916</v>
      </c>
      <c r="B10" s="266" t="s">
        <v>195</v>
      </c>
      <c r="C10" s="253" t="s">
        <v>462</v>
      </c>
      <c r="D10" s="250">
        <v>-845.38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30" customFormat="1" ht="15" customHeight="1" x14ac:dyDescent="0.2">
      <c r="A11" s="251">
        <v>42916</v>
      </c>
      <c r="B11" s="266" t="s">
        <v>195</v>
      </c>
      <c r="C11" s="253" t="s">
        <v>481</v>
      </c>
      <c r="D11" s="250">
        <v>-2000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30" customFormat="1" ht="15" customHeight="1" x14ac:dyDescent="0.2">
      <c r="A12" s="251">
        <v>42916</v>
      </c>
      <c r="B12" s="266" t="s">
        <v>195</v>
      </c>
      <c r="C12" s="253" t="s">
        <v>486</v>
      </c>
      <c r="D12" s="250">
        <v>-1280.2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30" customFormat="1" ht="15" customHeight="1" x14ac:dyDescent="0.2">
      <c r="A13" s="251">
        <v>42916</v>
      </c>
      <c r="B13" s="266" t="s">
        <v>195</v>
      </c>
      <c r="C13" s="253" t="s">
        <v>482</v>
      </c>
      <c r="D13" s="250">
        <v>-1316.83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30" customFormat="1" ht="15" customHeight="1" x14ac:dyDescent="0.2">
      <c r="A14" s="251">
        <v>42935</v>
      </c>
      <c r="B14" s="266" t="s">
        <v>195</v>
      </c>
      <c r="C14" s="253" t="s">
        <v>525</v>
      </c>
      <c r="D14" s="250">
        <v>-313.11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5" customFormat="1" ht="15" customHeight="1" x14ac:dyDescent="0.2">
      <c r="A15" s="210"/>
      <c r="B15" s="165"/>
      <c r="C15" s="105"/>
      <c r="D15" s="211"/>
      <c r="E15" s="14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65" customFormat="1" ht="15" customHeight="1" x14ac:dyDescent="0.2">
      <c r="A16" s="19"/>
      <c r="B16" s="12"/>
      <c r="C16" s="13"/>
      <c r="D16" s="3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65" customFormat="1" ht="15" customHeight="1" x14ac:dyDescent="0.2">
      <c r="A17" s="19"/>
      <c r="B17" s="12"/>
      <c r="C17" s="13"/>
      <c r="D17" s="3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65" customFormat="1" ht="15" customHeight="1" x14ac:dyDescent="0.2">
      <c r="A18" s="19"/>
      <c r="B18" s="12"/>
      <c r="C18" s="13"/>
      <c r="D18" s="3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65" customFormat="1" ht="15" customHeight="1" x14ac:dyDescent="0.2">
      <c r="A19" s="19"/>
      <c r="B19" s="12"/>
      <c r="C19" s="13"/>
      <c r="D19" s="3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65" customFormat="1" ht="15" customHeight="1" x14ac:dyDescent="0.2">
      <c r="A20" s="19"/>
      <c r="B20" s="12"/>
      <c r="C20" s="13"/>
      <c r="D20" s="3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65" customFormat="1" ht="15" customHeight="1" x14ac:dyDescent="0.2">
      <c r="A21" s="19"/>
      <c r="B21" s="12"/>
      <c r="C21" s="13"/>
      <c r="D21" s="3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65" customFormat="1" ht="15" customHeight="1" x14ac:dyDescent="0.2">
      <c r="A22" s="19"/>
      <c r="B22" s="12"/>
      <c r="C22" s="13"/>
      <c r="D22" s="3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65" customFormat="1" ht="15" customHeight="1" x14ac:dyDescent="0.2">
      <c r="A23" s="19"/>
      <c r="B23" s="12"/>
      <c r="C23" s="13"/>
      <c r="D23" s="3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65" customFormat="1" ht="15" customHeight="1" x14ac:dyDescent="0.2">
      <c r="A24" s="19"/>
      <c r="B24" s="12"/>
      <c r="C24" s="13"/>
      <c r="D24" s="3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65" customFormat="1" ht="15" customHeight="1" x14ac:dyDescent="0.2">
      <c r="A25" s="19"/>
      <c r="B25" s="12"/>
      <c r="C25" s="13"/>
      <c r="D25" s="3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65" customFormat="1" ht="15" customHeight="1" x14ac:dyDescent="0.2">
      <c r="A26" s="19"/>
      <c r="B26" s="12"/>
      <c r="C26" s="13"/>
      <c r="D26" s="3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65" customFormat="1" ht="15" customHeight="1" x14ac:dyDescent="0.2">
      <c r="A27" s="19"/>
      <c r="B27" s="12"/>
      <c r="C27" s="13"/>
      <c r="D27" s="3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65" customFormat="1" ht="15" customHeight="1" x14ac:dyDescent="0.2">
      <c r="A28" s="19"/>
      <c r="B28" s="12"/>
      <c r="C28" s="13"/>
      <c r="D28" s="3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65" customFormat="1" ht="15" customHeight="1" x14ac:dyDescent="0.2">
      <c r="A29" s="19"/>
      <c r="B29" s="12"/>
      <c r="C29" s="13"/>
      <c r="D29" s="3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65" customFormat="1" ht="15" customHeight="1" x14ac:dyDescent="0.2">
      <c r="A30" s="19"/>
      <c r="B30" s="13"/>
      <c r="C30" s="13"/>
      <c r="D30" s="3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65" customFormat="1" ht="15" customHeight="1" x14ac:dyDescent="0.2">
      <c r="A31" s="19"/>
      <c r="B31" s="13"/>
      <c r="C31" s="13"/>
      <c r="D31" s="3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65" customFormat="1" ht="15" customHeight="1" x14ac:dyDescent="0.2">
      <c r="A32" s="19"/>
      <c r="B32" s="13"/>
      <c r="C32" s="13"/>
      <c r="D32" s="3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65" customFormat="1" ht="15" customHeight="1" x14ac:dyDescent="0.2">
      <c r="A33" s="40"/>
      <c r="B33" s="13"/>
      <c r="C33" s="13"/>
      <c r="D33" s="3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65" customFormat="1" ht="15" customHeight="1" x14ac:dyDescent="0.2">
      <c r="A34" s="13"/>
      <c r="B34" s="13"/>
      <c r="C34" s="13"/>
      <c r="D34" s="3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65" customFormat="1" ht="1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65" customFormat="1" ht="1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65" customFormat="1" ht="1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65" customFormat="1" ht="1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65" customFormat="1" ht="1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65" customFormat="1" ht="15" customHeight="1" x14ac:dyDescent="0.2">
      <c r="A40" s="13"/>
      <c r="B40" s="26"/>
      <c r="C40" s="13"/>
      <c r="D40" s="2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65" customFormat="1" ht="1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65" customFormat="1" ht="15" customHeight="1" x14ac:dyDescent="0.2">
      <c r="A42" s="13"/>
      <c r="B42" s="13"/>
      <c r="C42" s="13"/>
      <c r="D42" s="13"/>
      <c r="E42" s="13"/>
      <c r="F42" s="13"/>
      <c r="G42" s="13"/>
      <c r="H42" s="1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65" customFormat="1" ht="15" customHeight="1" x14ac:dyDescent="0.2">
      <c r="A43" s="13"/>
      <c r="B43" s="13"/>
      <c r="C43" s="13"/>
      <c r="D43" s="13"/>
      <c r="E43" s="13"/>
      <c r="F43" s="13"/>
      <c r="G43" s="13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65" customFormat="1" ht="15" customHeight="1" x14ac:dyDescent="0.2">
      <c r="E44" s="13"/>
      <c r="F44" s="13"/>
      <c r="G44" s="13"/>
      <c r="H44" s="1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65" customFormat="1" ht="15" customHeight="1" x14ac:dyDescent="0.2">
      <c r="E45" s="13"/>
      <c r="F45" s="13"/>
      <c r="G45" s="13"/>
      <c r="H45" s="1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65" customFormat="1" ht="15" customHeight="1" x14ac:dyDescent="0.2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s="65" customFormat="1" ht="12" customHeight="1" x14ac:dyDescent="0.2"/>
    <row r="48" spans="1:21" s="65" customFormat="1" ht="12" customHeight="1" x14ac:dyDescent="0.2"/>
    <row r="49" spans="1:7" s="65" customFormat="1" ht="12" customHeight="1" x14ac:dyDescent="0.2"/>
    <row r="50" spans="1:7" s="65" customFormat="1" ht="12" customHeight="1" x14ac:dyDescent="0.2"/>
    <row r="51" spans="1:7" s="65" customFormat="1" ht="12" customHeight="1" x14ac:dyDescent="0.2"/>
    <row r="52" spans="1:7" s="65" customFormat="1" ht="12" customHeight="1" x14ac:dyDescent="0.2"/>
    <row r="53" spans="1:7" s="65" customFormat="1" ht="12" customHeight="1" x14ac:dyDescent="0.2">
      <c r="A53" s="68"/>
    </row>
    <row r="54" spans="1:7" s="65" customFormat="1" ht="12" customHeight="1" x14ac:dyDescent="0.2">
      <c r="A54" s="68"/>
    </row>
    <row r="55" spans="1:7" s="65" customFormat="1" ht="12" customHeight="1" x14ac:dyDescent="0.2">
      <c r="A55" s="68"/>
    </row>
    <row r="56" spans="1:7" s="65" customFormat="1" ht="12" customHeight="1" x14ac:dyDescent="0.2">
      <c r="A56" s="68"/>
    </row>
    <row r="57" spans="1:7" s="65" customFormat="1" ht="12" customHeight="1" x14ac:dyDescent="0.2">
      <c r="A57" s="68"/>
    </row>
    <row r="58" spans="1:7" s="65" customFormat="1" ht="12" customHeight="1" x14ac:dyDescent="0.2">
      <c r="A58" s="68"/>
      <c r="G58" s="85"/>
    </row>
    <row r="59" spans="1:7" s="65" customFormat="1" ht="12" customHeight="1" x14ac:dyDescent="0.2">
      <c r="A59" s="68"/>
    </row>
    <row r="60" spans="1:7" s="65" customFormat="1" ht="12" customHeight="1" x14ac:dyDescent="0.2">
      <c r="A60" s="68"/>
    </row>
    <row r="61" spans="1:7" s="65" customFormat="1" ht="12" customHeight="1" x14ac:dyDescent="0.2">
      <c r="A61" s="68"/>
    </row>
    <row r="62" spans="1:7" s="65" customFormat="1" ht="12" customHeight="1" x14ac:dyDescent="0.2">
      <c r="A62" s="68"/>
    </row>
    <row r="63" spans="1:7" s="65" customFormat="1" ht="12" customHeight="1" x14ac:dyDescent="0.2"/>
    <row r="64" spans="1:7" s="65" customFormat="1" ht="12" customHeight="1" x14ac:dyDescent="0.2"/>
    <row r="65" s="65" customFormat="1" ht="12" customHeight="1" x14ac:dyDescent="0.2"/>
    <row r="66" s="65" customFormat="1" ht="12" customHeight="1" x14ac:dyDescent="0.2"/>
    <row r="67" s="65" customFormat="1" ht="12" customHeight="1" x14ac:dyDescent="0.2"/>
    <row r="68" s="65" customFormat="1" ht="12" customHeight="1" x14ac:dyDescent="0.2"/>
    <row r="69" s="65" customFormat="1" ht="12" customHeight="1" x14ac:dyDescent="0.2"/>
    <row r="70" s="65" customFormat="1" ht="12" customHeight="1" x14ac:dyDescent="0.2"/>
    <row r="71" s="65" customFormat="1" ht="12" customHeight="1" x14ac:dyDescent="0.2"/>
    <row r="72" s="65" customFormat="1" ht="12" customHeight="1" x14ac:dyDescent="0.2"/>
    <row r="73" s="65" customFormat="1" ht="12" customHeight="1" x14ac:dyDescent="0.2"/>
    <row r="74" s="65" customFormat="1" ht="12" customHeight="1" x14ac:dyDescent="0.2"/>
    <row r="75" s="65" customFormat="1" ht="12" customHeight="1" x14ac:dyDescent="0.2"/>
    <row r="76" s="65" customFormat="1" ht="12" customHeight="1" x14ac:dyDescent="0.2"/>
    <row r="77" s="65" customFormat="1" ht="12" customHeight="1" x14ac:dyDescent="0.2"/>
    <row r="78" s="65" customFormat="1" ht="12" customHeight="1" x14ac:dyDescent="0.2"/>
    <row r="79" s="65" customFormat="1" ht="12" customHeight="1" x14ac:dyDescent="0.2"/>
    <row r="80" s="65" customFormat="1" ht="12" customHeight="1" x14ac:dyDescent="0.2"/>
    <row r="81" s="65" customFormat="1" ht="12" customHeight="1" x14ac:dyDescent="0.2"/>
    <row r="82" s="65" customFormat="1" ht="12" customHeight="1" x14ac:dyDescent="0.2"/>
    <row r="83" s="65" customFormat="1" ht="12" customHeight="1" x14ac:dyDescent="0.2"/>
    <row r="84" s="65" customFormat="1" ht="12" customHeight="1" x14ac:dyDescent="0.2"/>
    <row r="85" s="65" customFormat="1" ht="12" customHeight="1" x14ac:dyDescent="0.2"/>
    <row r="86" s="65" customFormat="1" ht="12" customHeight="1" x14ac:dyDescent="0.2"/>
    <row r="87" s="65" customFormat="1" ht="12" customHeight="1" x14ac:dyDescent="0.2"/>
    <row r="88" s="65" customFormat="1" ht="12" customHeight="1" x14ac:dyDescent="0.2"/>
    <row r="89" s="65" customFormat="1" ht="12" customHeight="1" x14ac:dyDescent="0.2"/>
    <row r="90" s="65" customFormat="1" ht="12" customHeight="1" x14ac:dyDescent="0.2"/>
    <row r="91" s="65" customFormat="1" ht="12" customHeight="1" x14ac:dyDescent="0.2"/>
    <row r="92" s="65" customFormat="1" ht="12" customHeight="1" x14ac:dyDescent="0.2"/>
    <row r="93" s="65" customFormat="1" x14ac:dyDescent="0.2"/>
    <row r="94" s="65" customFormat="1" x14ac:dyDescent="0.2"/>
    <row r="95" s="65" customFormat="1" x14ac:dyDescent="0.2"/>
    <row r="96" s="65" customFormat="1" x14ac:dyDescent="0.2"/>
    <row r="97" s="65" customFormat="1" x14ac:dyDescent="0.2"/>
    <row r="98" s="65" customFormat="1" x14ac:dyDescent="0.2"/>
    <row r="99" s="65" customFormat="1" x14ac:dyDescent="0.2"/>
    <row r="100" s="65" customFormat="1" x14ac:dyDescent="0.2"/>
    <row r="101" s="65" customFormat="1" x14ac:dyDescent="0.2"/>
    <row r="102" s="65" customFormat="1" x14ac:dyDescent="0.2"/>
    <row r="103" s="65" customFormat="1" x14ac:dyDescent="0.2"/>
    <row r="104" s="65" customFormat="1" x14ac:dyDescent="0.2"/>
    <row r="105" s="65" customFormat="1" x14ac:dyDescent="0.2"/>
    <row r="106" s="65" customFormat="1" x14ac:dyDescent="0.2"/>
    <row r="107" s="65" customFormat="1" x14ac:dyDescent="0.2"/>
    <row r="108" s="65" customFormat="1" x14ac:dyDescent="0.2"/>
    <row r="109" s="65" customFormat="1" x14ac:dyDescent="0.2"/>
    <row r="110" s="65" customFormat="1" x14ac:dyDescent="0.2"/>
    <row r="111" s="65" customFormat="1" x14ac:dyDescent="0.2"/>
    <row r="112" s="65" customFormat="1" x14ac:dyDescent="0.2"/>
    <row r="113" s="65" customFormat="1" x14ac:dyDescent="0.2"/>
    <row r="114" s="65" customFormat="1" x14ac:dyDescent="0.2"/>
    <row r="115" s="65" customFormat="1" x14ac:dyDescent="0.2"/>
    <row r="116" s="65" customFormat="1" x14ac:dyDescent="0.2"/>
    <row r="117" s="65" customFormat="1" x14ac:dyDescent="0.2"/>
    <row r="118" s="65" customFormat="1" x14ac:dyDescent="0.2"/>
    <row r="119" s="65" customFormat="1" x14ac:dyDescent="0.2"/>
    <row r="120" s="65" customFormat="1" x14ac:dyDescent="0.2"/>
    <row r="121" s="65" customFormat="1" x14ac:dyDescent="0.2"/>
    <row r="122" s="65" customFormat="1" x14ac:dyDescent="0.2"/>
    <row r="123" s="65" customFormat="1" x14ac:dyDescent="0.2"/>
    <row r="124" s="65" customFormat="1" x14ac:dyDescent="0.2"/>
    <row r="125" s="65" customFormat="1" x14ac:dyDescent="0.2"/>
    <row r="126" s="65" customFormat="1" x14ac:dyDescent="0.2"/>
    <row r="127" s="65" customFormat="1" x14ac:dyDescent="0.2"/>
    <row r="128" s="65" customFormat="1" x14ac:dyDescent="0.2"/>
    <row r="129" s="65" customFormat="1" x14ac:dyDescent="0.2"/>
    <row r="130" s="65" customFormat="1" x14ac:dyDescent="0.2"/>
    <row r="131" s="65" customFormat="1" x14ac:dyDescent="0.2"/>
    <row r="132" s="65" customFormat="1" x14ac:dyDescent="0.2"/>
    <row r="133" s="65" customFormat="1" x14ac:dyDescent="0.2"/>
    <row r="134" s="65" customFormat="1" x14ac:dyDescent="0.2"/>
    <row r="135" s="65" customFormat="1" x14ac:dyDescent="0.2"/>
    <row r="136" s="65" customFormat="1" x14ac:dyDescent="0.2"/>
    <row r="137" s="65" customFormat="1" x14ac:dyDescent="0.2"/>
    <row r="138" s="65" customFormat="1" x14ac:dyDescent="0.2"/>
    <row r="139" s="65" customFormat="1" x14ac:dyDescent="0.2"/>
    <row r="140" s="65" customFormat="1" x14ac:dyDescent="0.2"/>
    <row r="141" s="65" customFormat="1" x14ac:dyDescent="0.2"/>
    <row r="142" s="65" customFormat="1" x14ac:dyDescent="0.2"/>
    <row r="143" s="65" customFormat="1" x14ac:dyDescent="0.2"/>
    <row r="144" s="65" customFormat="1" x14ac:dyDescent="0.2"/>
    <row r="145" s="65" customFormat="1" x14ac:dyDescent="0.2"/>
    <row r="146" s="65" customFormat="1" x14ac:dyDescent="0.2"/>
    <row r="147" s="65" customFormat="1" x14ac:dyDescent="0.2"/>
    <row r="148" s="65" customFormat="1" x14ac:dyDescent="0.2"/>
    <row r="149" s="65" customFormat="1" x14ac:dyDescent="0.2"/>
    <row r="150" s="65" customFormat="1" x14ac:dyDescent="0.2"/>
    <row r="151" s="65" customFormat="1" x14ac:dyDescent="0.2"/>
    <row r="152" s="65" customFormat="1" x14ac:dyDescent="0.2"/>
    <row r="153" s="65" customFormat="1" x14ac:dyDescent="0.2"/>
    <row r="154" s="65" customFormat="1" x14ac:dyDescent="0.2"/>
    <row r="155" s="65" customFormat="1" x14ac:dyDescent="0.2"/>
    <row r="156" s="65" customFormat="1" x14ac:dyDescent="0.2"/>
    <row r="157" s="65" customFormat="1" x14ac:dyDescent="0.2"/>
    <row r="158" s="65" customFormat="1" x14ac:dyDescent="0.2"/>
    <row r="159" s="65" customFormat="1" x14ac:dyDescent="0.2"/>
    <row r="160" s="65" customFormat="1" x14ac:dyDescent="0.2"/>
    <row r="161" s="65" customFormat="1" x14ac:dyDescent="0.2"/>
    <row r="162" s="65" customFormat="1" x14ac:dyDescent="0.2"/>
    <row r="163" s="65" customFormat="1" x14ac:dyDescent="0.2"/>
    <row r="164" s="65" customFormat="1" x14ac:dyDescent="0.2"/>
    <row r="165" s="65" customFormat="1" x14ac:dyDescent="0.2"/>
    <row r="166" s="65" customFormat="1" x14ac:dyDescent="0.2"/>
    <row r="167" s="65" customFormat="1" x14ac:dyDescent="0.2"/>
    <row r="168" s="65" customFormat="1" x14ac:dyDescent="0.2"/>
    <row r="169" s="65" customFormat="1" x14ac:dyDescent="0.2"/>
    <row r="170" s="65" customFormat="1" x14ac:dyDescent="0.2"/>
    <row r="171" s="65" customFormat="1" x14ac:dyDescent="0.2"/>
    <row r="172" s="65" customFormat="1" x14ac:dyDescent="0.2"/>
    <row r="173" s="65" customFormat="1" x14ac:dyDescent="0.2"/>
    <row r="174" s="65" customFormat="1" x14ac:dyDescent="0.2"/>
    <row r="175" s="65" customFormat="1" x14ac:dyDescent="0.2"/>
    <row r="176" s="65" customFormat="1" x14ac:dyDescent="0.2"/>
    <row r="177" s="65" customFormat="1" x14ac:dyDescent="0.2"/>
    <row r="178" s="65" customFormat="1" x14ac:dyDescent="0.2"/>
    <row r="179" s="65" customFormat="1" x14ac:dyDescent="0.2"/>
    <row r="180" s="65" customFormat="1" x14ac:dyDescent="0.2"/>
    <row r="181" s="65" customFormat="1" x14ac:dyDescent="0.2"/>
    <row r="182" s="65" customFormat="1" x14ac:dyDescent="0.2"/>
    <row r="183" s="65" customFormat="1" x14ac:dyDescent="0.2"/>
    <row r="184" s="65" customFormat="1" x14ac:dyDescent="0.2"/>
    <row r="185" s="65" customFormat="1" x14ac:dyDescent="0.2"/>
    <row r="186" s="65" customFormat="1" x14ac:dyDescent="0.2"/>
    <row r="187" s="65" customFormat="1" x14ac:dyDescent="0.2"/>
    <row r="188" s="65" customFormat="1" x14ac:dyDescent="0.2"/>
    <row r="189" s="65" customFormat="1" x14ac:dyDescent="0.2"/>
    <row r="190" s="65" customFormat="1" x14ac:dyDescent="0.2"/>
    <row r="191" s="65" customFormat="1" x14ac:dyDescent="0.2"/>
    <row r="192" s="65" customFormat="1" x14ac:dyDescent="0.2"/>
    <row r="193" s="65" customFormat="1" x14ac:dyDescent="0.2"/>
    <row r="194" s="65" customFormat="1" x14ac:dyDescent="0.2"/>
    <row r="195" s="65" customFormat="1" x14ac:dyDescent="0.2"/>
    <row r="196" s="65" customFormat="1" x14ac:dyDescent="0.2"/>
    <row r="197" s="65" customFormat="1" x14ac:dyDescent="0.2"/>
    <row r="198" s="65" customFormat="1" x14ac:dyDescent="0.2"/>
    <row r="199" s="65" customFormat="1" x14ac:dyDescent="0.2"/>
    <row r="200" s="65" customFormat="1" x14ac:dyDescent="0.2"/>
    <row r="201" s="65" customFormat="1" x14ac:dyDescent="0.2"/>
    <row r="202" s="65" customFormat="1" x14ac:dyDescent="0.2"/>
    <row r="203" s="65" customFormat="1" x14ac:dyDescent="0.2"/>
    <row r="204" s="65" customFormat="1" x14ac:dyDescent="0.2"/>
    <row r="205" s="65" customFormat="1" x14ac:dyDescent="0.2"/>
    <row r="206" s="65" customFormat="1" x14ac:dyDescent="0.2"/>
    <row r="207" s="65" customFormat="1" x14ac:dyDescent="0.2"/>
    <row r="208" s="65" customFormat="1" x14ac:dyDescent="0.2"/>
    <row r="209" s="65" customFormat="1" x14ac:dyDescent="0.2"/>
    <row r="210" s="65" customFormat="1" x14ac:dyDescent="0.2"/>
    <row r="211" s="65" customFormat="1" x14ac:dyDescent="0.2"/>
    <row r="212" s="65" customFormat="1" x14ac:dyDescent="0.2"/>
    <row r="213" s="65" customFormat="1" x14ac:dyDescent="0.2"/>
    <row r="214" s="65" customFormat="1" x14ac:dyDescent="0.2"/>
    <row r="215" s="65" customFormat="1" x14ac:dyDescent="0.2"/>
    <row r="216" s="65" customFormat="1" x14ac:dyDescent="0.2"/>
    <row r="217" s="65" customFormat="1" x14ac:dyDescent="0.2"/>
    <row r="218" s="65" customFormat="1" x14ac:dyDescent="0.2"/>
    <row r="219" s="65" customFormat="1" x14ac:dyDescent="0.2"/>
    <row r="220" s="65" customFormat="1" x14ac:dyDescent="0.2"/>
    <row r="221" s="65" customFormat="1" x14ac:dyDescent="0.2"/>
    <row r="222" s="65" customFormat="1" x14ac:dyDescent="0.2"/>
    <row r="223" s="65" customFormat="1" x14ac:dyDescent="0.2"/>
    <row r="224" s="65" customFormat="1" x14ac:dyDescent="0.2"/>
    <row r="225" s="65" customFormat="1" x14ac:dyDescent="0.2"/>
    <row r="226" s="65" customFormat="1" x14ac:dyDescent="0.2"/>
    <row r="227" s="65" customFormat="1" x14ac:dyDescent="0.2"/>
    <row r="228" s="65" customFormat="1" x14ac:dyDescent="0.2"/>
    <row r="229" s="65" customFormat="1" x14ac:dyDescent="0.2"/>
    <row r="230" s="65" customFormat="1" x14ac:dyDescent="0.2"/>
    <row r="231" s="65" customFormat="1" x14ac:dyDescent="0.2"/>
    <row r="232" s="65" customFormat="1" x14ac:dyDescent="0.2"/>
    <row r="233" s="65" customFormat="1" x14ac:dyDescent="0.2"/>
    <row r="234" s="65" customFormat="1" x14ac:dyDescent="0.2"/>
    <row r="235" s="65" customFormat="1" x14ac:dyDescent="0.2"/>
    <row r="236" s="65" customFormat="1" x14ac:dyDescent="0.2"/>
    <row r="237" s="65" customFormat="1" x14ac:dyDescent="0.2"/>
    <row r="238" s="65" customFormat="1" x14ac:dyDescent="0.2"/>
    <row r="239" s="65" customFormat="1" x14ac:dyDescent="0.2"/>
    <row r="240" s="65" customFormat="1" x14ac:dyDescent="0.2"/>
    <row r="241" s="65" customFormat="1" x14ac:dyDescent="0.2"/>
    <row r="242" s="65" customFormat="1" x14ac:dyDescent="0.2"/>
    <row r="243" s="65" customFormat="1" x14ac:dyDescent="0.2"/>
    <row r="244" s="65" customFormat="1" x14ac:dyDescent="0.2"/>
    <row r="245" s="65" customFormat="1" x14ac:dyDescent="0.2"/>
    <row r="246" s="65" customFormat="1" x14ac:dyDescent="0.2"/>
    <row r="247" s="65" customFormat="1" x14ac:dyDescent="0.2"/>
    <row r="248" s="65" customFormat="1" x14ac:dyDescent="0.2"/>
    <row r="249" s="65" customFormat="1" x14ac:dyDescent="0.2"/>
    <row r="250" s="65" customFormat="1" x14ac:dyDescent="0.2"/>
    <row r="251" s="65" customFormat="1" x14ac:dyDescent="0.2"/>
    <row r="252" s="65" customFormat="1" x14ac:dyDescent="0.2"/>
    <row r="253" s="65" customFormat="1" x14ac:dyDescent="0.2"/>
    <row r="254" s="65" customFormat="1" x14ac:dyDescent="0.2"/>
    <row r="255" s="65" customFormat="1" x14ac:dyDescent="0.2"/>
    <row r="256" s="65" customFormat="1" x14ac:dyDescent="0.2"/>
    <row r="257" s="65" customFormat="1" x14ac:dyDescent="0.2"/>
    <row r="258" s="65" customFormat="1" x14ac:dyDescent="0.2"/>
    <row r="259" s="65" customFormat="1" x14ac:dyDescent="0.2"/>
    <row r="260" s="65" customFormat="1" x14ac:dyDescent="0.2"/>
    <row r="261" s="65" customFormat="1" x14ac:dyDescent="0.2"/>
    <row r="262" s="65" customFormat="1" x14ac:dyDescent="0.2"/>
    <row r="263" s="65" customFormat="1" x14ac:dyDescent="0.2"/>
    <row r="264" s="65" customFormat="1" x14ac:dyDescent="0.2"/>
    <row r="265" s="65" customFormat="1" x14ac:dyDescent="0.2"/>
    <row r="266" s="65" customFormat="1" x14ac:dyDescent="0.2"/>
    <row r="267" s="65" customFormat="1" x14ac:dyDescent="0.2"/>
    <row r="268" s="65" customFormat="1" x14ac:dyDescent="0.2"/>
    <row r="269" s="65" customFormat="1" x14ac:dyDescent="0.2"/>
    <row r="270" s="65" customFormat="1" x14ac:dyDescent="0.2"/>
    <row r="271" s="65" customFormat="1" x14ac:dyDescent="0.2"/>
    <row r="272" s="65" customFormat="1" x14ac:dyDescent="0.2"/>
    <row r="273" s="65" customFormat="1" x14ac:dyDescent="0.2"/>
    <row r="274" s="65" customFormat="1" x14ac:dyDescent="0.2"/>
    <row r="275" s="65" customFormat="1" x14ac:dyDescent="0.2"/>
    <row r="276" s="65" customFormat="1" x14ac:dyDescent="0.2"/>
    <row r="277" s="65" customFormat="1" x14ac:dyDescent="0.2"/>
    <row r="278" s="65" customFormat="1" x14ac:dyDescent="0.2"/>
    <row r="279" s="65" customFormat="1" x14ac:dyDescent="0.2"/>
    <row r="280" s="65" customFormat="1" x14ac:dyDescent="0.2"/>
    <row r="281" s="65" customFormat="1" x14ac:dyDescent="0.2"/>
    <row r="282" s="65" customFormat="1" x14ac:dyDescent="0.2"/>
    <row r="283" s="65" customFormat="1" x14ac:dyDescent="0.2"/>
    <row r="284" s="65" customFormat="1" x14ac:dyDescent="0.2"/>
    <row r="285" s="65" customFormat="1" x14ac:dyDescent="0.2"/>
    <row r="286" s="65" customFormat="1" x14ac:dyDescent="0.2"/>
    <row r="287" s="65" customFormat="1" x14ac:dyDescent="0.2"/>
    <row r="288" s="65" customFormat="1" x14ac:dyDescent="0.2"/>
    <row r="289" s="65" customFormat="1" x14ac:dyDescent="0.2"/>
    <row r="290" s="65" customFormat="1" x14ac:dyDescent="0.2"/>
    <row r="291" s="65" customFormat="1" x14ac:dyDescent="0.2"/>
    <row r="292" s="65" customFormat="1" x14ac:dyDescent="0.2"/>
    <row r="293" s="65" customFormat="1" x14ac:dyDescent="0.2"/>
    <row r="294" s="65" customFormat="1" x14ac:dyDescent="0.2"/>
    <row r="295" s="65" customFormat="1" x14ac:dyDescent="0.2"/>
    <row r="296" s="65" customFormat="1" x14ac:dyDescent="0.2"/>
    <row r="297" s="65" customFormat="1" x14ac:dyDescent="0.2"/>
    <row r="298" s="65" customFormat="1" x14ac:dyDescent="0.2"/>
    <row r="299" s="65" customFormat="1" x14ac:dyDescent="0.2"/>
    <row r="300" s="65" customFormat="1" x14ac:dyDescent="0.2"/>
    <row r="301" s="65" customFormat="1" x14ac:dyDescent="0.2"/>
    <row r="302" s="65" customFormat="1" x14ac:dyDescent="0.2"/>
    <row r="303" s="65" customFormat="1" x14ac:dyDescent="0.2"/>
    <row r="304" s="65" customFormat="1" x14ac:dyDescent="0.2"/>
    <row r="305" spans="1:4" s="65" customFormat="1" x14ac:dyDescent="0.2"/>
    <row r="306" spans="1:4" s="65" customFormat="1" x14ac:dyDescent="0.2"/>
    <row r="307" spans="1:4" s="65" customFormat="1" x14ac:dyDescent="0.2"/>
    <row r="308" spans="1:4" s="65" customFormat="1" x14ac:dyDescent="0.2"/>
    <row r="309" spans="1:4" s="65" customFormat="1" x14ac:dyDescent="0.2"/>
    <row r="310" spans="1:4" s="65" customFormat="1" x14ac:dyDescent="0.2"/>
    <row r="311" spans="1:4" s="65" customFormat="1" x14ac:dyDescent="0.2"/>
    <row r="312" spans="1:4" s="65" customFormat="1" x14ac:dyDescent="0.2"/>
    <row r="313" spans="1:4" s="65" customFormat="1" x14ac:dyDescent="0.2"/>
    <row r="314" spans="1:4" s="65" customFormat="1" x14ac:dyDescent="0.2">
      <c r="A314" s="56"/>
      <c r="B314" s="56"/>
      <c r="C314" s="56"/>
      <c r="D314" s="56"/>
    </row>
    <row r="315" spans="1:4" s="65" customFormat="1" x14ac:dyDescent="0.2">
      <c r="A315" s="56"/>
      <c r="B315" s="56"/>
      <c r="C315" s="56"/>
      <c r="D315" s="56"/>
    </row>
    <row r="316" spans="1:4" s="65" customFormat="1" x14ac:dyDescent="0.2">
      <c r="A316" s="56"/>
      <c r="B316" s="56"/>
      <c r="C316" s="56"/>
      <c r="D316" s="56"/>
    </row>
  </sheetData>
  <pageMargins left="0.7" right="0.7" top="0.75" bottom="0.75" header="0.3" footer="0.3"/>
  <pageSetup paperSize="9" firstPageNumber="0" fitToHeight="0" orientation="portrait" r:id="rId1"/>
  <headerFooter scaleWithDoc="0">
    <oddFooter>&amp;C14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314"/>
  <sheetViews>
    <sheetView showGridLines="0" view="pageBreakPreview" zoomScaleNormal="100" zoomScaleSheetLayoutView="100" workbookViewId="0">
      <selection activeCell="E34" sqref="E34"/>
    </sheetView>
  </sheetViews>
  <sheetFormatPr defaultRowHeight="12.75" x14ac:dyDescent="0.2"/>
  <cols>
    <col min="1" max="1" width="10.7109375" style="55" customWidth="1"/>
    <col min="2" max="2" width="10.7109375" style="265" customWidth="1"/>
    <col min="3" max="3" width="56.7109375" style="55" customWidth="1"/>
    <col min="4" max="4" width="10.5703125" style="55" customWidth="1"/>
    <col min="5" max="16384" width="9.140625" style="55"/>
  </cols>
  <sheetData>
    <row r="1" spans="1:21" s="234" customFormat="1" ht="15" customHeight="1" x14ac:dyDescent="0.25">
      <c r="A1" s="53" t="s">
        <v>4</v>
      </c>
      <c r="B1" s="25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1" ht="15" customHeight="1" x14ac:dyDescent="0.2">
      <c r="A2" s="239" t="str">
        <f>'Prior Year Fees'!A2</f>
        <v>Financial Year to October 2017</v>
      </c>
      <c r="B2" s="257"/>
      <c r="D2" s="54">
        <f>SUBTOTAL(9,D5:D246)</f>
        <v>-57451</v>
      </c>
    </row>
    <row r="3" spans="1:21" ht="15" customHeight="1" x14ac:dyDescent="0.25">
      <c r="A3" s="50"/>
      <c r="B3" s="258"/>
      <c r="D3" s="57"/>
    </row>
    <row r="4" spans="1:21" s="58" customFormat="1" ht="15" customHeight="1" x14ac:dyDescent="0.2">
      <c r="A4" s="81" t="s">
        <v>0</v>
      </c>
      <c r="B4" s="259" t="s">
        <v>165</v>
      </c>
      <c r="C4" s="81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1" s="62" customFormat="1" ht="15" customHeight="1" x14ac:dyDescent="0.2">
      <c r="A5" s="95"/>
      <c r="B5" s="267"/>
      <c r="C5" s="37"/>
      <c r="D5" s="3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80" customFormat="1" ht="15" customHeight="1" x14ac:dyDescent="0.2">
      <c r="A6" s="251">
        <v>42755</v>
      </c>
      <c r="B6" s="266">
        <v>42736</v>
      </c>
      <c r="C6" s="269" t="s">
        <v>156</v>
      </c>
      <c r="D6" s="250">
        <v>-3300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62" customFormat="1" ht="15" customHeight="1" x14ac:dyDescent="0.2">
      <c r="A7" s="251">
        <v>42755</v>
      </c>
      <c r="B7" s="266">
        <v>42736</v>
      </c>
      <c r="C7" s="269" t="s">
        <v>176</v>
      </c>
      <c r="D7" s="250">
        <v>-125</v>
      </c>
      <c r="E7" s="3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251">
        <v>42781</v>
      </c>
      <c r="B8" s="266">
        <v>42767</v>
      </c>
      <c r="C8" s="269" t="s">
        <v>177</v>
      </c>
      <c r="D8" s="250">
        <v>-3750</v>
      </c>
      <c r="E8" s="3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251">
        <v>42781</v>
      </c>
      <c r="B9" s="266">
        <v>42767</v>
      </c>
      <c r="C9" s="269" t="s">
        <v>178</v>
      </c>
      <c r="D9" s="250">
        <v>-125</v>
      </c>
      <c r="E9" s="3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251">
        <v>42816</v>
      </c>
      <c r="B10" s="266">
        <v>42795</v>
      </c>
      <c r="C10" s="269" t="s">
        <v>257</v>
      </c>
      <c r="D10" s="250">
        <v>-3000</v>
      </c>
      <c r="E10" s="3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251">
        <v>42816</v>
      </c>
      <c r="B11" s="266">
        <v>42795</v>
      </c>
      <c r="C11" s="269" t="s">
        <v>258</v>
      </c>
      <c r="D11" s="250">
        <v>-187.5</v>
      </c>
      <c r="E11" s="3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251">
        <v>42844</v>
      </c>
      <c r="B12" s="266">
        <v>42826</v>
      </c>
      <c r="C12" s="269" t="s">
        <v>320</v>
      </c>
      <c r="D12" s="250">
        <v>-3300</v>
      </c>
      <c r="E12" s="3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251">
        <v>42855</v>
      </c>
      <c r="B13" s="266">
        <v>42826</v>
      </c>
      <c r="C13" s="269" t="s">
        <v>334</v>
      </c>
      <c r="D13" s="250">
        <v>-1700</v>
      </c>
      <c r="E13" s="3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251">
        <v>42886</v>
      </c>
      <c r="B14" s="266">
        <v>42856</v>
      </c>
      <c r="C14" s="269" t="s">
        <v>358</v>
      </c>
      <c r="D14" s="250">
        <v>-3380</v>
      </c>
      <c r="E14" s="3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2" customFormat="1" ht="15" customHeight="1" x14ac:dyDescent="0.2">
      <c r="A15" s="251">
        <v>42886</v>
      </c>
      <c r="B15" s="266">
        <v>42856</v>
      </c>
      <c r="C15" s="269" t="s">
        <v>407</v>
      </c>
      <c r="D15" s="250">
        <v>-125</v>
      </c>
      <c r="E15" s="3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x14ac:dyDescent="0.2">
      <c r="A16" s="251">
        <v>42916</v>
      </c>
      <c r="B16" s="266">
        <v>42887</v>
      </c>
      <c r="C16" s="269" t="s">
        <v>456</v>
      </c>
      <c r="D16" s="250">
        <v>-4250</v>
      </c>
      <c r="E16" s="3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251">
        <v>42916</v>
      </c>
      <c r="B17" s="266">
        <v>42887</v>
      </c>
      <c r="C17" s="269" t="s">
        <v>483</v>
      </c>
      <c r="D17" s="250">
        <v>-780</v>
      </c>
      <c r="E17" s="3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251">
        <v>42947</v>
      </c>
      <c r="B18" s="266">
        <v>42917</v>
      </c>
      <c r="C18" s="269" t="s">
        <v>522</v>
      </c>
      <c r="D18" s="250">
        <f>-3820-187.5</f>
        <v>-4007.5</v>
      </c>
      <c r="E18" s="3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251">
        <v>42947</v>
      </c>
      <c r="B19" s="266">
        <v>42917</v>
      </c>
      <c r="C19" s="269" t="s">
        <v>538</v>
      </c>
      <c r="D19" s="250">
        <v>4500</v>
      </c>
      <c r="E19" s="3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251">
        <v>42978</v>
      </c>
      <c r="B20" s="266">
        <v>42948</v>
      </c>
      <c r="C20" s="269" t="s">
        <v>590</v>
      </c>
      <c r="D20" s="250">
        <v>-3200</v>
      </c>
      <c r="E20" s="3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251">
        <v>43008</v>
      </c>
      <c r="B21" s="266">
        <v>42979</v>
      </c>
      <c r="C21" s="269" t="s">
        <v>690</v>
      </c>
      <c r="D21" s="250">
        <v>-4365</v>
      </c>
      <c r="E21" s="3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251">
        <v>43039</v>
      </c>
      <c r="B22" s="266">
        <v>43009</v>
      </c>
      <c r="C22" s="269" t="s">
        <v>691</v>
      </c>
      <c r="D22" s="250">
        <v>-2722.5</v>
      </c>
      <c r="E22" s="3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270"/>
      <c r="B23" s="310"/>
      <c r="C23" s="271"/>
      <c r="D23" s="272"/>
      <c r="E23" s="3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thickBot="1" x14ac:dyDescent="0.25">
      <c r="A24" s="35"/>
      <c r="B24" s="264"/>
      <c r="C24" s="285" t="s">
        <v>61</v>
      </c>
      <c r="D24" s="202">
        <f>SUBTOTAL(9,D6:D22)</f>
        <v>-33817.5</v>
      </c>
      <c r="E24" s="3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47"/>
      <c r="B25" s="261"/>
      <c r="C25" s="164"/>
      <c r="D25" s="102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251">
        <v>42755</v>
      </c>
      <c r="B26" s="266">
        <v>42736</v>
      </c>
      <c r="C26" s="269" t="s">
        <v>136</v>
      </c>
      <c r="D26" s="250">
        <v>-1462</v>
      </c>
      <c r="E26" s="3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251">
        <v>42781</v>
      </c>
      <c r="B27" s="266">
        <v>42767</v>
      </c>
      <c r="C27" s="269" t="s">
        <v>179</v>
      </c>
      <c r="D27" s="250">
        <v>-2822</v>
      </c>
      <c r="E27" s="3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251">
        <v>42816</v>
      </c>
      <c r="B28" s="266">
        <v>42795</v>
      </c>
      <c r="C28" s="269" t="s">
        <v>259</v>
      </c>
      <c r="D28" s="250">
        <v>-2176</v>
      </c>
      <c r="E28" s="3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251">
        <v>42844</v>
      </c>
      <c r="B29" s="266">
        <v>42826</v>
      </c>
      <c r="C29" s="269" t="s">
        <v>319</v>
      </c>
      <c r="D29" s="250">
        <v>-1997.5</v>
      </c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251">
        <v>42855</v>
      </c>
      <c r="B30" s="266">
        <v>42826</v>
      </c>
      <c r="C30" s="269" t="s">
        <v>335</v>
      </c>
      <c r="D30" s="250">
        <v>-1300</v>
      </c>
      <c r="E30" s="3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251">
        <v>42886</v>
      </c>
      <c r="B31" s="266">
        <v>42856</v>
      </c>
      <c r="C31" s="269" t="s">
        <v>359</v>
      </c>
      <c r="D31" s="250">
        <v>-2392.5</v>
      </c>
      <c r="E31" s="3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251">
        <v>42916</v>
      </c>
      <c r="B32" s="266">
        <v>42887</v>
      </c>
      <c r="C32" s="269" t="s">
        <v>457</v>
      </c>
      <c r="D32" s="250">
        <v>-1589.5</v>
      </c>
      <c r="E32" s="3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251">
        <v>42916</v>
      </c>
      <c r="B33" s="266">
        <v>42887</v>
      </c>
      <c r="C33" s="269" t="s">
        <v>484</v>
      </c>
      <c r="D33" s="250">
        <v>-799</v>
      </c>
      <c r="E33" s="3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251">
        <v>42947</v>
      </c>
      <c r="B34" s="266">
        <v>42917</v>
      </c>
      <c r="C34" s="269" t="s">
        <v>523</v>
      </c>
      <c r="D34" s="250">
        <v>-2312</v>
      </c>
      <c r="E34" s="3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251">
        <v>42978</v>
      </c>
      <c r="B35" s="266">
        <v>42948</v>
      </c>
      <c r="C35" s="269" t="s">
        <v>589</v>
      </c>
      <c r="D35" s="250">
        <v>-1873</v>
      </c>
      <c r="E35" s="3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5" customHeight="1" x14ac:dyDescent="0.2">
      <c r="A36" s="251">
        <v>43008</v>
      </c>
      <c r="B36" s="266">
        <v>42979</v>
      </c>
      <c r="C36" s="269" t="s">
        <v>641</v>
      </c>
      <c r="D36" s="250">
        <v>-2173</v>
      </c>
      <c r="E36" s="3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5" customHeight="1" x14ac:dyDescent="0.2">
      <c r="A37" s="251">
        <v>43039</v>
      </c>
      <c r="B37" s="266">
        <v>43009</v>
      </c>
      <c r="C37" s="269" t="s">
        <v>692</v>
      </c>
      <c r="D37" s="250">
        <v>-2737</v>
      </c>
      <c r="E37" s="3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5" customHeight="1" x14ac:dyDescent="0.2">
      <c r="A38" s="270"/>
      <c r="B38" s="310"/>
      <c r="C38" s="271"/>
      <c r="D38" s="272"/>
      <c r="E38" s="3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5" customHeight="1" x14ac:dyDescent="0.2">
      <c r="A39" s="270"/>
      <c r="B39" s="310"/>
      <c r="C39" s="271"/>
      <c r="D39" s="272"/>
      <c r="E39" s="3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5" customHeight="1" thickBot="1" x14ac:dyDescent="0.25">
      <c r="A40" s="47"/>
      <c r="B40" s="261"/>
      <c r="C40" s="285" t="s">
        <v>62</v>
      </c>
      <c r="D40" s="202">
        <f>SUBTOTAL(9,D26:D37)</f>
        <v>-23633.5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5" customHeight="1" x14ac:dyDescent="0.2">
      <c r="A41" s="47"/>
      <c r="B41" s="261"/>
      <c r="C41" s="104"/>
      <c r="D41" s="3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62" customFormat="1" ht="15" customHeight="1" x14ac:dyDescent="0.2">
      <c r="A42" s="47"/>
      <c r="B42" s="261"/>
      <c r="C42" s="104"/>
      <c r="D42" s="38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62" customFormat="1" ht="15" customHeight="1" x14ac:dyDescent="0.2">
      <c r="A43" s="47"/>
      <c r="B43" s="261"/>
      <c r="C43" s="104"/>
      <c r="D43" s="3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62" customFormat="1" ht="15" customHeight="1" x14ac:dyDescent="0.2">
      <c r="A44" s="39"/>
      <c r="B44" s="26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62" customFormat="1" ht="15" customHeight="1" x14ac:dyDescent="0.2">
      <c r="A45" s="39"/>
      <c r="B45" s="262"/>
      <c r="C45" s="26"/>
      <c r="D45" s="1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62" customFormat="1" ht="15" customHeight="1" x14ac:dyDescent="0.2">
      <c r="A46" s="66"/>
      <c r="B46" s="263"/>
      <c r="D46" s="71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62" customFormat="1" ht="15" customHeight="1" x14ac:dyDescent="0.2">
      <c r="A47" s="66"/>
      <c r="B47" s="263"/>
      <c r="D47" s="7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62" customFormat="1" ht="15" customHeight="1" x14ac:dyDescent="0.2">
      <c r="A48" s="66"/>
      <c r="B48" s="263"/>
      <c r="D48" s="71"/>
      <c r="E48" s="37"/>
      <c r="F48" s="3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10" s="62" customFormat="1" ht="15" customHeight="1" x14ac:dyDescent="0.2">
      <c r="A49" s="66"/>
      <c r="B49" s="263"/>
      <c r="D49" s="71"/>
      <c r="E49" s="16"/>
      <c r="F49" s="16"/>
      <c r="H49" s="16"/>
      <c r="I49" s="16"/>
      <c r="J49" s="26"/>
    </row>
    <row r="50" spans="1:10" s="62" customFormat="1" ht="15" customHeight="1" x14ac:dyDescent="0.2">
      <c r="A50" s="66"/>
      <c r="B50" s="263"/>
      <c r="D50" s="71"/>
    </row>
    <row r="51" spans="1:10" s="62" customFormat="1" ht="15" customHeight="1" x14ac:dyDescent="0.2">
      <c r="A51" s="66"/>
      <c r="B51" s="263"/>
      <c r="D51" s="71"/>
    </row>
    <row r="52" spans="1:10" s="62" customFormat="1" ht="15" customHeight="1" x14ac:dyDescent="0.2">
      <c r="A52" s="66"/>
      <c r="B52" s="263"/>
      <c r="D52" s="71"/>
    </row>
    <row r="53" spans="1:10" s="62" customFormat="1" ht="15" customHeight="1" x14ac:dyDescent="0.2">
      <c r="A53" s="66"/>
      <c r="B53" s="263"/>
      <c r="D53" s="71"/>
    </row>
    <row r="54" spans="1:10" s="62" customFormat="1" ht="15" customHeight="1" x14ac:dyDescent="0.2">
      <c r="A54" s="66"/>
      <c r="B54" s="263"/>
      <c r="D54" s="71"/>
    </row>
    <row r="55" spans="1:10" s="62" customFormat="1" ht="15" customHeight="1" x14ac:dyDescent="0.2">
      <c r="A55" s="66"/>
      <c r="B55" s="263"/>
      <c r="D55" s="17"/>
      <c r="E55" s="16"/>
      <c r="F55" s="16"/>
      <c r="H55" s="16"/>
      <c r="I55" s="16"/>
      <c r="J55" s="26"/>
    </row>
    <row r="56" spans="1:10" s="62" customFormat="1" ht="15" customHeight="1" x14ac:dyDescent="0.2">
      <c r="B56" s="263"/>
      <c r="D56" s="18"/>
      <c r="E56" s="16"/>
      <c r="F56" s="16"/>
      <c r="H56" s="16"/>
      <c r="I56" s="16"/>
      <c r="J56" s="26"/>
    </row>
    <row r="57" spans="1:10" s="62" customFormat="1" ht="15" customHeight="1" x14ac:dyDescent="0.2">
      <c r="B57" s="263"/>
      <c r="D57" s="36"/>
      <c r="E57" s="16"/>
      <c r="F57" s="16"/>
      <c r="H57" s="16"/>
      <c r="I57" s="16"/>
      <c r="J57" s="26"/>
    </row>
    <row r="58" spans="1:10" s="62" customFormat="1" ht="15" customHeight="1" x14ac:dyDescent="0.2">
      <c r="B58" s="263"/>
      <c r="D58" s="36"/>
      <c r="E58" s="16"/>
      <c r="F58" s="16"/>
      <c r="H58" s="16"/>
      <c r="I58" s="16"/>
      <c r="J58" s="26"/>
    </row>
    <row r="59" spans="1:10" s="62" customFormat="1" ht="15" customHeight="1" x14ac:dyDescent="0.2">
      <c r="A59" s="66"/>
      <c r="B59" s="263"/>
      <c r="C59" s="70"/>
      <c r="D59" s="70"/>
    </row>
    <row r="60" spans="1:10" s="62" customFormat="1" ht="15" customHeight="1" x14ac:dyDescent="0.2">
      <c r="A60" s="66"/>
      <c r="B60" s="263"/>
      <c r="C60" s="70"/>
      <c r="D60" s="70"/>
    </row>
    <row r="61" spans="1:10" s="62" customFormat="1" ht="15" customHeight="1" x14ac:dyDescent="0.2">
      <c r="B61" s="263"/>
      <c r="C61" s="70"/>
      <c r="D61" s="70"/>
    </row>
    <row r="62" spans="1:10" s="62" customFormat="1" ht="12" customHeight="1" x14ac:dyDescent="0.2">
      <c r="B62" s="263"/>
      <c r="C62" s="70"/>
      <c r="D62" s="70"/>
    </row>
    <row r="63" spans="1:10" s="62" customFormat="1" ht="12" customHeight="1" x14ac:dyDescent="0.2">
      <c r="B63" s="263"/>
      <c r="C63" s="70"/>
      <c r="D63" s="70"/>
      <c r="G63" s="70"/>
    </row>
    <row r="64" spans="1:10" s="62" customFormat="1" ht="12" customHeight="1" x14ac:dyDescent="0.2">
      <c r="B64" s="263"/>
      <c r="E64" s="70"/>
      <c r="G64" s="70"/>
    </row>
    <row r="65" spans="1:7" s="62" customFormat="1" ht="12" customHeight="1" x14ac:dyDescent="0.2">
      <c r="B65" s="263"/>
    </row>
    <row r="66" spans="1:7" s="62" customFormat="1" ht="12" customHeight="1" x14ac:dyDescent="0.2">
      <c r="A66" s="66"/>
      <c r="B66" s="263"/>
    </row>
    <row r="67" spans="1:7" s="62" customFormat="1" ht="12" customHeight="1" x14ac:dyDescent="0.2">
      <c r="B67" s="263"/>
    </row>
    <row r="68" spans="1:7" s="62" customFormat="1" ht="12" customHeight="1" x14ac:dyDescent="0.2">
      <c r="B68" s="263"/>
    </row>
    <row r="69" spans="1:7" s="62" customFormat="1" ht="12" customHeight="1" x14ac:dyDescent="0.2">
      <c r="B69" s="263"/>
      <c r="C69" s="70"/>
      <c r="D69" s="70"/>
      <c r="G69" s="70"/>
    </row>
    <row r="70" spans="1:7" s="62" customFormat="1" ht="12" customHeight="1" x14ac:dyDescent="0.2">
      <c r="B70" s="263"/>
      <c r="C70" s="70"/>
      <c r="D70" s="70"/>
      <c r="F70" s="70"/>
    </row>
    <row r="71" spans="1:7" s="62" customFormat="1" ht="12" customHeight="1" x14ac:dyDescent="0.2">
      <c r="B71" s="263"/>
      <c r="F71" s="70"/>
    </row>
    <row r="72" spans="1:7" s="62" customFormat="1" ht="12" customHeight="1" x14ac:dyDescent="0.2">
      <c r="B72" s="263"/>
    </row>
    <row r="73" spans="1:7" s="62" customFormat="1" ht="12" customHeight="1" x14ac:dyDescent="0.2">
      <c r="B73" s="263"/>
    </row>
    <row r="74" spans="1:7" s="62" customFormat="1" ht="12" customHeight="1" x14ac:dyDescent="0.2">
      <c r="B74" s="263"/>
    </row>
    <row r="75" spans="1:7" s="62" customFormat="1" ht="12" customHeight="1" x14ac:dyDescent="0.2">
      <c r="B75" s="263"/>
    </row>
    <row r="76" spans="1:7" s="62" customFormat="1" ht="12" customHeight="1" x14ac:dyDescent="0.2">
      <c r="B76" s="263"/>
    </row>
    <row r="77" spans="1:7" s="62" customFormat="1" ht="12" customHeight="1" x14ac:dyDescent="0.2">
      <c r="B77" s="263"/>
    </row>
    <row r="78" spans="1:7" s="62" customFormat="1" ht="12" customHeight="1" x14ac:dyDescent="0.2">
      <c r="B78" s="263"/>
    </row>
    <row r="79" spans="1:7" s="62" customFormat="1" ht="12" customHeight="1" x14ac:dyDescent="0.2">
      <c r="B79" s="263"/>
    </row>
    <row r="80" spans="1:7" s="62" customFormat="1" ht="12" customHeight="1" x14ac:dyDescent="0.2">
      <c r="B80" s="263"/>
    </row>
    <row r="81" spans="2:2" s="62" customFormat="1" ht="12" customHeight="1" x14ac:dyDescent="0.2">
      <c r="B81" s="263"/>
    </row>
    <row r="82" spans="2:2" s="62" customFormat="1" ht="12" customHeight="1" x14ac:dyDescent="0.2">
      <c r="B82" s="263"/>
    </row>
    <row r="83" spans="2:2" s="62" customFormat="1" ht="12" customHeight="1" x14ac:dyDescent="0.2">
      <c r="B83" s="263"/>
    </row>
    <row r="84" spans="2:2" s="62" customFormat="1" ht="12" customHeight="1" x14ac:dyDescent="0.2">
      <c r="B84" s="263"/>
    </row>
    <row r="85" spans="2:2" s="62" customFormat="1" ht="12" customHeight="1" x14ac:dyDescent="0.2">
      <c r="B85" s="263"/>
    </row>
    <row r="86" spans="2:2" s="62" customFormat="1" ht="12" customHeight="1" x14ac:dyDescent="0.2">
      <c r="B86" s="263"/>
    </row>
    <row r="87" spans="2:2" s="62" customFormat="1" ht="12" customHeight="1" x14ac:dyDescent="0.2">
      <c r="B87" s="263"/>
    </row>
    <row r="88" spans="2:2" s="62" customFormat="1" ht="12" customHeight="1" x14ac:dyDescent="0.2">
      <c r="B88" s="263"/>
    </row>
    <row r="89" spans="2:2" s="62" customFormat="1" ht="12" customHeight="1" x14ac:dyDescent="0.2">
      <c r="B89" s="263"/>
    </row>
    <row r="90" spans="2:2" s="62" customFormat="1" ht="12" customHeight="1" x14ac:dyDescent="0.2">
      <c r="B90" s="263"/>
    </row>
    <row r="91" spans="2:2" s="62" customFormat="1" ht="12" customHeight="1" x14ac:dyDescent="0.2">
      <c r="B91" s="263"/>
    </row>
    <row r="92" spans="2:2" s="62" customFormat="1" ht="12" customHeight="1" x14ac:dyDescent="0.2">
      <c r="B92" s="263"/>
    </row>
    <row r="93" spans="2:2" s="62" customFormat="1" x14ac:dyDescent="0.2">
      <c r="B93" s="263"/>
    </row>
    <row r="94" spans="2:2" s="62" customFormat="1" x14ac:dyDescent="0.2">
      <c r="B94" s="263"/>
    </row>
    <row r="95" spans="2:2" s="62" customFormat="1" x14ac:dyDescent="0.2">
      <c r="B95" s="263"/>
    </row>
    <row r="96" spans="2:2" s="62" customFormat="1" x14ac:dyDescent="0.2">
      <c r="B96" s="263"/>
    </row>
    <row r="97" spans="2:2" s="62" customFormat="1" x14ac:dyDescent="0.2">
      <c r="B97" s="263"/>
    </row>
    <row r="98" spans="2:2" s="62" customFormat="1" x14ac:dyDescent="0.2">
      <c r="B98" s="263"/>
    </row>
    <row r="99" spans="2:2" s="62" customFormat="1" x14ac:dyDescent="0.2">
      <c r="B99" s="263"/>
    </row>
    <row r="100" spans="2:2" s="62" customFormat="1" x14ac:dyDescent="0.2">
      <c r="B100" s="263"/>
    </row>
    <row r="101" spans="2:2" s="62" customFormat="1" x14ac:dyDescent="0.2">
      <c r="B101" s="263"/>
    </row>
    <row r="102" spans="2:2" s="62" customFormat="1" x14ac:dyDescent="0.2">
      <c r="B102" s="263"/>
    </row>
    <row r="103" spans="2:2" s="62" customFormat="1" x14ac:dyDescent="0.2">
      <c r="B103" s="263"/>
    </row>
    <row r="104" spans="2:2" s="62" customFormat="1" x14ac:dyDescent="0.2">
      <c r="B104" s="263"/>
    </row>
    <row r="105" spans="2:2" s="62" customFormat="1" x14ac:dyDescent="0.2">
      <c r="B105" s="263"/>
    </row>
    <row r="106" spans="2:2" s="62" customFormat="1" x14ac:dyDescent="0.2">
      <c r="B106" s="263"/>
    </row>
    <row r="107" spans="2:2" s="62" customFormat="1" x14ac:dyDescent="0.2">
      <c r="B107" s="263"/>
    </row>
    <row r="108" spans="2:2" s="62" customFormat="1" x14ac:dyDescent="0.2">
      <c r="B108" s="263"/>
    </row>
    <row r="109" spans="2:2" s="62" customFormat="1" x14ac:dyDescent="0.2">
      <c r="B109" s="263"/>
    </row>
    <row r="110" spans="2:2" s="62" customFormat="1" x14ac:dyDescent="0.2">
      <c r="B110" s="263"/>
    </row>
    <row r="111" spans="2:2" s="62" customFormat="1" x14ac:dyDescent="0.2">
      <c r="B111" s="263"/>
    </row>
    <row r="112" spans="2:2" s="62" customFormat="1" x14ac:dyDescent="0.2">
      <c r="B112" s="263"/>
    </row>
    <row r="113" spans="2:2" s="62" customFormat="1" x14ac:dyDescent="0.2">
      <c r="B113" s="263"/>
    </row>
    <row r="114" spans="2:2" s="62" customFormat="1" x14ac:dyDescent="0.2">
      <c r="B114" s="263"/>
    </row>
    <row r="115" spans="2:2" s="62" customFormat="1" x14ac:dyDescent="0.2">
      <c r="B115" s="263"/>
    </row>
    <row r="116" spans="2:2" s="62" customFormat="1" x14ac:dyDescent="0.2">
      <c r="B116" s="263"/>
    </row>
    <row r="117" spans="2:2" s="62" customFormat="1" x14ac:dyDescent="0.2">
      <c r="B117" s="263"/>
    </row>
    <row r="118" spans="2:2" s="62" customFormat="1" x14ac:dyDescent="0.2">
      <c r="B118" s="263"/>
    </row>
    <row r="119" spans="2:2" s="62" customFormat="1" x14ac:dyDescent="0.2">
      <c r="B119" s="263"/>
    </row>
    <row r="120" spans="2:2" s="62" customFormat="1" x14ac:dyDescent="0.2">
      <c r="B120" s="263"/>
    </row>
    <row r="121" spans="2:2" s="62" customFormat="1" x14ac:dyDescent="0.2">
      <c r="B121" s="263"/>
    </row>
    <row r="122" spans="2:2" s="62" customFormat="1" x14ac:dyDescent="0.2">
      <c r="B122" s="263"/>
    </row>
    <row r="123" spans="2:2" s="62" customFormat="1" x14ac:dyDescent="0.2">
      <c r="B123" s="263"/>
    </row>
    <row r="124" spans="2:2" s="62" customFormat="1" x14ac:dyDescent="0.2">
      <c r="B124" s="263"/>
    </row>
    <row r="125" spans="2:2" s="62" customFormat="1" x14ac:dyDescent="0.2">
      <c r="B125" s="263"/>
    </row>
    <row r="126" spans="2:2" s="62" customFormat="1" x14ac:dyDescent="0.2">
      <c r="B126" s="263"/>
    </row>
    <row r="127" spans="2:2" s="62" customFormat="1" x14ac:dyDescent="0.2">
      <c r="B127" s="263"/>
    </row>
    <row r="128" spans="2:2" s="62" customFormat="1" x14ac:dyDescent="0.2">
      <c r="B128" s="263"/>
    </row>
    <row r="129" spans="2:2" s="62" customFormat="1" x14ac:dyDescent="0.2">
      <c r="B129" s="263"/>
    </row>
    <row r="130" spans="2:2" s="62" customFormat="1" x14ac:dyDescent="0.2">
      <c r="B130" s="263"/>
    </row>
    <row r="131" spans="2:2" s="62" customFormat="1" x14ac:dyDescent="0.2">
      <c r="B131" s="263"/>
    </row>
    <row r="132" spans="2:2" s="62" customFormat="1" x14ac:dyDescent="0.2">
      <c r="B132" s="263"/>
    </row>
    <row r="133" spans="2:2" s="62" customFormat="1" x14ac:dyDescent="0.2">
      <c r="B133" s="263"/>
    </row>
    <row r="134" spans="2:2" s="62" customFormat="1" x14ac:dyDescent="0.2">
      <c r="B134" s="263"/>
    </row>
    <row r="135" spans="2:2" s="62" customFormat="1" x14ac:dyDescent="0.2">
      <c r="B135" s="263"/>
    </row>
    <row r="136" spans="2:2" s="62" customFormat="1" x14ac:dyDescent="0.2">
      <c r="B136" s="263"/>
    </row>
    <row r="137" spans="2:2" s="62" customFormat="1" x14ac:dyDescent="0.2">
      <c r="B137" s="263"/>
    </row>
    <row r="138" spans="2:2" s="62" customFormat="1" x14ac:dyDescent="0.2">
      <c r="B138" s="263"/>
    </row>
    <row r="139" spans="2:2" s="62" customFormat="1" x14ac:dyDescent="0.2">
      <c r="B139" s="263"/>
    </row>
    <row r="140" spans="2:2" s="62" customFormat="1" x14ac:dyDescent="0.2">
      <c r="B140" s="263"/>
    </row>
    <row r="141" spans="2:2" s="62" customFormat="1" x14ac:dyDescent="0.2">
      <c r="B141" s="263"/>
    </row>
    <row r="142" spans="2:2" s="62" customFormat="1" x14ac:dyDescent="0.2">
      <c r="B142" s="263"/>
    </row>
    <row r="143" spans="2:2" s="62" customFormat="1" x14ac:dyDescent="0.2">
      <c r="B143" s="263"/>
    </row>
    <row r="144" spans="2:2" s="62" customFormat="1" x14ac:dyDescent="0.2">
      <c r="B144" s="263"/>
    </row>
    <row r="145" spans="2:2" s="62" customFormat="1" x14ac:dyDescent="0.2">
      <c r="B145" s="263"/>
    </row>
    <row r="146" spans="2:2" s="62" customFormat="1" x14ac:dyDescent="0.2">
      <c r="B146" s="263"/>
    </row>
    <row r="147" spans="2:2" s="62" customFormat="1" x14ac:dyDescent="0.2">
      <c r="B147" s="263"/>
    </row>
    <row r="148" spans="2:2" s="62" customFormat="1" x14ac:dyDescent="0.2">
      <c r="B148" s="263"/>
    </row>
    <row r="149" spans="2:2" s="62" customFormat="1" x14ac:dyDescent="0.2">
      <c r="B149" s="263"/>
    </row>
    <row r="150" spans="2:2" s="62" customFormat="1" x14ac:dyDescent="0.2">
      <c r="B150" s="263"/>
    </row>
    <row r="151" spans="2:2" s="62" customFormat="1" x14ac:dyDescent="0.2">
      <c r="B151" s="263"/>
    </row>
    <row r="152" spans="2:2" s="62" customFormat="1" x14ac:dyDescent="0.2">
      <c r="B152" s="263"/>
    </row>
    <row r="153" spans="2:2" s="62" customFormat="1" x14ac:dyDescent="0.2">
      <c r="B153" s="263"/>
    </row>
    <row r="154" spans="2:2" s="62" customFormat="1" x14ac:dyDescent="0.2">
      <c r="B154" s="263"/>
    </row>
    <row r="155" spans="2:2" s="62" customFormat="1" x14ac:dyDescent="0.2">
      <c r="B155" s="263"/>
    </row>
    <row r="156" spans="2:2" s="62" customFormat="1" x14ac:dyDescent="0.2">
      <c r="B156" s="263"/>
    </row>
    <row r="157" spans="2:2" s="62" customFormat="1" x14ac:dyDescent="0.2">
      <c r="B157" s="263"/>
    </row>
    <row r="158" spans="2:2" s="62" customFormat="1" x14ac:dyDescent="0.2">
      <c r="B158" s="263"/>
    </row>
    <row r="159" spans="2:2" s="62" customFormat="1" x14ac:dyDescent="0.2">
      <c r="B159" s="263"/>
    </row>
    <row r="160" spans="2:2" s="62" customFormat="1" x14ac:dyDescent="0.2">
      <c r="B160" s="263"/>
    </row>
    <row r="161" spans="2:2" s="62" customFormat="1" x14ac:dyDescent="0.2">
      <c r="B161" s="263"/>
    </row>
    <row r="162" spans="2:2" s="62" customFormat="1" x14ac:dyDescent="0.2">
      <c r="B162" s="263"/>
    </row>
    <row r="163" spans="2:2" s="62" customFormat="1" x14ac:dyDescent="0.2">
      <c r="B163" s="263"/>
    </row>
    <row r="164" spans="2:2" s="62" customFormat="1" x14ac:dyDescent="0.2">
      <c r="B164" s="263"/>
    </row>
    <row r="165" spans="2:2" s="62" customFormat="1" x14ac:dyDescent="0.2">
      <c r="B165" s="263"/>
    </row>
    <row r="166" spans="2:2" s="62" customFormat="1" x14ac:dyDescent="0.2">
      <c r="B166" s="263"/>
    </row>
    <row r="167" spans="2:2" s="62" customFormat="1" x14ac:dyDescent="0.2">
      <c r="B167" s="263"/>
    </row>
    <row r="168" spans="2:2" s="62" customFormat="1" x14ac:dyDescent="0.2">
      <c r="B168" s="263"/>
    </row>
    <row r="169" spans="2:2" s="62" customFormat="1" x14ac:dyDescent="0.2">
      <c r="B169" s="263"/>
    </row>
    <row r="170" spans="2:2" s="62" customFormat="1" x14ac:dyDescent="0.2">
      <c r="B170" s="263"/>
    </row>
    <row r="171" spans="2:2" s="62" customFormat="1" x14ac:dyDescent="0.2">
      <c r="B171" s="263"/>
    </row>
    <row r="172" spans="2:2" s="62" customFormat="1" x14ac:dyDescent="0.2">
      <c r="B172" s="263"/>
    </row>
    <row r="173" spans="2:2" s="62" customFormat="1" x14ac:dyDescent="0.2">
      <c r="B173" s="263"/>
    </row>
    <row r="174" spans="2:2" s="62" customFormat="1" x14ac:dyDescent="0.2">
      <c r="B174" s="263"/>
    </row>
    <row r="175" spans="2:2" s="62" customFormat="1" x14ac:dyDescent="0.2">
      <c r="B175" s="263"/>
    </row>
    <row r="176" spans="2:2" s="62" customFormat="1" x14ac:dyDescent="0.2">
      <c r="B176" s="263"/>
    </row>
    <row r="177" spans="2:2" s="62" customFormat="1" x14ac:dyDescent="0.2">
      <c r="B177" s="263"/>
    </row>
    <row r="178" spans="2:2" s="62" customFormat="1" x14ac:dyDescent="0.2">
      <c r="B178" s="263"/>
    </row>
    <row r="179" spans="2:2" s="62" customFormat="1" x14ac:dyDescent="0.2">
      <c r="B179" s="263"/>
    </row>
    <row r="180" spans="2:2" s="62" customFormat="1" x14ac:dyDescent="0.2">
      <c r="B180" s="263"/>
    </row>
    <row r="181" spans="2:2" s="62" customFormat="1" x14ac:dyDescent="0.2">
      <c r="B181" s="263"/>
    </row>
    <row r="182" spans="2:2" s="62" customFormat="1" x14ac:dyDescent="0.2">
      <c r="B182" s="263"/>
    </row>
    <row r="183" spans="2:2" s="62" customFormat="1" x14ac:dyDescent="0.2">
      <c r="B183" s="263"/>
    </row>
    <row r="184" spans="2:2" s="62" customFormat="1" x14ac:dyDescent="0.2">
      <c r="B184" s="263"/>
    </row>
    <row r="185" spans="2:2" s="62" customFormat="1" x14ac:dyDescent="0.2">
      <c r="B185" s="263"/>
    </row>
    <row r="186" spans="2:2" s="62" customFormat="1" x14ac:dyDescent="0.2">
      <c r="B186" s="263"/>
    </row>
    <row r="187" spans="2:2" s="62" customFormat="1" x14ac:dyDescent="0.2">
      <c r="B187" s="263"/>
    </row>
    <row r="188" spans="2:2" s="62" customFormat="1" x14ac:dyDescent="0.2">
      <c r="B188" s="263"/>
    </row>
    <row r="189" spans="2:2" s="62" customFormat="1" x14ac:dyDescent="0.2">
      <c r="B189" s="263"/>
    </row>
    <row r="190" spans="2:2" s="62" customFormat="1" x14ac:dyDescent="0.2">
      <c r="B190" s="263"/>
    </row>
    <row r="191" spans="2:2" s="62" customFormat="1" x14ac:dyDescent="0.2">
      <c r="B191" s="263"/>
    </row>
    <row r="192" spans="2:2" s="62" customFormat="1" x14ac:dyDescent="0.2">
      <c r="B192" s="263"/>
    </row>
    <row r="193" spans="2:2" s="62" customFormat="1" x14ac:dyDescent="0.2">
      <c r="B193" s="263"/>
    </row>
    <row r="194" spans="2:2" s="62" customFormat="1" x14ac:dyDescent="0.2">
      <c r="B194" s="263"/>
    </row>
    <row r="195" spans="2:2" s="62" customFormat="1" x14ac:dyDescent="0.2">
      <c r="B195" s="263"/>
    </row>
    <row r="196" spans="2:2" s="62" customFormat="1" x14ac:dyDescent="0.2">
      <c r="B196" s="263"/>
    </row>
    <row r="197" spans="2:2" s="62" customFormat="1" x14ac:dyDescent="0.2">
      <c r="B197" s="263"/>
    </row>
    <row r="198" spans="2:2" s="62" customFormat="1" x14ac:dyDescent="0.2">
      <c r="B198" s="263"/>
    </row>
    <row r="199" spans="2:2" s="62" customFormat="1" x14ac:dyDescent="0.2">
      <c r="B199" s="263"/>
    </row>
    <row r="200" spans="2:2" s="62" customFormat="1" x14ac:dyDescent="0.2">
      <c r="B200" s="263"/>
    </row>
    <row r="201" spans="2:2" s="62" customFormat="1" x14ac:dyDescent="0.2">
      <c r="B201" s="263"/>
    </row>
    <row r="202" spans="2:2" s="62" customFormat="1" x14ac:dyDescent="0.2">
      <c r="B202" s="263"/>
    </row>
    <row r="203" spans="2:2" s="62" customFormat="1" x14ac:dyDescent="0.2">
      <c r="B203" s="263"/>
    </row>
    <row r="204" spans="2:2" s="62" customFormat="1" x14ac:dyDescent="0.2">
      <c r="B204" s="263"/>
    </row>
    <row r="205" spans="2:2" s="62" customFormat="1" x14ac:dyDescent="0.2">
      <c r="B205" s="263"/>
    </row>
    <row r="206" spans="2:2" s="62" customFormat="1" x14ac:dyDescent="0.2">
      <c r="B206" s="263"/>
    </row>
    <row r="207" spans="2:2" s="62" customFormat="1" x14ac:dyDescent="0.2">
      <c r="B207" s="263"/>
    </row>
    <row r="208" spans="2:2" s="62" customFormat="1" x14ac:dyDescent="0.2">
      <c r="B208" s="263"/>
    </row>
    <row r="209" spans="2:2" s="62" customFormat="1" x14ac:dyDescent="0.2">
      <c r="B209" s="263"/>
    </row>
    <row r="210" spans="2:2" s="62" customFormat="1" x14ac:dyDescent="0.2">
      <c r="B210" s="263"/>
    </row>
    <row r="211" spans="2:2" s="62" customFormat="1" x14ac:dyDescent="0.2">
      <c r="B211" s="263"/>
    </row>
    <row r="212" spans="2:2" s="62" customFormat="1" x14ac:dyDescent="0.2">
      <c r="B212" s="263"/>
    </row>
    <row r="213" spans="2:2" s="62" customFormat="1" x14ac:dyDescent="0.2">
      <c r="B213" s="263"/>
    </row>
    <row r="214" spans="2:2" s="62" customFormat="1" x14ac:dyDescent="0.2">
      <c r="B214" s="263"/>
    </row>
    <row r="215" spans="2:2" s="62" customFormat="1" x14ac:dyDescent="0.2">
      <c r="B215" s="263"/>
    </row>
    <row r="216" spans="2:2" s="62" customFormat="1" x14ac:dyDescent="0.2">
      <c r="B216" s="263"/>
    </row>
    <row r="217" spans="2:2" s="62" customFormat="1" x14ac:dyDescent="0.2">
      <c r="B217" s="263"/>
    </row>
    <row r="218" spans="2:2" s="62" customFormat="1" x14ac:dyDescent="0.2">
      <c r="B218" s="263"/>
    </row>
    <row r="219" spans="2:2" s="62" customFormat="1" x14ac:dyDescent="0.2">
      <c r="B219" s="263"/>
    </row>
    <row r="220" spans="2:2" s="62" customFormat="1" x14ac:dyDescent="0.2">
      <c r="B220" s="263"/>
    </row>
    <row r="221" spans="2:2" s="62" customFormat="1" x14ac:dyDescent="0.2">
      <c r="B221" s="263"/>
    </row>
    <row r="222" spans="2:2" s="62" customFormat="1" x14ac:dyDescent="0.2">
      <c r="B222" s="263"/>
    </row>
    <row r="223" spans="2:2" s="62" customFormat="1" x14ac:dyDescent="0.2">
      <c r="B223" s="263"/>
    </row>
    <row r="224" spans="2:2" s="62" customFormat="1" x14ac:dyDescent="0.2">
      <c r="B224" s="263"/>
    </row>
    <row r="225" spans="2:2" s="62" customFormat="1" x14ac:dyDescent="0.2">
      <c r="B225" s="263"/>
    </row>
    <row r="226" spans="2:2" s="62" customFormat="1" x14ac:dyDescent="0.2">
      <c r="B226" s="263"/>
    </row>
    <row r="227" spans="2:2" s="62" customFormat="1" x14ac:dyDescent="0.2">
      <c r="B227" s="263"/>
    </row>
    <row r="228" spans="2:2" s="62" customFormat="1" x14ac:dyDescent="0.2">
      <c r="B228" s="263"/>
    </row>
    <row r="229" spans="2:2" s="62" customFormat="1" x14ac:dyDescent="0.2">
      <c r="B229" s="263"/>
    </row>
    <row r="230" spans="2:2" s="62" customFormat="1" x14ac:dyDescent="0.2">
      <c r="B230" s="263"/>
    </row>
    <row r="231" spans="2:2" s="62" customFormat="1" x14ac:dyDescent="0.2">
      <c r="B231" s="263"/>
    </row>
    <row r="232" spans="2:2" s="62" customFormat="1" x14ac:dyDescent="0.2">
      <c r="B232" s="263"/>
    </row>
    <row r="233" spans="2:2" s="62" customFormat="1" x14ac:dyDescent="0.2">
      <c r="B233" s="263"/>
    </row>
    <row r="234" spans="2:2" s="62" customFormat="1" x14ac:dyDescent="0.2">
      <c r="B234" s="263"/>
    </row>
    <row r="235" spans="2:2" s="62" customFormat="1" x14ac:dyDescent="0.2">
      <c r="B235" s="263"/>
    </row>
    <row r="236" spans="2:2" s="62" customFormat="1" x14ac:dyDescent="0.2">
      <c r="B236" s="263"/>
    </row>
    <row r="237" spans="2:2" s="62" customFormat="1" x14ac:dyDescent="0.2">
      <c r="B237" s="263"/>
    </row>
    <row r="238" spans="2:2" s="62" customFormat="1" x14ac:dyDescent="0.2">
      <c r="B238" s="263"/>
    </row>
    <row r="239" spans="2:2" s="62" customFormat="1" x14ac:dyDescent="0.2">
      <c r="B239" s="263"/>
    </row>
    <row r="240" spans="2:2" s="62" customFormat="1" x14ac:dyDescent="0.2">
      <c r="B240" s="263"/>
    </row>
    <row r="241" spans="2:2" s="62" customFormat="1" x14ac:dyDescent="0.2">
      <c r="B241" s="263"/>
    </row>
    <row r="242" spans="2:2" s="62" customFormat="1" x14ac:dyDescent="0.2">
      <c r="B242" s="263"/>
    </row>
    <row r="243" spans="2:2" s="62" customFormat="1" x14ac:dyDescent="0.2">
      <c r="B243" s="263"/>
    </row>
    <row r="244" spans="2:2" s="62" customFormat="1" x14ac:dyDescent="0.2">
      <c r="B244" s="263"/>
    </row>
    <row r="245" spans="2:2" s="62" customFormat="1" x14ac:dyDescent="0.2">
      <c r="B245" s="263"/>
    </row>
    <row r="246" spans="2:2" s="62" customFormat="1" x14ac:dyDescent="0.2">
      <c r="B246" s="263"/>
    </row>
    <row r="247" spans="2:2" s="62" customFormat="1" x14ac:dyDescent="0.2">
      <c r="B247" s="263"/>
    </row>
    <row r="248" spans="2:2" s="62" customFormat="1" x14ac:dyDescent="0.2">
      <c r="B248" s="263"/>
    </row>
    <row r="249" spans="2:2" s="62" customFormat="1" x14ac:dyDescent="0.2">
      <c r="B249" s="263"/>
    </row>
    <row r="250" spans="2:2" s="62" customFormat="1" x14ac:dyDescent="0.2">
      <c r="B250" s="263"/>
    </row>
    <row r="251" spans="2:2" s="62" customFormat="1" x14ac:dyDescent="0.2">
      <c r="B251" s="263"/>
    </row>
    <row r="252" spans="2:2" s="62" customFormat="1" x14ac:dyDescent="0.2">
      <c r="B252" s="263"/>
    </row>
    <row r="253" spans="2:2" s="62" customFormat="1" x14ac:dyDescent="0.2">
      <c r="B253" s="263"/>
    </row>
    <row r="254" spans="2:2" s="62" customFormat="1" x14ac:dyDescent="0.2">
      <c r="B254" s="263"/>
    </row>
    <row r="255" spans="2:2" s="62" customFormat="1" x14ac:dyDescent="0.2">
      <c r="B255" s="263"/>
    </row>
    <row r="256" spans="2:2" s="62" customFormat="1" x14ac:dyDescent="0.2">
      <c r="B256" s="263"/>
    </row>
    <row r="257" spans="2:2" s="62" customFormat="1" x14ac:dyDescent="0.2">
      <c r="B257" s="263"/>
    </row>
    <row r="258" spans="2:2" s="62" customFormat="1" x14ac:dyDescent="0.2">
      <c r="B258" s="263"/>
    </row>
    <row r="259" spans="2:2" s="62" customFormat="1" x14ac:dyDescent="0.2">
      <c r="B259" s="263"/>
    </row>
    <row r="260" spans="2:2" s="62" customFormat="1" x14ac:dyDescent="0.2">
      <c r="B260" s="263"/>
    </row>
    <row r="261" spans="2:2" s="62" customFormat="1" x14ac:dyDescent="0.2">
      <c r="B261" s="263"/>
    </row>
    <row r="262" spans="2:2" s="62" customFormat="1" x14ac:dyDescent="0.2">
      <c r="B262" s="263"/>
    </row>
    <row r="263" spans="2:2" s="62" customFormat="1" x14ac:dyDescent="0.2">
      <c r="B263" s="263"/>
    </row>
    <row r="264" spans="2:2" s="62" customFormat="1" x14ac:dyDescent="0.2">
      <c r="B264" s="263"/>
    </row>
    <row r="265" spans="2:2" s="62" customFormat="1" x14ac:dyDescent="0.2">
      <c r="B265" s="263"/>
    </row>
    <row r="266" spans="2:2" s="62" customFormat="1" x14ac:dyDescent="0.2">
      <c r="B266" s="263"/>
    </row>
    <row r="267" spans="2:2" s="62" customFormat="1" x14ac:dyDescent="0.2">
      <c r="B267" s="263"/>
    </row>
    <row r="268" spans="2:2" s="62" customFormat="1" x14ac:dyDescent="0.2">
      <c r="B268" s="263"/>
    </row>
    <row r="269" spans="2:2" s="62" customFormat="1" x14ac:dyDescent="0.2">
      <c r="B269" s="263"/>
    </row>
    <row r="270" spans="2:2" s="62" customFormat="1" x14ac:dyDescent="0.2">
      <c r="B270" s="263"/>
    </row>
    <row r="271" spans="2:2" s="62" customFormat="1" x14ac:dyDescent="0.2">
      <c r="B271" s="263"/>
    </row>
    <row r="272" spans="2:2" s="62" customFormat="1" x14ac:dyDescent="0.2">
      <c r="B272" s="263"/>
    </row>
    <row r="273" spans="2:2" s="62" customFormat="1" x14ac:dyDescent="0.2">
      <c r="B273" s="263"/>
    </row>
    <row r="274" spans="2:2" s="62" customFormat="1" x14ac:dyDescent="0.2">
      <c r="B274" s="263"/>
    </row>
    <row r="275" spans="2:2" s="62" customFormat="1" x14ac:dyDescent="0.2">
      <c r="B275" s="263"/>
    </row>
    <row r="276" spans="2:2" s="62" customFormat="1" x14ac:dyDescent="0.2">
      <c r="B276" s="263"/>
    </row>
    <row r="277" spans="2:2" s="62" customFormat="1" x14ac:dyDescent="0.2">
      <c r="B277" s="263"/>
    </row>
    <row r="278" spans="2:2" s="62" customFormat="1" x14ac:dyDescent="0.2">
      <c r="B278" s="263"/>
    </row>
    <row r="279" spans="2:2" s="62" customFormat="1" x14ac:dyDescent="0.2">
      <c r="B279" s="263"/>
    </row>
    <row r="280" spans="2:2" s="62" customFormat="1" x14ac:dyDescent="0.2">
      <c r="B280" s="263"/>
    </row>
    <row r="281" spans="2:2" s="62" customFormat="1" x14ac:dyDescent="0.2">
      <c r="B281" s="263"/>
    </row>
    <row r="282" spans="2:2" s="62" customFormat="1" x14ac:dyDescent="0.2">
      <c r="B282" s="263"/>
    </row>
    <row r="283" spans="2:2" s="62" customFormat="1" x14ac:dyDescent="0.2">
      <c r="B283" s="263"/>
    </row>
    <row r="284" spans="2:2" s="62" customFormat="1" x14ac:dyDescent="0.2">
      <c r="B284" s="263"/>
    </row>
    <row r="285" spans="2:2" s="62" customFormat="1" x14ac:dyDescent="0.2">
      <c r="B285" s="263"/>
    </row>
    <row r="286" spans="2:2" s="62" customFormat="1" x14ac:dyDescent="0.2">
      <c r="B286" s="263"/>
    </row>
    <row r="287" spans="2:2" s="62" customFormat="1" x14ac:dyDescent="0.2">
      <c r="B287" s="263"/>
    </row>
    <row r="288" spans="2:2" s="62" customFormat="1" x14ac:dyDescent="0.2">
      <c r="B288" s="263"/>
    </row>
    <row r="289" spans="2:2" s="62" customFormat="1" x14ac:dyDescent="0.2">
      <c r="B289" s="263"/>
    </row>
    <row r="290" spans="2:2" s="62" customFormat="1" x14ac:dyDescent="0.2">
      <c r="B290" s="263"/>
    </row>
    <row r="291" spans="2:2" s="62" customFormat="1" x14ac:dyDescent="0.2">
      <c r="B291" s="263"/>
    </row>
    <row r="292" spans="2:2" s="62" customFormat="1" x14ac:dyDescent="0.2">
      <c r="B292" s="263"/>
    </row>
    <row r="293" spans="2:2" s="62" customFormat="1" x14ac:dyDescent="0.2">
      <c r="B293" s="263"/>
    </row>
    <row r="294" spans="2:2" s="62" customFormat="1" x14ac:dyDescent="0.2">
      <c r="B294" s="263"/>
    </row>
    <row r="295" spans="2:2" s="62" customFormat="1" x14ac:dyDescent="0.2">
      <c r="B295" s="263"/>
    </row>
    <row r="296" spans="2:2" s="62" customFormat="1" x14ac:dyDescent="0.2">
      <c r="B296" s="263"/>
    </row>
    <row r="297" spans="2:2" s="62" customFormat="1" x14ac:dyDescent="0.2">
      <c r="B297" s="263"/>
    </row>
    <row r="298" spans="2:2" s="62" customFormat="1" x14ac:dyDescent="0.2">
      <c r="B298" s="263"/>
    </row>
    <row r="299" spans="2:2" s="62" customFormat="1" x14ac:dyDescent="0.2">
      <c r="B299" s="263"/>
    </row>
    <row r="300" spans="2:2" s="62" customFormat="1" x14ac:dyDescent="0.2">
      <c r="B300" s="263"/>
    </row>
    <row r="301" spans="2:2" s="62" customFormat="1" x14ac:dyDescent="0.2">
      <c r="B301" s="263"/>
    </row>
    <row r="302" spans="2:2" s="62" customFormat="1" x14ac:dyDescent="0.2">
      <c r="B302" s="263"/>
    </row>
    <row r="303" spans="2:2" s="62" customFormat="1" x14ac:dyDescent="0.2">
      <c r="B303" s="263"/>
    </row>
    <row r="304" spans="2:2" s="62" customFormat="1" x14ac:dyDescent="0.2">
      <c r="B304" s="263"/>
    </row>
    <row r="305" spans="1:4" s="62" customFormat="1" x14ac:dyDescent="0.2">
      <c r="B305" s="263"/>
    </row>
    <row r="306" spans="1:4" s="62" customFormat="1" x14ac:dyDescent="0.2">
      <c r="B306" s="263"/>
    </row>
    <row r="307" spans="1:4" s="62" customFormat="1" x14ac:dyDescent="0.2">
      <c r="B307" s="263"/>
    </row>
    <row r="308" spans="1:4" s="62" customFormat="1" x14ac:dyDescent="0.2">
      <c r="B308" s="263"/>
    </row>
    <row r="309" spans="1:4" s="62" customFormat="1" x14ac:dyDescent="0.2">
      <c r="B309" s="263"/>
    </row>
    <row r="310" spans="1:4" s="62" customFormat="1" x14ac:dyDescent="0.2">
      <c r="B310" s="263"/>
    </row>
    <row r="311" spans="1:4" s="62" customFormat="1" x14ac:dyDescent="0.2">
      <c r="B311" s="263"/>
    </row>
    <row r="312" spans="1:4" s="62" customFormat="1" x14ac:dyDescent="0.2">
      <c r="A312" s="55"/>
      <c r="B312" s="265"/>
      <c r="C312" s="55"/>
      <c r="D312" s="55"/>
    </row>
    <row r="313" spans="1:4" s="62" customFormat="1" x14ac:dyDescent="0.2">
      <c r="A313" s="55"/>
      <c r="B313" s="265"/>
      <c r="C313" s="55"/>
      <c r="D313" s="55"/>
    </row>
    <row r="314" spans="1:4" s="62" customFormat="1" x14ac:dyDescent="0.2">
      <c r="A314" s="55"/>
      <c r="B314" s="265"/>
      <c r="C314" s="55"/>
      <c r="D314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45"/>
  <sheetViews>
    <sheetView showGridLines="0" view="pageBreakPreview" zoomScaleNormal="115" zoomScaleSheetLayoutView="100" workbookViewId="0">
      <selection activeCell="D3" sqref="D3"/>
    </sheetView>
  </sheetViews>
  <sheetFormatPr defaultRowHeight="12.75" x14ac:dyDescent="0.2"/>
  <cols>
    <col min="1" max="2" width="10.7109375" style="62" customWidth="1"/>
    <col min="3" max="3" width="59" style="62" customWidth="1"/>
    <col min="4" max="4" width="8.7109375" style="74" customWidth="1"/>
    <col min="5" max="5" width="10.42578125" style="62" bestFit="1" customWidth="1"/>
    <col min="6" max="7" width="9.140625" style="62"/>
    <col min="8" max="8" width="22.42578125" style="62" bestFit="1" customWidth="1"/>
    <col min="9" max="9" width="45.7109375" style="62" bestFit="1" customWidth="1"/>
    <col min="10" max="16384" width="9.140625" style="62"/>
  </cols>
  <sheetData>
    <row r="1" spans="1:20" s="234" customFormat="1" ht="15" customHeight="1" x14ac:dyDescent="0.25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20" s="55" customFormat="1" ht="15" customHeight="1" x14ac:dyDescent="0.2">
      <c r="A2" s="239" t="str">
        <f>'Prior Year Fees'!A2</f>
        <v>Financial Year to October 2017</v>
      </c>
      <c r="D2" s="54">
        <f>SUM(D5:D32)</f>
        <v>-7809.2199999999984</v>
      </c>
    </row>
    <row r="3" spans="1:20" s="55" customFormat="1" ht="15" customHeight="1" x14ac:dyDescent="0.25">
      <c r="A3" s="50"/>
      <c r="D3" s="57"/>
    </row>
    <row r="4" spans="1:20" s="58" customFormat="1" ht="15" customHeight="1" x14ac:dyDescent="0.2">
      <c r="A4" s="141" t="s">
        <v>0</v>
      </c>
      <c r="B4" s="63" t="s">
        <v>3</v>
      </c>
      <c r="C4" s="63" t="s">
        <v>1</v>
      </c>
      <c r="D4" s="73" t="s">
        <v>2</v>
      </c>
      <c r="E4" s="23"/>
      <c r="F4" s="23"/>
      <c r="G4" s="23"/>
      <c r="H4" s="23"/>
      <c r="I4" s="23"/>
      <c r="J4" s="23"/>
      <c r="K4" s="23"/>
      <c r="L4" s="23"/>
      <c r="M4" s="23"/>
    </row>
    <row r="5" spans="1:20" ht="15" customHeight="1" x14ac:dyDescent="0.2">
      <c r="A5" s="302">
        <v>42786</v>
      </c>
      <c r="B5" s="303" t="s">
        <v>205</v>
      </c>
      <c r="C5" s="304" t="s">
        <v>202</v>
      </c>
      <c r="D5" s="250">
        <f>-116.87-18.02</f>
        <v>-134.89000000000001</v>
      </c>
      <c r="E5" s="26"/>
      <c r="F5" s="26"/>
      <c r="G5" s="44"/>
      <c r="H5" s="44"/>
      <c r="I5" s="44"/>
      <c r="J5" s="44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5" customHeight="1" x14ac:dyDescent="0.2">
      <c r="A6" s="286">
        <v>42786</v>
      </c>
      <c r="B6" s="303" t="s">
        <v>205</v>
      </c>
      <c r="C6" s="304" t="s">
        <v>202</v>
      </c>
      <c r="D6" s="305">
        <v>-179.91</v>
      </c>
      <c r="E6" s="71"/>
    </row>
    <row r="7" spans="1:20" ht="15" customHeight="1" x14ac:dyDescent="0.2">
      <c r="A7" s="286">
        <v>42786</v>
      </c>
      <c r="B7" s="303" t="s">
        <v>205</v>
      </c>
      <c r="C7" s="304" t="s">
        <v>202</v>
      </c>
      <c r="D7" s="305">
        <v>-96.5</v>
      </c>
      <c r="E7" s="71"/>
    </row>
    <row r="8" spans="1:20" ht="15" customHeight="1" x14ac:dyDescent="0.2">
      <c r="A8" s="286">
        <v>42787</v>
      </c>
      <c r="B8" s="303" t="s">
        <v>205</v>
      </c>
      <c r="C8" s="304" t="s">
        <v>203</v>
      </c>
      <c r="D8" s="305">
        <f>-207.31-37.27</f>
        <v>-244.58</v>
      </c>
      <c r="E8" s="71"/>
    </row>
    <row r="9" spans="1:20" ht="15" customHeight="1" x14ac:dyDescent="0.2">
      <c r="A9" s="286">
        <v>42787</v>
      </c>
      <c r="B9" s="303" t="s">
        <v>205</v>
      </c>
      <c r="C9" s="304" t="s">
        <v>203</v>
      </c>
      <c r="D9" s="305">
        <v>-339.8</v>
      </c>
      <c r="E9" s="71"/>
    </row>
    <row r="10" spans="1:20" ht="15" customHeight="1" x14ac:dyDescent="0.2">
      <c r="A10" s="286">
        <v>42787</v>
      </c>
      <c r="B10" s="303" t="s">
        <v>205</v>
      </c>
      <c r="C10" s="304" t="s">
        <v>204</v>
      </c>
      <c r="D10" s="305">
        <v>-117.49</v>
      </c>
      <c r="E10" s="71"/>
    </row>
    <row r="11" spans="1:20" ht="15" customHeight="1" x14ac:dyDescent="0.2">
      <c r="A11" s="286">
        <v>42787</v>
      </c>
      <c r="B11" s="303" t="s">
        <v>205</v>
      </c>
      <c r="C11" s="304" t="s">
        <v>204</v>
      </c>
      <c r="D11" s="305">
        <f>-32.7</f>
        <v>-32.700000000000003</v>
      </c>
      <c r="E11" s="71"/>
    </row>
    <row r="12" spans="1:20" ht="15" customHeight="1" x14ac:dyDescent="0.2">
      <c r="A12" s="286">
        <v>42845</v>
      </c>
      <c r="B12" s="303" t="s">
        <v>205</v>
      </c>
      <c r="C12" s="304" t="s">
        <v>300</v>
      </c>
      <c r="D12" s="305">
        <v>-66.040000000000006</v>
      </c>
      <c r="E12" s="71"/>
    </row>
    <row r="13" spans="1:20" ht="15" customHeight="1" x14ac:dyDescent="0.2">
      <c r="A13" s="286">
        <v>42845</v>
      </c>
      <c r="B13" s="303" t="s">
        <v>205</v>
      </c>
      <c r="C13" s="304" t="s">
        <v>300</v>
      </c>
      <c r="D13" s="305">
        <v>-8</v>
      </c>
      <c r="E13" s="71"/>
    </row>
    <row r="14" spans="1:20" ht="15" customHeight="1" x14ac:dyDescent="0.2">
      <c r="A14" s="286">
        <v>42845</v>
      </c>
      <c r="B14" s="303" t="s">
        <v>205</v>
      </c>
      <c r="C14" s="304" t="s">
        <v>301</v>
      </c>
      <c r="D14" s="305">
        <v>-12.05</v>
      </c>
      <c r="E14" s="71"/>
    </row>
    <row r="15" spans="1:20" ht="15" customHeight="1" x14ac:dyDescent="0.2">
      <c r="A15" s="286">
        <v>42845</v>
      </c>
      <c r="B15" s="303" t="s">
        <v>205</v>
      </c>
      <c r="C15" s="304" t="s">
        <v>301</v>
      </c>
      <c r="D15" s="305">
        <v>-14.6</v>
      </c>
      <c r="E15" s="71"/>
    </row>
    <row r="16" spans="1:20" ht="15" customHeight="1" x14ac:dyDescent="0.2">
      <c r="A16" s="286">
        <v>42845</v>
      </c>
      <c r="B16" s="303" t="s">
        <v>205</v>
      </c>
      <c r="C16" s="304" t="s">
        <v>302</v>
      </c>
      <c r="D16" s="305">
        <v>-59.19</v>
      </c>
      <c r="E16" s="71"/>
    </row>
    <row r="17" spans="1:5" ht="15" customHeight="1" x14ac:dyDescent="0.2">
      <c r="A17" s="286">
        <v>42845</v>
      </c>
      <c r="B17" s="303" t="s">
        <v>205</v>
      </c>
      <c r="C17" s="304" t="s">
        <v>302</v>
      </c>
      <c r="D17" s="305">
        <v>-238.27</v>
      </c>
      <c r="E17" s="71"/>
    </row>
    <row r="18" spans="1:5" ht="15" customHeight="1" x14ac:dyDescent="0.2">
      <c r="A18" s="286">
        <v>42845</v>
      </c>
      <c r="B18" s="303" t="s">
        <v>205</v>
      </c>
      <c r="C18" s="304" t="s">
        <v>302</v>
      </c>
      <c r="D18" s="305">
        <v>-131.81</v>
      </c>
      <c r="E18" s="71"/>
    </row>
    <row r="19" spans="1:5" ht="15" customHeight="1" x14ac:dyDescent="0.2">
      <c r="A19" s="286">
        <v>42865</v>
      </c>
      <c r="B19" s="303" t="s">
        <v>205</v>
      </c>
      <c r="C19" s="304" t="s">
        <v>414</v>
      </c>
      <c r="D19" s="305">
        <v>-551.13</v>
      </c>
      <c r="E19" s="71"/>
    </row>
    <row r="20" spans="1:5" ht="15" customHeight="1" x14ac:dyDescent="0.2">
      <c r="A20" s="286">
        <v>42877</v>
      </c>
      <c r="B20" s="303" t="s">
        <v>205</v>
      </c>
      <c r="C20" s="304" t="s">
        <v>360</v>
      </c>
      <c r="D20" s="305">
        <v>-263.70999999999998</v>
      </c>
      <c r="E20" s="71"/>
    </row>
    <row r="21" spans="1:5" ht="15" customHeight="1" x14ac:dyDescent="0.2">
      <c r="A21" s="286">
        <v>42886</v>
      </c>
      <c r="B21" s="303" t="s">
        <v>205</v>
      </c>
      <c r="C21" s="304" t="s">
        <v>408</v>
      </c>
      <c r="D21" s="305">
        <f>-195.74-31.19</f>
        <v>-226.93</v>
      </c>
      <c r="E21" s="71"/>
    </row>
    <row r="22" spans="1:5" ht="15" customHeight="1" x14ac:dyDescent="0.2">
      <c r="A22" s="286">
        <v>42886</v>
      </c>
      <c r="B22" s="303" t="s">
        <v>205</v>
      </c>
      <c r="C22" s="304" t="s">
        <v>533</v>
      </c>
      <c r="D22" s="305">
        <v>-651.52</v>
      </c>
      <c r="E22" s="71"/>
    </row>
    <row r="23" spans="1:5" ht="15" customHeight="1" x14ac:dyDescent="0.2">
      <c r="A23" s="286">
        <v>42907</v>
      </c>
      <c r="B23" s="303" t="s">
        <v>205</v>
      </c>
      <c r="C23" s="304" t="s">
        <v>458</v>
      </c>
      <c r="D23" s="305">
        <v>-104.87</v>
      </c>
      <c r="E23" s="71"/>
    </row>
    <row r="24" spans="1:5" ht="15" customHeight="1" x14ac:dyDescent="0.2">
      <c r="A24" s="286">
        <v>42907</v>
      </c>
      <c r="B24" s="303" t="s">
        <v>205</v>
      </c>
      <c r="C24" s="304" t="s">
        <v>458</v>
      </c>
      <c r="D24" s="305">
        <v>-297.99</v>
      </c>
      <c r="E24" s="71"/>
    </row>
    <row r="25" spans="1:5" ht="15" customHeight="1" x14ac:dyDescent="0.2">
      <c r="A25" s="286">
        <v>42907</v>
      </c>
      <c r="B25" s="303" t="s">
        <v>205</v>
      </c>
      <c r="C25" s="304" t="s">
        <v>458</v>
      </c>
      <c r="D25" s="305">
        <v>-25.6</v>
      </c>
      <c r="E25" s="71"/>
    </row>
    <row r="26" spans="1:5" ht="15" customHeight="1" x14ac:dyDescent="0.2">
      <c r="A26" s="286">
        <v>42916</v>
      </c>
      <c r="B26" s="303" t="s">
        <v>205</v>
      </c>
      <c r="C26" s="304" t="s">
        <v>485</v>
      </c>
      <c r="D26" s="305">
        <v>-69.989999999999995</v>
      </c>
      <c r="E26" s="71"/>
    </row>
    <row r="27" spans="1:5" ht="15" customHeight="1" x14ac:dyDescent="0.2">
      <c r="A27" s="286">
        <v>42916</v>
      </c>
      <c r="B27" s="303" t="s">
        <v>205</v>
      </c>
      <c r="C27" s="304" t="s">
        <v>485</v>
      </c>
      <c r="D27" s="305">
        <v>-549.34</v>
      </c>
      <c r="E27" s="71"/>
    </row>
    <row r="28" spans="1:5" ht="15" customHeight="1" x14ac:dyDescent="0.2">
      <c r="A28" s="286">
        <v>42916</v>
      </c>
      <c r="B28" s="303" t="s">
        <v>205</v>
      </c>
      <c r="C28" s="304" t="s">
        <v>532</v>
      </c>
      <c r="D28" s="305">
        <v>-39.25</v>
      </c>
      <c r="E28" s="71"/>
    </row>
    <row r="29" spans="1:5" ht="15" customHeight="1" x14ac:dyDescent="0.2">
      <c r="A29" s="286">
        <v>42978</v>
      </c>
      <c r="B29" s="303" t="s">
        <v>205</v>
      </c>
      <c r="C29" s="304" t="s">
        <v>605</v>
      </c>
      <c r="D29" s="305">
        <v>-425.04</v>
      </c>
      <c r="E29" s="71"/>
    </row>
    <row r="30" spans="1:5" ht="15" customHeight="1" x14ac:dyDescent="0.2">
      <c r="A30" s="286">
        <v>43008</v>
      </c>
      <c r="B30" s="303" t="s">
        <v>205</v>
      </c>
      <c r="C30" s="304" t="s">
        <v>644</v>
      </c>
      <c r="D30" s="305">
        <v>-703.36</v>
      </c>
      <c r="E30" s="71"/>
    </row>
    <row r="31" spans="1:5" ht="15" customHeight="1" x14ac:dyDescent="0.2">
      <c r="A31" s="286">
        <v>43039</v>
      </c>
      <c r="B31" s="303" t="s">
        <v>205</v>
      </c>
      <c r="C31" s="304" t="s">
        <v>693</v>
      </c>
      <c r="D31" s="305">
        <v>-2224.66</v>
      </c>
      <c r="E31" s="71"/>
    </row>
    <row r="32" spans="1:5" ht="15" customHeight="1" x14ac:dyDescent="0.2">
      <c r="A32" s="151"/>
      <c r="B32" s="80"/>
      <c r="C32" s="212"/>
      <c r="D32" s="90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55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62" customWidth="1"/>
    <col min="3" max="3" width="57.42578125" style="62" customWidth="1"/>
    <col min="4" max="4" width="9.85546875" style="62" customWidth="1"/>
    <col min="5" max="5" width="9.140625" style="62"/>
    <col min="6" max="6" width="10.140625" style="62" bestFit="1" customWidth="1"/>
    <col min="7" max="7" width="8.140625" style="62" bestFit="1" customWidth="1"/>
    <col min="8" max="8" width="6.7109375" style="62" bestFit="1" customWidth="1"/>
    <col min="9" max="9" width="17" style="62" bestFit="1" customWidth="1"/>
    <col min="10" max="10" width="5.7109375" style="62" bestFit="1" customWidth="1"/>
    <col min="11" max="11" width="53.5703125" style="62" bestFit="1" customWidth="1"/>
    <col min="12" max="12" width="7.5703125" style="62" bestFit="1" customWidth="1"/>
    <col min="13" max="16384" width="9.140625" style="62"/>
  </cols>
  <sheetData>
    <row r="1" spans="1:21" s="234" customFormat="1" ht="15" customHeight="1" x14ac:dyDescent="0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237"/>
      <c r="L1" s="237"/>
      <c r="M1" s="237"/>
    </row>
    <row r="2" spans="1:21" s="55" customFormat="1" ht="15" customHeight="1" x14ac:dyDescent="0.2">
      <c r="A2" s="239" t="str">
        <f>'Prior Year Fees'!A2</f>
        <v>Financial Year to October 2017</v>
      </c>
      <c r="D2" s="54">
        <f>SUBTOTAL(9,D5:D119)</f>
        <v>-5245.5000000000009</v>
      </c>
    </row>
    <row r="3" spans="1:21" s="55" customFormat="1" ht="15" customHeight="1" x14ac:dyDescent="0.25">
      <c r="A3" s="50"/>
      <c r="D3" s="57"/>
    </row>
    <row r="4" spans="1:21" s="58" customFormat="1" ht="15" customHeight="1" x14ac:dyDescent="0.2">
      <c r="A4" s="63" t="s">
        <v>0</v>
      </c>
      <c r="B4" s="63" t="s">
        <v>59</v>
      </c>
      <c r="C4" s="63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1" s="82" customFormat="1" ht="15" customHeight="1" x14ac:dyDescent="0.2">
      <c r="A5" s="290">
        <v>42779</v>
      </c>
      <c r="B5" s="288" t="s">
        <v>188</v>
      </c>
      <c r="C5" s="289" t="s">
        <v>461</v>
      </c>
      <c r="D5" s="250">
        <v>-272</v>
      </c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1" ht="15" customHeight="1" x14ac:dyDescent="0.2">
      <c r="A6" s="290">
        <v>42780</v>
      </c>
      <c r="B6" s="288" t="s">
        <v>188</v>
      </c>
      <c r="C6" s="289" t="s">
        <v>189</v>
      </c>
      <c r="D6" s="250">
        <v>-240.3</v>
      </c>
      <c r="E6" s="13"/>
      <c r="F6" s="26"/>
      <c r="G6" s="26"/>
      <c r="H6" s="26"/>
      <c r="I6" s="26"/>
      <c r="J6" s="26"/>
      <c r="K6" s="26"/>
      <c r="L6" s="13"/>
      <c r="M6" s="26"/>
      <c r="N6" s="26"/>
      <c r="O6" s="26"/>
      <c r="P6" s="26"/>
      <c r="Q6" s="26"/>
      <c r="R6" s="26"/>
      <c r="S6" s="26"/>
      <c r="T6" s="26"/>
      <c r="U6" s="26"/>
    </row>
    <row r="7" spans="1:21" ht="15" customHeight="1" x14ac:dyDescent="0.2">
      <c r="A7" s="290">
        <v>42786</v>
      </c>
      <c r="B7" s="288" t="s">
        <v>188</v>
      </c>
      <c r="C7" s="289" t="s">
        <v>211</v>
      </c>
      <c r="D7" s="250">
        <v>-234.21</v>
      </c>
      <c r="E7" s="13"/>
      <c r="F7" s="26"/>
      <c r="G7" s="26"/>
      <c r="H7" s="26"/>
      <c r="I7" s="26"/>
      <c r="J7" s="26"/>
      <c r="K7" s="26"/>
      <c r="L7" s="13"/>
      <c r="M7" s="26"/>
      <c r="N7" s="26"/>
      <c r="O7" s="26"/>
      <c r="P7" s="26"/>
      <c r="Q7" s="26"/>
      <c r="R7" s="26"/>
      <c r="S7" s="26"/>
      <c r="T7" s="26"/>
      <c r="U7" s="26"/>
    </row>
    <row r="8" spans="1:21" ht="15" customHeight="1" x14ac:dyDescent="0.2">
      <c r="A8" s="290">
        <v>42786</v>
      </c>
      <c r="B8" s="288" t="s">
        <v>188</v>
      </c>
      <c r="C8" s="289" t="s">
        <v>212</v>
      </c>
      <c r="D8" s="250">
        <f>-61.58-9.49</f>
        <v>-71.069999999999993</v>
      </c>
      <c r="E8" s="13"/>
      <c r="F8" s="26"/>
      <c r="G8" s="26"/>
      <c r="H8" s="26"/>
      <c r="I8" s="26"/>
      <c r="J8" s="26"/>
      <c r="K8" s="26"/>
      <c r="L8" s="13"/>
      <c r="M8" s="26"/>
      <c r="N8" s="26"/>
      <c r="O8" s="26"/>
      <c r="P8" s="26"/>
      <c r="Q8" s="26"/>
      <c r="R8" s="26"/>
      <c r="S8" s="26"/>
      <c r="T8" s="26"/>
      <c r="U8" s="26"/>
    </row>
    <row r="9" spans="1:21" ht="15" customHeight="1" x14ac:dyDescent="0.2">
      <c r="A9" s="290">
        <v>42786</v>
      </c>
      <c r="B9" s="288" t="s">
        <v>188</v>
      </c>
      <c r="C9" s="289" t="s">
        <v>212</v>
      </c>
      <c r="D9" s="250">
        <v>-9.4</v>
      </c>
      <c r="E9" s="13"/>
      <c r="F9" s="26"/>
      <c r="G9" s="26"/>
      <c r="H9" s="26"/>
      <c r="I9" s="26"/>
      <c r="J9" s="26"/>
      <c r="K9" s="26"/>
      <c r="L9" s="13"/>
      <c r="M9" s="26"/>
      <c r="N9" s="26"/>
      <c r="O9" s="26"/>
      <c r="P9" s="26"/>
      <c r="Q9" s="26"/>
      <c r="R9" s="26"/>
      <c r="S9" s="26"/>
      <c r="T9" s="26"/>
      <c r="U9" s="26"/>
    </row>
    <row r="10" spans="1:21" ht="15" customHeight="1" x14ac:dyDescent="0.2">
      <c r="A10" s="290">
        <v>42804</v>
      </c>
      <c r="B10" s="288" t="s">
        <v>188</v>
      </c>
      <c r="C10" s="289" t="s">
        <v>250</v>
      </c>
      <c r="D10" s="250">
        <v>-209.25</v>
      </c>
      <c r="E10" s="13"/>
      <c r="F10" s="26"/>
      <c r="G10" s="26"/>
      <c r="H10" s="26"/>
      <c r="I10" s="26"/>
      <c r="J10" s="26"/>
      <c r="K10" s="26"/>
      <c r="L10" s="13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5" customHeight="1" x14ac:dyDescent="0.2">
      <c r="A11" s="290">
        <v>42807</v>
      </c>
      <c r="B11" s="288" t="s">
        <v>188</v>
      </c>
      <c r="C11" s="289" t="s">
        <v>251</v>
      </c>
      <c r="D11" s="250">
        <v>-200.88</v>
      </c>
      <c r="E11" s="13"/>
      <c r="F11" s="26"/>
      <c r="G11" s="26"/>
      <c r="H11" s="26"/>
      <c r="I11" s="26"/>
      <c r="J11" s="26"/>
      <c r="K11" s="26"/>
      <c r="L11" s="13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" customHeight="1" x14ac:dyDescent="0.2">
      <c r="A12" s="290">
        <v>42814</v>
      </c>
      <c r="B12" s="288" t="s">
        <v>188</v>
      </c>
      <c r="C12" s="289" t="s">
        <v>239</v>
      </c>
      <c r="D12" s="250">
        <v>-386.47</v>
      </c>
      <c r="E12" s="13"/>
      <c r="F12" s="26"/>
      <c r="G12" s="26"/>
      <c r="H12" s="26"/>
      <c r="I12" s="26"/>
      <c r="J12" s="26"/>
      <c r="K12" s="26"/>
      <c r="L12" s="13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5" customHeight="1" x14ac:dyDescent="0.2">
      <c r="A13" s="290">
        <v>42843</v>
      </c>
      <c r="B13" s="288" t="s">
        <v>188</v>
      </c>
      <c r="C13" s="289" t="s">
        <v>342</v>
      </c>
      <c r="D13" s="250">
        <v>-105.78</v>
      </c>
      <c r="E13" s="13"/>
      <c r="F13" s="26"/>
      <c r="G13" s="26"/>
      <c r="H13" s="26"/>
      <c r="I13" s="26"/>
      <c r="J13" s="26"/>
      <c r="K13" s="26"/>
      <c r="L13" s="13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5" customHeight="1" x14ac:dyDescent="0.2">
      <c r="A14" s="290">
        <v>42866</v>
      </c>
      <c r="B14" s="288" t="s">
        <v>188</v>
      </c>
      <c r="C14" s="289" t="s">
        <v>361</v>
      </c>
      <c r="D14" s="250">
        <v>-171.07</v>
      </c>
      <c r="E14" s="13"/>
      <c r="F14" s="26"/>
      <c r="G14" s="26"/>
      <c r="H14" s="26"/>
      <c r="I14" s="26"/>
      <c r="J14" s="26"/>
      <c r="K14" s="26"/>
      <c r="L14" s="13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5" customHeight="1" x14ac:dyDescent="0.2">
      <c r="A15" s="290">
        <v>42874</v>
      </c>
      <c r="B15" s="288" t="s">
        <v>188</v>
      </c>
      <c r="C15" s="289" t="s">
        <v>409</v>
      </c>
      <c r="D15" s="250">
        <v>-85.54</v>
      </c>
      <c r="E15" s="13"/>
      <c r="F15" s="26"/>
      <c r="G15" s="26"/>
      <c r="H15" s="26"/>
      <c r="I15" s="26"/>
      <c r="J15" s="26"/>
      <c r="K15" s="26"/>
      <c r="L15" s="13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5" customHeight="1" x14ac:dyDescent="0.2">
      <c r="A16" s="290">
        <v>42886</v>
      </c>
      <c r="B16" s="288" t="s">
        <v>188</v>
      </c>
      <c r="C16" s="289" t="s">
        <v>410</v>
      </c>
      <c r="D16" s="250">
        <v>-484.39</v>
      </c>
      <c r="E16" s="13"/>
      <c r="F16" s="26"/>
      <c r="G16" s="26"/>
      <c r="H16" s="26"/>
      <c r="I16" s="26"/>
      <c r="J16" s="26"/>
      <c r="K16" s="26"/>
      <c r="L16" s="13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5" customHeight="1" x14ac:dyDescent="0.2">
      <c r="A17" s="290">
        <v>42886</v>
      </c>
      <c r="B17" s="288" t="s">
        <v>188</v>
      </c>
      <c r="C17" s="289" t="s">
        <v>411</v>
      </c>
      <c r="D17" s="250">
        <v>-131.34</v>
      </c>
      <c r="E17" s="13"/>
      <c r="F17" s="26"/>
      <c r="G17" s="26"/>
      <c r="H17" s="26"/>
      <c r="I17" s="26"/>
      <c r="J17" s="26"/>
      <c r="K17" s="26"/>
      <c r="L17" s="13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5" customHeight="1" x14ac:dyDescent="0.2">
      <c r="A18" s="290">
        <v>42886</v>
      </c>
      <c r="B18" s="288" t="s">
        <v>188</v>
      </c>
      <c r="C18" s="289" t="s">
        <v>412</v>
      </c>
      <c r="D18" s="250">
        <v>-631.01</v>
      </c>
      <c r="E18" s="13"/>
      <c r="F18" s="26"/>
      <c r="G18" s="26"/>
      <c r="H18" s="26"/>
      <c r="I18" s="26"/>
      <c r="J18" s="26"/>
      <c r="K18" s="26"/>
      <c r="L18" s="13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5" customHeight="1" x14ac:dyDescent="0.2">
      <c r="A19" s="290">
        <v>42916</v>
      </c>
      <c r="B19" s="288" t="s">
        <v>188</v>
      </c>
      <c r="C19" s="289" t="s">
        <v>478</v>
      </c>
      <c r="D19" s="250">
        <v>-269.86</v>
      </c>
      <c r="E19" s="13"/>
      <c r="F19" s="26"/>
      <c r="G19" s="26"/>
      <c r="H19" s="26"/>
      <c r="I19" s="26"/>
      <c r="J19" s="26"/>
      <c r="K19" s="26"/>
      <c r="L19" s="13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" customHeight="1" x14ac:dyDescent="0.2">
      <c r="A20" s="290">
        <v>42942</v>
      </c>
      <c r="B20" s="288" t="s">
        <v>188</v>
      </c>
      <c r="C20" s="289" t="s">
        <v>524</v>
      </c>
      <c r="D20" s="250">
        <v>-83.71</v>
      </c>
      <c r="E20" s="13"/>
      <c r="F20" s="26"/>
      <c r="G20" s="26"/>
      <c r="H20" s="26"/>
      <c r="I20" s="26"/>
      <c r="J20" s="26"/>
      <c r="K20" s="26"/>
      <c r="L20" s="13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5" customHeight="1" x14ac:dyDescent="0.2">
      <c r="A21" s="290">
        <v>42947</v>
      </c>
      <c r="B21" s="288" t="s">
        <v>188</v>
      </c>
      <c r="C21" s="289" t="s">
        <v>546</v>
      </c>
      <c r="D21" s="250">
        <v>-77</v>
      </c>
      <c r="E21" s="13"/>
      <c r="F21" s="26"/>
      <c r="G21" s="26"/>
      <c r="H21" s="26"/>
      <c r="I21" s="26"/>
      <c r="J21" s="26"/>
      <c r="K21" s="26"/>
      <c r="L21" s="13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5" customHeight="1" x14ac:dyDescent="0.2">
      <c r="A22" s="290">
        <v>42962</v>
      </c>
      <c r="B22" s="288" t="s">
        <v>188</v>
      </c>
      <c r="C22" s="289" t="s">
        <v>552</v>
      </c>
      <c r="D22" s="250">
        <v>-116.16</v>
      </c>
      <c r="E22" s="13"/>
      <c r="F22" s="26"/>
      <c r="G22" s="26"/>
      <c r="H22" s="26"/>
      <c r="I22" s="26"/>
      <c r="J22" s="26"/>
      <c r="K22" s="26"/>
      <c r="L22" s="13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5" customHeight="1" x14ac:dyDescent="0.2">
      <c r="A23" s="290">
        <v>42963</v>
      </c>
      <c r="B23" s="288" t="s">
        <v>188</v>
      </c>
      <c r="C23" s="289" t="s">
        <v>553</v>
      </c>
      <c r="D23" s="250">
        <v>-446.58</v>
      </c>
      <c r="E23" s="13"/>
      <c r="F23" s="26"/>
      <c r="G23" s="26"/>
      <c r="H23" s="26"/>
      <c r="I23" s="26"/>
      <c r="J23" s="26"/>
      <c r="K23" s="26"/>
      <c r="L23" s="13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5" customHeight="1" x14ac:dyDescent="0.2">
      <c r="A24" s="290">
        <v>42978</v>
      </c>
      <c r="B24" s="288" t="s">
        <v>188</v>
      </c>
      <c r="C24" s="289" t="s">
        <v>478</v>
      </c>
      <c r="D24" s="250">
        <v>-242.83</v>
      </c>
      <c r="E24" s="13"/>
      <c r="F24" s="26"/>
      <c r="G24" s="26"/>
      <c r="H24" s="26"/>
      <c r="I24" s="26"/>
      <c r="J24" s="26"/>
      <c r="K24" s="26"/>
      <c r="L24" s="13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5" customHeight="1" x14ac:dyDescent="0.2">
      <c r="A25" s="290">
        <v>42978</v>
      </c>
      <c r="B25" s="288" t="s">
        <v>188</v>
      </c>
      <c r="C25" s="289" t="s">
        <v>598</v>
      </c>
      <c r="D25" s="250">
        <v>-87.76</v>
      </c>
      <c r="E25" s="13"/>
      <c r="F25" s="26"/>
      <c r="G25" s="26"/>
      <c r="H25" s="26"/>
      <c r="I25" s="26"/>
      <c r="J25" s="26"/>
      <c r="K25" s="26"/>
      <c r="L25" s="13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5" customHeight="1" x14ac:dyDescent="0.2">
      <c r="A26" s="290">
        <v>43008</v>
      </c>
      <c r="B26" s="288" t="s">
        <v>188</v>
      </c>
      <c r="C26" s="289" t="s">
        <v>645</v>
      </c>
      <c r="D26" s="250">
        <v>-425.75</v>
      </c>
      <c r="E26" s="13"/>
      <c r="F26" s="26"/>
      <c r="G26" s="26"/>
      <c r="H26" s="26"/>
      <c r="I26" s="26"/>
      <c r="J26" s="26"/>
      <c r="K26" s="26"/>
      <c r="L26" s="13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5" customHeight="1" x14ac:dyDescent="0.2">
      <c r="A27" s="290">
        <v>43039</v>
      </c>
      <c r="B27" s="288" t="s">
        <v>188</v>
      </c>
      <c r="C27" s="289" t="s">
        <v>687</v>
      </c>
      <c r="D27" s="250">
        <v>-263.14</v>
      </c>
      <c r="E27" s="13"/>
      <c r="F27" s="26"/>
      <c r="G27" s="26"/>
      <c r="H27" s="26"/>
      <c r="I27" s="26"/>
      <c r="J27" s="26"/>
      <c r="K27" s="26"/>
      <c r="L27" s="13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5" customHeight="1" x14ac:dyDescent="0.2">
      <c r="A28" s="292"/>
      <c r="B28" s="299"/>
      <c r="C28" s="300"/>
      <c r="D28" s="272"/>
      <c r="E28" s="13"/>
      <c r="F28" s="26"/>
      <c r="G28" s="26"/>
      <c r="H28" s="26"/>
      <c r="I28" s="26"/>
      <c r="J28" s="26"/>
      <c r="K28" s="26"/>
      <c r="L28" s="13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5" customHeight="1" x14ac:dyDescent="0.2">
      <c r="A29" s="292"/>
      <c r="B29" s="299"/>
      <c r="C29" s="300"/>
      <c r="D29" s="272"/>
      <c r="E29" s="13"/>
      <c r="F29" s="26"/>
      <c r="G29" s="26"/>
      <c r="H29" s="26"/>
      <c r="I29" s="26"/>
      <c r="J29" s="26"/>
      <c r="K29" s="26"/>
      <c r="L29" s="13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5" customHeight="1" x14ac:dyDescent="0.2">
      <c r="A30" s="292"/>
      <c r="B30" s="299"/>
      <c r="C30" s="300"/>
      <c r="D30" s="272"/>
      <c r="E30" s="13"/>
      <c r="F30" s="26"/>
      <c r="G30" s="26"/>
      <c r="H30" s="26"/>
      <c r="I30" s="26"/>
      <c r="J30" s="26"/>
      <c r="K30" s="26"/>
      <c r="L30" s="13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5" customHeight="1" thickBot="1" x14ac:dyDescent="0.25">
      <c r="A31" s="47"/>
      <c r="B31" s="27"/>
      <c r="C31" s="199" t="s">
        <v>73</v>
      </c>
      <c r="D31" s="202">
        <f>SUBTOTAL(9,D5:D29)</f>
        <v>-5245.5000000000009</v>
      </c>
    </row>
    <row r="32" spans="1:21" ht="15" customHeight="1" x14ac:dyDescent="0.2">
      <c r="A32" s="47"/>
      <c r="B32" s="27"/>
      <c r="C32" s="105"/>
      <c r="D32" s="102"/>
    </row>
    <row r="33" spans="1:21" ht="15" customHeight="1" x14ac:dyDescent="0.2">
      <c r="A33" s="290"/>
      <c r="B33" s="288"/>
      <c r="C33" s="289"/>
      <c r="D33" s="250"/>
      <c r="E33" s="13"/>
      <c r="F33" s="26"/>
      <c r="G33" s="26"/>
      <c r="H33" s="26"/>
      <c r="I33" s="26"/>
      <c r="J33" s="26"/>
      <c r="K33" s="26"/>
      <c r="L33" s="13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5" customHeight="1" x14ac:dyDescent="0.2">
      <c r="A34" s="290"/>
      <c r="B34" s="288"/>
      <c r="C34" s="289"/>
      <c r="D34" s="250"/>
    </row>
    <row r="35" spans="1:21" ht="15" customHeight="1" x14ac:dyDescent="0.2">
      <c r="A35" s="292"/>
      <c r="B35" s="299"/>
      <c r="C35" s="300"/>
      <c r="D35" s="272"/>
    </row>
    <row r="36" spans="1:21" ht="15" customHeight="1" thickBot="1" x14ac:dyDescent="0.25">
      <c r="A36" s="47"/>
      <c r="B36" s="27"/>
      <c r="C36" s="199" t="s">
        <v>74</v>
      </c>
      <c r="D36" s="202">
        <f>SUBTOTAL(9,D33:D34)</f>
        <v>0</v>
      </c>
    </row>
    <row r="37" spans="1:21" ht="15" customHeight="1" x14ac:dyDescent="0.2">
      <c r="A37" s="47"/>
      <c r="B37" s="27"/>
      <c r="C37" s="27"/>
      <c r="D37" s="38"/>
    </row>
    <row r="38" spans="1:21" ht="15" customHeight="1" x14ac:dyDescent="0.2">
      <c r="A38" s="47"/>
      <c r="B38" s="27"/>
      <c r="C38" s="27"/>
      <c r="D38" s="38"/>
    </row>
    <row r="39" spans="1:21" ht="15" customHeight="1" thickBot="1" x14ac:dyDescent="0.25">
      <c r="A39" s="47"/>
      <c r="B39" s="27"/>
      <c r="C39" s="199" t="s">
        <v>75</v>
      </c>
      <c r="D39" s="202">
        <f>SUBTOTAL(9,D38:D38)</f>
        <v>0</v>
      </c>
    </row>
    <row r="40" spans="1:21" ht="15" customHeight="1" x14ac:dyDescent="0.2">
      <c r="A40" s="47"/>
      <c r="B40" s="27"/>
      <c r="C40" s="27"/>
      <c r="D40" s="38"/>
    </row>
    <row r="41" spans="1:21" ht="15" customHeight="1" x14ac:dyDescent="0.2">
      <c r="A41" s="47"/>
      <c r="B41" s="27"/>
      <c r="C41" s="27"/>
      <c r="D41" s="38"/>
    </row>
    <row r="42" spans="1:21" ht="15" customHeight="1" thickBot="1" x14ac:dyDescent="0.25">
      <c r="A42" s="47"/>
      <c r="B42" s="27"/>
      <c r="C42" s="199" t="s">
        <v>76</v>
      </c>
      <c r="D42" s="202">
        <f>SUBTOTAL(9,D41:D41)</f>
        <v>0</v>
      </c>
    </row>
    <row r="43" spans="1:21" ht="15" customHeight="1" x14ac:dyDescent="0.2">
      <c r="A43" s="47"/>
      <c r="B43" s="27"/>
      <c r="C43" s="105"/>
      <c r="D43" s="102"/>
    </row>
    <row r="44" spans="1:21" ht="15" customHeight="1" x14ac:dyDescent="0.2">
      <c r="A44" s="47"/>
      <c r="B44" s="27"/>
      <c r="C44" s="27"/>
      <c r="D44" s="38"/>
    </row>
    <row r="45" spans="1:21" ht="15" customHeight="1" thickBot="1" x14ac:dyDescent="0.25">
      <c r="A45" s="47"/>
      <c r="B45" s="27"/>
      <c r="C45" s="199" t="s">
        <v>93</v>
      </c>
      <c r="D45" s="202">
        <f>SUBTOTAL(9,D44:D44)</f>
        <v>0</v>
      </c>
    </row>
    <row r="46" spans="1:21" ht="15" customHeight="1" x14ac:dyDescent="0.2">
      <c r="A46" s="80"/>
      <c r="B46" s="80"/>
      <c r="C46" s="80"/>
      <c r="D46" s="80"/>
    </row>
    <row r="47" spans="1:21" ht="15" customHeight="1" x14ac:dyDescent="0.2">
      <c r="A47" s="106"/>
      <c r="C47" s="1"/>
      <c r="D47" s="1"/>
      <c r="E47" s="1"/>
    </row>
    <row r="48" spans="1:21" ht="15" customHeight="1" x14ac:dyDescent="0.2">
      <c r="A48" s="106"/>
      <c r="C48" s="1"/>
      <c r="D48" s="1"/>
      <c r="E48" s="1"/>
    </row>
    <row r="49" spans="1:5" ht="15" customHeight="1" x14ac:dyDescent="0.2">
      <c r="A49" s="106"/>
      <c r="C49" s="1"/>
      <c r="D49" s="1"/>
      <c r="E49" s="1"/>
    </row>
    <row r="50" spans="1:5" ht="15" customHeight="1" x14ac:dyDescent="0.2">
      <c r="A50" s="106"/>
      <c r="C50" s="1"/>
      <c r="D50" s="1"/>
      <c r="E50" s="1"/>
    </row>
    <row r="51" spans="1:5" ht="15" customHeight="1" x14ac:dyDescent="0.2"/>
    <row r="52" spans="1:5" ht="15" customHeight="1" x14ac:dyDescent="0.2"/>
    <row r="53" spans="1:5" ht="15" customHeight="1" x14ac:dyDescent="0.2"/>
    <row r="54" spans="1:5" ht="12" customHeight="1" x14ac:dyDescent="0.2"/>
    <row r="55" spans="1:5" ht="12" customHeight="1" x14ac:dyDescent="0.2"/>
  </sheetData>
  <pageMargins left="0.7" right="0.7" top="0.75" bottom="0.75" header="0.3" footer="0.3"/>
  <pageSetup paperSize="9" scale="99" firstPageNumber="0" fitToWidth="0" fitToHeight="0" orientation="portrait" r:id="rId1"/>
  <headerFooter scaleWithDoc="0">
    <oddFooter>&amp;C17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105"/>
  <sheetViews>
    <sheetView showGridLines="0" view="pageBreakPreview" topLeftCell="A46" zoomScaleNormal="100" zoomScaleSheetLayoutView="100" workbookViewId="0">
      <selection activeCell="C35" sqref="C35"/>
    </sheetView>
  </sheetViews>
  <sheetFormatPr defaultRowHeight="12.75" x14ac:dyDescent="0.2"/>
  <cols>
    <col min="1" max="2" width="10.7109375" style="62" customWidth="1"/>
    <col min="3" max="3" width="57.28515625" style="62" customWidth="1"/>
    <col min="4" max="4" width="10.28515625" style="62" customWidth="1"/>
    <col min="5" max="5" width="9.140625" style="62" customWidth="1"/>
    <col min="6" max="7" width="10.28515625" style="62" bestFit="1" customWidth="1"/>
    <col min="8" max="16384" width="9.140625" style="62"/>
  </cols>
  <sheetData>
    <row r="1" spans="1:20" s="55" customFormat="1" ht="15.75" x14ac:dyDescent="0.25">
      <c r="A1" s="53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s="55" customFormat="1" ht="15" x14ac:dyDescent="0.25">
      <c r="A2" s="99" t="str">
        <f>'Prior Year Fees'!A2</f>
        <v>Financial Year to October 2017</v>
      </c>
      <c r="B2" s="99"/>
      <c r="D2" s="54">
        <f>SUM(D26+D62+D69+D75+D80)</f>
        <v>-60338.97</v>
      </c>
    </row>
    <row r="3" spans="1:20" s="55" customFormat="1" ht="15" x14ac:dyDescent="0.25">
      <c r="A3" s="50"/>
      <c r="B3" s="50"/>
      <c r="D3" s="57"/>
    </row>
    <row r="4" spans="1:20" s="58" customFormat="1" x14ac:dyDescent="0.2">
      <c r="A4" s="63" t="s">
        <v>0</v>
      </c>
      <c r="B4" s="63" t="s">
        <v>3</v>
      </c>
      <c r="C4" s="63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</row>
    <row r="5" spans="1:20" x14ac:dyDescent="0.2">
      <c r="A5" s="31"/>
      <c r="B5" s="31"/>
      <c r="C5" s="30"/>
      <c r="D5" s="1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" customHeight="1" x14ac:dyDescent="0.2">
      <c r="A6" s="80"/>
      <c r="B6" s="80"/>
      <c r="C6" s="80"/>
      <c r="D6" s="80"/>
    </row>
    <row r="7" spans="1:20" ht="12" customHeight="1" x14ac:dyDescent="0.2">
      <c r="A7" s="290">
        <v>42766</v>
      </c>
      <c r="B7" s="288" t="s">
        <v>162</v>
      </c>
      <c r="C7" s="289" t="s">
        <v>143</v>
      </c>
      <c r="D7" s="250">
        <v>-2490</v>
      </c>
      <c r="E7" s="1"/>
      <c r="G7" s="1"/>
    </row>
    <row r="8" spans="1:20" ht="12" customHeight="1" x14ac:dyDescent="0.2">
      <c r="A8" s="290">
        <v>42766</v>
      </c>
      <c r="B8" s="288" t="s">
        <v>162</v>
      </c>
      <c r="C8" s="289" t="s">
        <v>144</v>
      </c>
      <c r="D8" s="250">
        <v>-982.39</v>
      </c>
      <c r="E8" s="1"/>
      <c r="G8" s="1"/>
    </row>
    <row r="9" spans="1:20" ht="12" customHeight="1" x14ac:dyDescent="0.2">
      <c r="A9" s="290">
        <v>42845</v>
      </c>
      <c r="B9" s="288" t="s">
        <v>162</v>
      </c>
      <c r="C9" s="289" t="s">
        <v>321</v>
      </c>
      <c r="D9" s="250">
        <v>-15240</v>
      </c>
      <c r="E9" s="1"/>
      <c r="G9" s="1"/>
    </row>
    <row r="10" spans="1:20" ht="12" customHeight="1" x14ac:dyDescent="0.2">
      <c r="A10" s="290">
        <v>42845</v>
      </c>
      <c r="B10" s="288" t="s">
        <v>162</v>
      </c>
      <c r="C10" s="289" t="s">
        <v>323</v>
      </c>
      <c r="D10" s="250">
        <v>-63.09</v>
      </c>
      <c r="E10" s="1"/>
      <c r="G10" s="1"/>
    </row>
    <row r="11" spans="1:20" ht="12" customHeight="1" x14ac:dyDescent="0.2">
      <c r="A11" s="290">
        <v>42855</v>
      </c>
      <c r="B11" s="288" t="s">
        <v>162</v>
      </c>
      <c r="C11" s="289" t="s">
        <v>336</v>
      </c>
      <c r="D11" s="250">
        <v>-1500</v>
      </c>
      <c r="E11" s="1"/>
      <c r="G11" s="1"/>
    </row>
    <row r="12" spans="1:20" ht="12" customHeight="1" x14ac:dyDescent="0.2">
      <c r="A12" s="290">
        <v>42867</v>
      </c>
      <c r="B12" s="288" t="s">
        <v>387</v>
      </c>
      <c r="C12" s="289" t="s">
        <v>385</v>
      </c>
      <c r="D12" s="250">
        <v>-90</v>
      </c>
      <c r="E12" s="1"/>
      <c r="G12" s="1"/>
    </row>
    <row r="13" spans="1:20" ht="12" customHeight="1" x14ac:dyDescent="0.2">
      <c r="A13" s="290">
        <v>42873</v>
      </c>
      <c r="B13" s="288" t="s">
        <v>388</v>
      </c>
      <c r="C13" s="289" t="s">
        <v>386</v>
      </c>
      <c r="D13" s="250">
        <v>-240</v>
      </c>
      <c r="E13" s="1"/>
      <c r="G13" s="1"/>
    </row>
    <row r="14" spans="1:20" ht="12" customHeight="1" x14ac:dyDescent="0.2">
      <c r="A14" s="290">
        <v>42886</v>
      </c>
      <c r="B14" s="288" t="s">
        <v>162</v>
      </c>
      <c r="C14" s="289" t="s">
        <v>413</v>
      </c>
      <c r="D14" s="250">
        <f>-3998.75+1500</f>
        <v>-2498.75</v>
      </c>
      <c r="E14" s="1"/>
      <c r="G14" s="1"/>
    </row>
    <row r="15" spans="1:20" ht="12" customHeight="1" x14ac:dyDescent="0.2">
      <c r="A15" s="290">
        <v>42912</v>
      </c>
      <c r="B15" s="288" t="s">
        <v>387</v>
      </c>
      <c r="C15" s="289" t="s">
        <v>463</v>
      </c>
      <c r="D15" s="250">
        <v>-570</v>
      </c>
      <c r="E15" s="1"/>
      <c r="G15" s="1"/>
    </row>
    <row r="16" spans="1:20" ht="12" customHeight="1" x14ac:dyDescent="0.2">
      <c r="A16" s="290">
        <v>42912</v>
      </c>
      <c r="B16" s="288" t="s">
        <v>387</v>
      </c>
      <c r="C16" s="289" t="s">
        <v>464</v>
      </c>
      <c r="D16" s="250">
        <v>-420</v>
      </c>
      <c r="E16" s="1"/>
      <c r="G16" s="1"/>
    </row>
    <row r="17" spans="1:10" ht="12" customHeight="1" x14ac:dyDescent="0.2">
      <c r="A17" s="290">
        <v>42916</v>
      </c>
      <c r="B17" s="288" t="s">
        <v>162</v>
      </c>
      <c r="C17" s="289" t="s">
        <v>499</v>
      </c>
      <c r="D17" s="250">
        <v>-3974.8</v>
      </c>
      <c r="E17" s="1"/>
      <c r="G17" s="1"/>
    </row>
    <row r="18" spans="1:10" ht="12" customHeight="1" x14ac:dyDescent="0.2">
      <c r="A18" s="290">
        <v>42947</v>
      </c>
      <c r="B18" s="288" t="s">
        <v>162</v>
      </c>
      <c r="C18" s="289" t="s">
        <v>534</v>
      </c>
      <c r="D18" s="250">
        <v>-5252.3</v>
      </c>
      <c r="E18" s="1"/>
      <c r="G18" s="1"/>
    </row>
    <row r="19" spans="1:10" ht="12" customHeight="1" x14ac:dyDescent="0.2">
      <c r="A19" s="290">
        <v>42978</v>
      </c>
      <c r="B19" s="288" t="s">
        <v>162</v>
      </c>
      <c r="C19" s="289" t="s">
        <v>551</v>
      </c>
      <c r="D19" s="250">
        <v>-6630</v>
      </c>
      <c r="E19" s="1"/>
      <c r="G19" s="1"/>
    </row>
    <row r="20" spans="1:10" ht="12" customHeight="1" x14ac:dyDescent="0.2">
      <c r="A20" s="290">
        <v>43008</v>
      </c>
      <c r="B20" s="288" t="s">
        <v>162</v>
      </c>
      <c r="C20" s="289" t="s">
        <v>647</v>
      </c>
      <c r="D20" s="250">
        <v>-7344.58</v>
      </c>
      <c r="E20" s="1"/>
      <c r="G20" s="1"/>
    </row>
    <row r="21" spans="1:10" ht="12" customHeight="1" x14ac:dyDescent="0.2">
      <c r="A21" s="290">
        <v>43008</v>
      </c>
      <c r="B21" s="288" t="s">
        <v>387</v>
      </c>
      <c r="C21" s="289" t="s">
        <v>647</v>
      </c>
      <c r="D21" s="250">
        <v>-380</v>
      </c>
      <c r="E21" s="1"/>
      <c r="G21" s="1"/>
    </row>
    <row r="22" spans="1:10" ht="12" customHeight="1" x14ac:dyDescent="0.2">
      <c r="A22" s="290">
        <v>43008</v>
      </c>
      <c r="B22" s="288" t="s">
        <v>205</v>
      </c>
      <c r="C22" s="289" t="s">
        <v>648</v>
      </c>
      <c r="D22" s="250">
        <v>-207.46</v>
      </c>
      <c r="E22" s="1"/>
      <c r="G22" s="1"/>
    </row>
    <row r="23" spans="1:10" ht="12" customHeight="1" x14ac:dyDescent="0.2">
      <c r="A23" s="290">
        <v>43038</v>
      </c>
      <c r="B23" s="288" t="s">
        <v>387</v>
      </c>
      <c r="C23" s="289" t="s">
        <v>689</v>
      </c>
      <c r="D23" s="250">
        <v>-180</v>
      </c>
      <c r="E23" s="1"/>
      <c r="G23" s="1"/>
    </row>
    <row r="24" spans="1:10" ht="12" customHeight="1" x14ac:dyDescent="0.2">
      <c r="A24" s="290">
        <v>43039</v>
      </c>
      <c r="B24" s="288" t="s">
        <v>162</v>
      </c>
      <c r="C24" s="289" t="s">
        <v>689</v>
      </c>
      <c r="D24" s="250">
        <v>-2614.25</v>
      </c>
      <c r="E24" s="1"/>
      <c r="G24" s="1"/>
    </row>
    <row r="25" spans="1:10" ht="12" customHeight="1" x14ac:dyDescent="0.2">
      <c r="A25" s="292"/>
      <c r="B25" s="299"/>
      <c r="C25" s="300"/>
      <c r="D25" s="272"/>
      <c r="E25" s="1"/>
      <c r="G25" s="1"/>
    </row>
    <row r="26" spans="1:10" ht="12" customHeight="1" thickBot="1" x14ac:dyDescent="0.25">
      <c r="A26" s="203"/>
      <c r="C26" s="199" t="s">
        <v>79</v>
      </c>
      <c r="D26" s="202">
        <f>SUBTOTAL(9,D7:D24)</f>
        <v>-50677.62</v>
      </c>
      <c r="E26" s="1"/>
      <c r="G26" s="1"/>
    </row>
    <row r="27" spans="1:10" ht="12" customHeight="1" x14ac:dyDescent="0.2">
      <c r="A27" s="16"/>
      <c r="B27" s="80"/>
      <c r="C27" s="80"/>
      <c r="D27" s="80"/>
      <c r="E27" s="1"/>
      <c r="G27" s="1"/>
      <c r="I27" s="1"/>
      <c r="J27" s="1"/>
    </row>
    <row r="28" spans="1:10" ht="12" customHeight="1" x14ac:dyDescent="0.2">
      <c r="A28" s="290">
        <v>42753</v>
      </c>
      <c r="B28" s="288" t="s">
        <v>92</v>
      </c>
      <c r="C28" s="289" t="s">
        <v>160</v>
      </c>
      <c r="D28" s="250">
        <v>-218.18</v>
      </c>
      <c r="E28" s="1"/>
      <c r="G28" s="1"/>
      <c r="I28" s="1"/>
      <c r="J28" s="1"/>
    </row>
    <row r="29" spans="1:10" ht="12" customHeight="1" x14ac:dyDescent="0.2">
      <c r="A29" s="290">
        <v>42759</v>
      </c>
      <c r="B29" s="288" t="s">
        <v>92</v>
      </c>
      <c r="C29" s="289" t="s">
        <v>161</v>
      </c>
      <c r="D29" s="250">
        <v>-192.62</v>
      </c>
      <c r="E29" s="1"/>
      <c r="G29" s="1"/>
      <c r="I29" s="1"/>
      <c r="J29" s="1"/>
    </row>
    <row r="30" spans="1:10" ht="12" customHeight="1" x14ac:dyDescent="0.2">
      <c r="A30" s="290">
        <v>42760</v>
      </c>
      <c r="B30" s="288" t="s">
        <v>92</v>
      </c>
      <c r="C30" s="289" t="s">
        <v>163</v>
      </c>
      <c r="D30" s="250">
        <v>-470.23</v>
      </c>
      <c r="E30" s="1"/>
      <c r="G30" s="1"/>
      <c r="I30" s="1"/>
      <c r="J30" s="1"/>
    </row>
    <row r="31" spans="1:10" ht="12" customHeight="1" x14ac:dyDescent="0.2">
      <c r="A31" s="290">
        <v>42779</v>
      </c>
      <c r="B31" s="288" t="s">
        <v>92</v>
      </c>
      <c r="C31" s="289" t="s">
        <v>190</v>
      </c>
      <c r="D31" s="250">
        <v>-231.5</v>
      </c>
      <c r="E31" s="1"/>
      <c r="G31" s="1"/>
      <c r="I31" s="1"/>
      <c r="J31" s="1"/>
    </row>
    <row r="32" spans="1:10" ht="12" customHeight="1" x14ac:dyDescent="0.2">
      <c r="A32" s="290">
        <v>42779</v>
      </c>
      <c r="B32" s="288" t="s">
        <v>92</v>
      </c>
      <c r="C32" s="289" t="s">
        <v>191</v>
      </c>
      <c r="D32" s="250">
        <v>-420.73</v>
      </c>
      <c r="E32" s="1"/>
      <c r="G32" s="1"/>
      <c r="I32" s="1"/>
      <c r="J32" s="1"/>
    </row>
    <row r="33" spans="1:10" ht="12" customHeight="1" x14ac:dyDescent="0.2">
      <c r="A33" s="290">
        <v>42787</v>
      </c>
      <c r="B33" s="288" t="s">
        <v>92</v>
      </c>
      <c r="C33" s="289" t="s">
        <v>213</v>
      </c>
      <c r="D33" s="250">
        <v>-54.77</v>
      </c>
      <c r="E33" s="1"/>
      <c r="G33" s="1"/>
      <c r="I33" s="1"/>
      <c r="J33" s="1"/>
    </row>
    <row r="34" spans="1:10" ht="12" customHeight="1" x14ac:dyDescent="0.2">
      <c r="A34" s="290">
        <v>42788</v>
      </c>
      <c r="B34" s="288" t="s">
        <v>92</v>
      </c>
      <c r="C34" s="289" t="s">
        <v>214</v>
      </c>
      <c r="D34" s="250">
        <v>-96.76</v>
      </c>
      <c r="E34" s="1"/>
      <c r="G34" s="1"/>
      <c r="I34" s="1"/>
      <c r="J34" s="1"/>
    </row>
    <row r="35" spans="1:10" ht="12" customHeight="1" x14ac:dyDescent="0.2">
      <c r="A35" s="290">
        <v>42796</v>
      </c>
      <c r="B35" s="288" t="s">
        <v>92</v>
      </c>
      <c r="C35" s="289" t="s">
        <v>252</v>
      </c>
      <c r="D35" s="250">
        <f>-40.46</f>
        <v>-40.46</v>
      </c>
      <c r="E35" s="1"/>
      <c r="G35" s="1"/>
      <c r="I35" s="1"/>
      <c r="J35" s="1"/>
    </row>
    <row r="36" spans="1:10" ht="12" customHeight="1" x14ac:dyDescent="0.2">
      <c r="A36" s="290">
        <v>42817</v>
      </c>
      <c r="B36" s="288" t="s">
        <v>92</v>
      </c>
      <c r="C36" s="289" t="s">
        <v>253</v>
      </c>
      <c r="D36" s="250">
        <v>-449.39</v>
      </c>
      <c r="E36" s="1"/>
      <c r="G36" s="1"/>
      <c r="I36" s="1"/>
      <c r="J36" s="1"/>
    </row>
    <row r="37" spans="1:10" ht="12" customHeight="1" x14ac:dyDescent="0.2">
      <c r="A37" s="290">
        <v>42817</v>
      </c>
      <c r="B37" s="288" t="s">
        <v>92</v>
      </c>
      <c r="C37" s="289" t="s">
        <v>254</v>
      </c>
      <c r="D37" s="250">
        <v>-243.61</v>
      </c>
      <c r="E37" s="1"/>
      <c r="G37" s="1"/>
      <c r="I37" s="1"/>
      <c r="J37" s="1"/>
    </row>
    <row r="38" spans="1:10" ht="12" customHeight="1" x14ac:dyDescent="0.2">
      <c r="A38" s="290">
        <v>42825</v>
      </c>
      <c r="B38" s="288" t="s">
        <v>92</v>
      </c>
      <c r="C38" s="289" t="s">
        <v>287</v>
      </c>
      <c r="D38" s="250">
        <v>-316.24</v>
      </c>
      <c r="E38" s="1"/>
      <c r="G38" s="1"/>
      <c r="I38" s="1"/>
      <c r="J38" s="1"/>
    </row>
    <row r="39" spans="1:10" ht="12" customHeight="1" x14ac:dyDescent="0.2">
      <c r="A39" s="290">
        <v>42837</v>
      </c>
      <c r="B39" s="288" t="s">
        <v>92</v>
      </c>
      <c r="C39" s="289" t="s">
        <v>322</v>
      </c>
      <c r="D39" s="250">
        <v>-54.89</v>
      </c>
      <c r="E39" s="1"/>
      <c r="G39" s="1"/>
      <c r="I39" s="1"/>
      <c r="J39" s="1"/>
    </row>
    <row r="40" spans="1:10" ht="12" customHeight="1" x14ac:dyDescent="0.2">
      <c r="A40" s="290">
        <v>42843</v>
      </c>
      <c r="B40" s="288" t="s">
        <v>92</v>
      </c>
      <c r="C40" s="289" t="s">
        <v>340</v>
      </c>
      <c r="D40" s="250">
        <v>-81.19</v>
      </c>
      <c r="E40" s="1"/>
      <c r="G40" s="1"/>
      <c r="I40" s="1"/>
      <c r="J40" s="1"/>
    </row>
    <row r="41" spans="1:10" ht="12" customHeight="1" x14ac:dyDescent="0.2">
      <c r="A41" s="290">
        <v>42852</v>
      </c>
      <c r="B41" s="288" t="s">
        <v>92</v>
      </c>
      <c r="C41" s="289" t="s">
        <v>341</v>
      </c>
      <c r="D41" s="250">
        <f>-45.92-2.84</f>
        <v>-48.760000000000005</v>
      </c>
      <c r="E41" s="1"/>
      <c r="G41" s="1"/>
      <c r="I41" s="1"/>
      <c r="J41" s="1"/>
    </row>
    <row r="42" spans="1:10" ht="12" customHeight="1" x14ac:dyDescent="0.2">
      <c r="A42" s="290">
        <v>42863</v>
      </c>
      <c r="B42" s="288" t="s">
        <v>92</v>
      </c>
      <c r="C42" s="289" t="s">
        <v>381</v>
      </c>
      <c r="D42" s="250">
        <v>-162.47</v>
      </c>
      <c r="E42" s="1"/>
      <c r="G42" s="1"/>
      <c r="I42" s="1"/>
      <c r="J42" s="1"/>
    </row>
    <row r="43" spans="1:10" ht="12" customHeight="1" x14ac:dyDescent="0.2">
      <c r="A43" s="290">
        <v>42874</v>
      </c>
      <c r="B43" s="288" t="s">
        <v>92</v>
      </c>
      <c r="C43" s="289" t="s">
        <v>382</v>
      </c>
      <c r="D43" s="250">
        <v>-84.92</v>
      </c>
      <c r="E43" s="1"/>
      <c r="G43" s="1"/>
      <c r="I43" s="1"/>
      <c r="J43" s="1"/>
    </row>
    <row r="44" spans="1:10" ht="12" customHeight="1" x14ac:dyDescent="0.2">
      <c r="A44" s="290">
        <v>42878</v>
      </c>
      <c r="B44" s="288" t="s">
        <v>92</v>
      </c>
      <c r="C44" s="289" t="s">
        <v>383</v>
      </c>
      <c r="D44" s="250">
        <v>-167.65</v>
      </c>
      <c r="E44" s="1"/>
      <c r="G44" s="1"/>
      <c r="I44" s="1"/>
      <c r="J44" s="1"/>
    </row>
    <row r="45" spans="1:10" ht="12" customHeight="1" x14ac:dyDescent="0.2">
      <c r="A45" s="290">
        <v>42886</v>
      </c>
      <c r="B45" s="288" t="s">
        <v>92</v>
      </c>
      <c r="C45" s="289" t="s">
        <v>384</v>
      </c>
      <c r="D45" s="250">
        <v>-34.96</v>
      </c>
      <c r="E45" s="1"/>
      <c r="G45" s="1"/>
      <c r="I45" s="1"/>
      <c r="J45" s="1"/>
    </row>
    <row r="46" spans="1:10" ht="12" customHeight="1" x14ac:dyDescent="0.2">
      <c r="A46" s="290">
        <v>42886</v>
      </c>
      <c r="B46" s="288" t="s">
        <v>92</v>
      </c>
      <c r="C46" s="289" t="s">
        <v>411</v>
      </c>
      <c r="D46" s="250">
        <v>-16.420000000000002</v>
      </c>
      <c r="E46" s="1"/>
      <c r="G46" s="1"/>
      <c r="I46" s="1"/>
      <c r="J46" s="1"/>
    </row>
    <row r="47" spans="1:10" ht="12" customHeight="1" x14ac:dyDescent="0.2">
      <c r="A47" s="290">
        <v>42900</v>
      </c>
      <c r="B47" s="288" t="s">
        <v>92</v>
      </c>
      <c r="C47" s="289" t="s">
        <v>465</v>
      </c>
      <c r="D47" s="250">
        <v>-91.04</v>
      </c>
      <c r="E47" s="1"/>
      <c r="G47" s="1"/>
      <c r="I47" s="1"/>
      <c r="J47" s="1"/>
    </row>
    <row r="48" spans="1:10" ht="12" customHeight="1" x14ac:dyDescent="0.2">
      <c r="A48" s="290">
        <v>42900</v>
      </c>
      <c r="B48" s="288" t="s">
        <v>92</v>
      </c>
      <c r="C48" s="289" t="s">
        <v>466</v>
      </c>
      <c r="D48" s="250">
        <v>-45.52</v>
      </c>
      <c r="E48" s="1"/>
      <c r="G48" s="1"/>
      <c r="I48" s="1"/>
      <c r="J48" s="1"/>
    </row>
    <row r="49" spans="1:10" ht="12" customHeight="1" x14ac:dyDescent="0.2">
      <c r="A49" s="290">
        <v>42906</v>
      </c>
      <c r="B49" s="288" t="s">
        <v>92</v>
      </c>
      <c r="C49" s="289" t="s">
        <v>467</v>
      </c>
      <c r="D49" s="250">
        <v>-142.62</v>
      </c>
      <c r="E49" s="1"/>
      <c r="G49" s="1"/>
      <c r="I49" s="1"/>
      <c r="J49" s="1"/>
    </row>
    <row r="50" spans="1:10" ht="12" customHeight="1" x14ac:dyDescent="0.2">
      <c r="A50" s="290">
        <v>42912</v>
      </c>
      <c r="B50" s="288" t="s">
        <v>92</v>
      </c>
      <c r="C50" s="289" t="s">
        <v>468</v>
      </c>
      <c r="D50" s="250">
        <v>-41.31</v>
      </c>
      <c r="E50" s="1"/>
      <c r="G50" s="1"/>
      <c r="I50" s="1"/>
      <c r="J50" s="1"/>
    </row>
    <row r="51" spans="1:10" ht="12" customHeight="1" x14ac:dyDescent="0.2">
      <c r="A51" s="290">
        <v>42916</v>
      </c>
      <c r="B51" s="288" t="s">
        <v>92</v>
      </c>
      <c r="C51" s="289" t="s">
        <v>469</v>
      </c>
      <c r="D51" s="250">
        <v>-54.89</v>
      </c>
      <c r="E51" s="1"/>
      <c r="G51" s="1"/>
      <c r="I51" s="1"/>
      <c r="J51" s="1"/>
    </row>
    <row r="52" spans="1:10" ht="12" customHeight="1" x14ac:dyDescent="0.2">
      <c r="A52" s="290">
        <v>42934</v>
      </c>
      <c r="B52" s="288" t="s">
        <v>92</v>
      </c>
      <c r="C52" s="289" t="s">
        <v>500</v>
      </c>
      <c r="D52" s="250">
        <v>-91.06</v>
      </c>
      <c r="E52" s="1"/>
      <c r="G52" s="1"/>
      <c r="I52" s="1"/>
      <c r="J52" s="1"/>
    </row>
    <row r="53" spans="1:10" ht="12" customHeight="1" x14ac:dyDescent="0.2">
      <c r="A53" s="290">
        <v>42941</v>
      </c>
      <c r="B53" s="288" t="s">
        <v>92</v>
      </c>
      <c r="C53" s="289" t="s">
        <v>501</v>
      </c>
      <c r="D53" s="250">
        <v>-76.62</v>
      </c>
      <c r="E53" s="1"/>
      <c r="G53" s="1"/>
      <c r="I53" s="1"/>
      <c r="J53" s="1"/>
    </row>
    <row r="54" spans="1:10" ht="12" customHeight="1" x14ac:dyDescent="0.2">
      <c r="A54" s="290">
        <v>42941</v>
      </c>
      <c r="B54" s="288" t="s">
        <v>92</v>
      </c>
      <c r="C54" s="289" t="s">
        <v>502</v>
      </c>
      <c r="D54" s="250">
        <v>-315.14</v>
      </c>
      <c r="E54" s="1"/>
      <c r="G54" s="1"/>
      <c r="I54" s="1"/>
      <c r="J54" s="1"/>
    </row>
    <row r="55" spans="1:10" ht="12" customHeight="1" x14ac:dyDescent="0.2">
      <c r="A55" s="290">
        <v>42942</v>
      </c>
      <c r="B55" s="288" t="s">
        <v>92</v>
      </c>
      <c r="C55" s="289" t="s">
        <v>503</v>
      </c>
      <c r="D55" s="250">
        <v>-450.7</v>
      </c>
      <c r="E55" s="1"/>
      <c r="G55" s="1"/>
      <c r="I55" s="1"/>
      <c r="J55" s="1"/>
    </row>
    <row r="56" spans="1:10" ht="12" customHeight="1" x14ac:dyDescent="0.2">
      <c r="A56" s="290">
        <v>42947</v>
      </c>
      <c r="B56" s="288" t="s">
        <v>92</v>
      </c>
      <c r="C56" s="289" t="s">
        <v>504</v>
      </c>
      <c r="D56" s="250">
        <v>-330.44</v>
      </c>
      <c r="E56" s="1"/>
      <c r="G56" s="1"/>
      <c r="I56" s="1"/>
      <c r="J56" s="1"/>
    </row>
    <row r="57" spans="1:10" ht="12" customHeight="1" x14ac:dyDescent="0.2">
      <c r="A57" s="290">
        <v>42970</v>
      </c>
      <c r="B57" s="288" t="s">
        <v>92</v>
      </c>
      <c r="C57" s="289" t="s">
        <v>575</v>
      </c>
      <c r="D57" s="250">
        <v>-265.63</v>
      </c>
      <c r="E57" s="1"/>
      <c r="G57" s="1"/>
      <c r="I57" s="1"/>
      <c r="J57" s="1"/>
    </row>
    <row r="58" spans="1:10" ht="12" customHeight="1" x14ac:dyDescent="0.2">
      <c r="A58" s="290">
        <v>43008</v>
      </c>
      <c r="B58" s="288" t="s">
        <v>92</v>
      </c>
      <c r="C58" s="289" t="s">
        <v>646</v>
      </c>
      <c r="D58" s="250">
        <v>-1099.1500000000001</v>
      </c>
      <c r="E58" s="1"/>
      <c r="G58" s="1"/>
      <c r="I58" s="1"/>
      <c r="J58" s="1"/>
    </row>
    <row r="59" spans="1:10" ht="12" customHeight="1" x14ac:dyDescent="0.2">
      <c r="A59" s="290">
        <v>43038</v>
      </c>
      <c r="B59" s="288" t="s">
        <v>92</v>
      </c>
      <c r="C59" s="289" t="s">
        <v>685</v>
      </c>
      <c r="D59" s="250">
        <v>-62.32</v>
      </c>
      <c r="E59" s="1"/>
      <c r="G59" s="1"/>
      <c r="I59" s="1"/>
      <c r="J59" s="1"/>
    </row>
    <row r="60" spans="1:10" ht="12" customHeight="1" x14ac:dyDescent="0.2">
      <c r="A60" s="290">
        <v>43039</v>
      </c>
      <c r="B60" s="288" t="s">
        <v>92</v>
      </c>
      <c r="C60" s="289" t="s">
        <v>686</v>
      </c>
      <c r="D60" s="250">
        <v>-45.92</v>
      </c>
      <c r="E60" s="1"/>
      <c r="G60" s="1"/>
      <c r="I60" s="1"/>
      <c r="J60" s="1"/>
    </row>
    <row r="61" spans="1:10" ht="12" customHeight="1" x14ac:dyDescent="0.2">
      <c r="A61" s="292"/>
      <c r="B61" s="299"/>
      <c r="C61" s="300"/>
      <c r="D61" s="272"/>
      <c r="E61" s="1"/>
      <c r="G61" s="1"/>
      <c r="I61" s="1"/>
      <c r="J61" s="1"/>
    </row>
    <row r="62" spans="1:10" ht="12" customHeight="1" thickBot="1" x14ac:dyDescent="0.25">
      <c r="C62" s="199" t="s">
        <v>77</v>
      </c>
      <c r="D62" s="202">
        <f>SUBTOTAL(9,D28:D60)</f>
        <v>-6498.1099999999988</v>
      </c>
      <c r="E62" s="1"/>
      <c r="G62" s="1"/>
      <c r="I62" s="1"/>
      <c r="J62" s="1"/>
    </row>
    <row r="63" spans="1:10" ht="12" customHeight="1" x14ac:dyDescent="0.2">
      <c r="A63" s="80"/>
      <c r="B63" s="80"/>
      <c r="C63" s="80"/>
      <c r="D63" s="80"/>
      <c r="E63" s="1"/>
      <c r="G63" s="1"/>
    </row>
    <row r="64" spans="1:10" ht="12" customHeight="1" x14ac:dyDescent="0.2">
      <c r="A64" s="215"/>
      <c r="B64" s="215"/>
      <c r="C64" s="104"/>
      <c r="D64" s="38"/>
    </row>
    <row r="65" spans="1:10" ht="12" customHeight="1" x14ac:dyDescent="0.2">
      <c r="A65" s="215"/>
      <c r="B65" s="215"/>
      <c r="C65" s="104"/>
      <c r="D65" s="38"/>
    </row>
    <row r="66" spans="1:10" ht="12" customHeight="1" x14ac:dyDescent="0.2">
      <c r="A66" s="215"/>
      <c r="B66" s="215"/>
      <c r="C66" s="104"/>
      <c r="D66" s="38"/>
    </row>
    <row r="67" spans="1:10" ht="12" customHeight="1" x14ac:dyDescent="0.2">
      <c r="A67" s="215"/>
      <c r="B67" s="215"/>
      <c r="C67" s="104"/>
      <c r="D67" s="38"/>
    </row>
    <row r="68" spans="1:10" ht="12" customHeight="1" x14ac:dyDescent="0.2">
      <c r="A68" s="215"/>
      <c r="B68" s="215"/>
      <c r="C68" s="104"/>
      <c r="D68" s="38"/>
    </row>
    <row r="69" spans="1:10" ht="12" customHeight="1" thickBot="1" x14ac:dyDescent="0.25">
      <c r="A69" s="106"/>
      <c r="B69" s="106"/>
      <c r="C69" s="268" t="s">
        <v>78</v>
      </c>
      <c r="D69" s="202">
        <f>SUBTOTAL(9,D64:D68)</f>
        <v>0</v>
      </c>
    </row>
    <row r="70" spans="1:10" ht="12.75" customHeight="1" x14ac:dyDescent="0.2">
      <c r="A70" s="216"/>
      <c r="B70" s="216"/>
      <c r="C70" s="162"/>
      <c r="D70" s="102"/>
    </row>
    <row r="71" spans="1:10" ht="12" customHeight="1" x14ac:dyDescent="0.2">
      <c r="A71" s="290">
        <v>42955</v>
      </c>
      <c r="B71" s="288" t="s">
        <v>171</v>
      </c>
      <c r="C71" s="289" t="s">
        <v>568</v>
      </c>
      <c r="D71" s="250">
        <v>-3132</v>
      </c>
    </row>
    <row r="72" spans="1:10" ht="12" customHeight="1" x14ac:dyDescent="0.2">
      <c r="A72" s="213"/>
      <c r="B72" s="213"/>
      <c r="C72" s="214"/>
      <c r="D72" s="38"/>
    </row>
    <row r="73" spans="1:10" ht="12" customHeight="1" x14ac:dyDescent="0.2">
      <c r="A73" s="215"/>
      <c r="B73" s="215"/>
      <c r="C73" s="104"/>
      <c r="D73" s="38"/>
    </row>
    <row r="74" spans="1:10" ht="12" customHeight="1" x14ac:dyDescent="0.2">
      <c r="A74" s="213"/>
      <c r="B74" s="213"/>
      <c r="C74" s="217"/>
      <c r="D74" s="38"/>
    </row>
    <row r="75" spans="1:10" ht="12" customHeight="1" thickBot="1" x14ac:dyDescent="0.25">
      <c r="A75" s="106"/>
      <c r="B75" s="106"/>
      <c r="C75" s="268" t="s">
        <v>112</v>
      </c>
      <c r="D75" s="202">
        <f>SUBTOTAL(9,D71:D74)</f>
        <v>-3132</v>
      </c>
    </row>
    <row r="76" spans="1:10" ht="12" customHeight="1" x14ac:dyDescent="0.2">
      <c r="A76" s="216"/>
      <c r="B76" s="216"/>
      <c r="C76" s="48"/>
      <c r="D76" s="102"/>
    </row>
    <row r="77" spans="1:10" ht="12" customHeight="1" x14ac:dyDescent="0.2">
      <c r="A77" s="213"/>
      <c r="B77" s="213"/>
      <c r="C77" s="214"/>
      <c r="D77" s="38"/>
    </row>
    <row r="78" spans="1:10" ht="12" customHeight="1" x14ac:dyDescent="0.2">
      <c r="A78" s="290">
        <v>42843</v>
      </c>
      <c r="B78" s="288" t="s">
        <v>240</v>
      </c>
      <c r="C78" s="289" t="s">
        <v>343</v>
      </c>
      <c r="D78" s="250">
        <v>-31.24</v>
      </c>
      <c r="E78" s="1"/>
      <c r="G78" s="1"/>
      <c r="I78" s="1"/>
      <c r="J78" s="1"/>
    </row>
    <row r="79" spans="1:10" ht="12" customHeight="1" x14ac:dyDescent="0.2">
      <c r="A79" s="213"/>
      <c r="B79" s="213"/>
      <c r="C79" s="214"/>
      <c r="D79" s="38"/>
    </row>
    <row r="80" spans="1:10" ht="12" customHeight="1" thickBot="1" x14ac:dyDescent="0.25">
      <c r="A80" s="106"/>
      <c r="B80" s="106"/>
      <c r="C80" s="268" t="s">
        <v>123</v>
      </c>
      <c r="D80" s="202">
        <f>SUBTOTAL(9,D77:D79)</f>
        <v>-31.24</v>
      </c>
    </row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</sheetData>
  <sortState ref="A12:A16">
    <sortCondition ref="A12"/>
  </sortState>
  <pageMargins left="0.7" right="0.7" top="0.75" bottom="0.75" header="0.3" footer="0.3"/>
  <pageSetup paperSize="9" firstPageNumber="0" fitToHeight="0" orientation="portrait" r:id="rId1"/>
  <headerFooter scaleWithDoc="0"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view="pageBreakPreview" zoomScale="115" zoomScaleNormal="100" zoomScaleSheetLayoutView="115" workbookViewId="0">
      <pane xSplit="26310" topLeftCell="W1"/>
      <selection activeCell="B20" sqref="B20"/>
      <selection pane="topRight" activeCell="C61" sqref="C61"/>
    </sheetView>
  </sheetViews>
  <sheetFormatPr defaultRowHeight="12.75" x14ac:dyDescent="0.2"/>
  <cols>
    <col min="1" max="1" width="8.7109375" style="3" customWidth="1"/>
    <col min="2" max="2" width="50.140625" style="3" customWidth="1"/>
    <col min="3" max="3" width="14.85546875" style="308" customWidth="1"/>
    <col min="4" max="4" width="11.42578125" style="114" hidden="1" customWidth="1"/>
    <col min="5" max="5" width="14.28515625" style="114" hidden="1" customWidth="1"/>
    <col min="6" max="6" width="9.7109375" style="3" customWidth="1"/>
    <col min="7" max="7" width="42.85546875" style="3" bestFit="1" customWidth="1"/>
    <col min="8" max="8" width="10" style="3" bestFit="1" customWidth="1"/>
    <col min="9" max="9" width="10.5703125" style="3" bestFit="1" customWidth="1"/>
    <col min="10" max="16384" width="9.140625" style="3"/>
  </cols>
  <sheetData>
    <row r="1" spans="1:5" ht="48" customHeight="1" x14ac:dyDescent="0.2"/>
    <row r="2" spans="1:5" ht="27" customHeight="1" thickBot="1" x14ac:dyDescent="0.25">
      <c r="A2" s="80"/>
      <c r="B2" s="172" t="s">
        <v>21</v>
      </c>
      <c r="C2" s="171" t="s">
        <v>111</v>
      </c>
      <c r="D2" s="171" t="s">
        <v>91</v>
      </c>
      <c r="E2" s="171" t="s">
        <v>89</v>
      </c>
    </row>
    <row r="3" spans="1:5" x14ac:dyDescent="0.2">
      <c r="A3" s="80"/>
      <c r="B3" s="178" t="s">
        <v>22</v>
      </c>
      <c r="C3" s="188">
        <f>'Prior Year Fees'!D2</f>
        <v>45</v>
      </c>
      <c r="D3" s="188"/>
      <c r="E3" s="188">
        <f>C3-D3</f>
        <v>45</v>
      </c>
    </row>
    <row r="4" spans="1:5" ht="12" customHeight="1" x14ac:dyDescent="0.2">
      <c r="A4" s="80"/>
      <c r="B4" s="179" t="s">
        <v>23</v>
      </c>
      <c r="C4" s="189">
        <f>SUM(C5:C6)</f>
        <v>112788.37000000001</v>
      </c>
      <c r="D4" s="189"/>
      <c r="E4" s="189">
        <f t="shared" ref="E4:E37" si="0">C4-D4</f>
        <v>112788.37000000001</v>
      </c>
    </row>
    <row r="5" spans="1:5" ht="12" customHeight="1" x14ac:dyDescent="0.2">
      <c r="A5" s="80"/>
      <c r="B5" s="180" t="s">
        <v>24</v>
      </c>
      <c r="C5" s="190">
        <f>'Territory Fees'!D2</f>
        <v>105618.98000000001</v>
      </c>
      <c r="D5" s="190"/>
      <c r="E5" s="190">
        <f t="shared" si="0"/>
        <v>105618.98000000001</v>
      </c>
    </row>
    <row r="6" spans="1:5" ht="12" customHeight="1" x14ac:dyDescent="0.2">
      <c r="A6" s="80"/>
      <c r="B6" s="181" t="s">
        <v>25</v>
      </c>
      <c r="C6" s="189">
        <f>'Branch Fees'!D2</f>
        <v>7169.3899999999994</v>
      </c>
      <c r="D6" s="189"/>
      <c r="E6" s="189">
        <f t="shared" si="0"/>
        <v>7169.3899999999994</v>
      </c>
    </row>
    <row r="7" spans="1:5" ht="12" customHeight="1" x14ac:dyDescent="0.2">
      <c r="A7" s="80"/>
      <c r="B7" s="182" t="s">
        <v>26</v>
      </c>
      <c r="C7" s="190">
        <f>'Membership Assessment'!D2</f>
        <v>2332.3300000000004</v>
      </c>
      <c r="D7" s="190"/>
      <c r="E7" s="190">
        <f t="shared" si="0"/>
        <v>2332.3300000000004</v>
      </c>
    </row>
    <row r="8" spans="1:5" ht="12" customHeight="1" x14ac:dyDescent="0.2">
      <c r="A8" s="80"/>
      <c r="B8" s="182" t="s">
        <v>27</v>
      </c>
      <c r="C8" s="190">
        <f>'Educational Income'!D21</f>
        <v>308332.01</v>
      </c>
      <c r="D8" s="190"/>
      <c r="E8" s="190">
        <f t="shared" si="0"/>
        <v>308332.01</v>
      </c>
    </row>
    <row r="9" spans="1:5" ht="12" customHeight="1" x14ac:dyDescent="0.2">
      <c r="A9" s="80"/>
      <c r="B9" s="182" t="s">
        <v>549</v>
      </c>
      <c r="C9" s="190">
        <f>'Educational Income'!D28</f>
        <v>13408</v>
      </c>
      <c r="D9" s="190"/>
      <c r="E9" s="190"/>
    </row>
    <row r="10" spans="1:5" ht="12" hidden="1" customHeight="1" x14ac:dyDescent="0.2">
      <c r="A10" s="80"/>
      <c r="B10" s="182" t="s">
        <v>28</v>
      </c>
      <c r="C10" s="190"/>
      <c r="D10" s="190"/>
      <c r="E10" s="190">
        <f t="shared" si="0"/>
        <v>0</v>
      </c>
    </row>
    <row r="11" spans="1:5" ht="12" customHeight="1" x14ac:dyDescent="0.2">
      <c r="A11" s="80"/>
      <c r="B11" s="182" t="s">
        <v>115</v>
      </c>
      <c r="C11" s="190">
        <f>'Convention Income 2015'!D2</f>
        <v>1347.79</v>
      </c>
      <c r="D11" s="190"/>
      <c r="E11" s="190">
        <f t="shared" si="0"/>
        <v>1347.79</v>
      </c>
    </row>
    <row r="12" spans="1:5" ht="12" customHeight="1" x14ac:dyDescent="0.2">
      <c r="A12" s="80"/>
      <c r="B12" s="182" t="s">
        <v>58</v>
      </c>
      <c r="C12" s="190">
        <f>'Investmnt Inc &amp; Charges'!D2</f>
        <v>6511.9</v>
      </c>
      <c r="D12" s="190"/>
      <c r="E12" s="190">
        <f t="shared" si="0"/>
        <v>6511.9</v>
      </c>
    </row>
    <row r="13" spans="1:5" ht="12" customHeight="1" x14ac:dyDescent="0.2">
      <c r="A13" s="80"/>
      <c r="B13" s="183" t="s">
        <v>29</v>
      </c>
      <c r="C13" s="191">
        <f>SUBTOTAL(9,C3:C12)-C4</f>
        <v>444765.40000000014</v>
      </c>
      <c r="D13" s="191">
        <f>SUM(D3:D12)</f>
        <v>0</v>
      </c>
      <c r="E13" s="194">
        <f t="shared" si="0"/>
        <v>444765.40000000014</v>
      </c>
    </row>
    <row r="14" spans="1:5" ht="12" customHeight="1" x14ac:dyDescent="0.2">
      <c r="A14" s="80"/>
      <c r="B14" s="184"/>
      <c r="C14" s="192"/>
      <c r="D14" s="192"/>
      <c r="E14" s="190">
        <f t="shared" si="0"/>
        <v>0</v>
      </c>
    </row>
    <row r="15" spans="1:5" ht="12" customHeight="1" thickBot="1" x14ac:dyDescent="0.25">
      <c r="A15" s="80"/>
      <c r="B15" s="185" t="s">
        <v>30</v>
      </c>
      <c r="C15" s="193"/>
      <c r="D15" s="193"/>
      <c r="E15" s="193">
        <f t="shared" si="0"/>
        <v>0</v>
      </c>
    </row>
    <row r="16" spans="1:5" ht="12" customHeight="1" x14ac:dyDescent="0.2">
      <c r="A16" s="170" t="s">
        <v>99</v>
      </c>
      <c r="B16" s="186" t="s">
        <v>31</v>
      </c>
      <c r="C16" s="188">
        <f>'SG Fee'!D2</f>
        <v>-53865</v>
      </c>
      <c r="D16" s="190">
        <f>'SG Fee'!D22</f>
        <v>0</v>
      </c>
      <c r="E16" s="190">
        <f>C16-D16</f>
        <v>-53865</v>
      </c>
    </row>
    <row r="17" spans="1:5" ht="12" customHeight="1" x14ac:dyDescent="0.2">
      <c r="A17" s="170" t="s">
        <v>100</v>
      </c>
      <c r="B17" s="182" t="s">
        <v>32</v>
      </c>
      <c r="C17" s="190">
        <f>'SG Expenses'!D2</f>
        <v>-10693.010000000002</v>
      </c>
      <c r="D17" s="190"/>
      <c r="E17" s="190">
        <f t="shared" si="0"/>
        <v>-10693.010000000002</v>
      </c>
    </row>
    <row r="18" spans="1:5" ht="12" customHeight="1" x14ac:dyDescent="0.2">
      <c r="A18" s="170" t="s">
        <v>94</v>
      </c>
      <c r="B18" s="182" t="s">
        <v>33</v>
      </c>
      <c r="C18" s="190">
        <f>'President Expenses'!D2</f>
        <v>-5213.119999999999</v>
      </c>
      <c r="D18" s="190"/>
      <c r="E18" s="190">
        <f t="shared" si="0"/>
        <v>-5213.119999999999</v>
      </c>
    </row>
    <row r="19" spans="1:5" ht="12" customHeight="1" x14ac:dyDescent="0.2">
      <c r="A19" s="170" t="s">
        <v>95</v>
      </c>
      <c r="B19" s="182" t="s">
        <v>34</v>
      </c>
      <c r="C19" s="190">
        <f>'VP Project Costs'!D2</f>
        <v>-15768.83</v>
      </c>
      <c r="D19" s="190">
        <v>0</v>
      </c>
      <c r="E19" s="190">
        <f t="shared" si="0"/>
        <v>-15768.83</v>
      </c>
    </row>
    <row r="20" spans="1:5" ht="12" customHeight="1" x14ac:dyDescent="0.2">
      <c r="A20" s="170" t="s">
        <v>96</v>
      </c>
      <c r="B20" s="182" t="s">
        <v>35</v>
      </c>
      <c r="C20" s="190">
        <f>'Conference '!D2</f>
        <v>-13496.26</v>
      </c>
      <c r="D20" s="190"/>
      <c r="E20" s="190">
        <f t="shared" si="0"/>
        <v>-13496.26</v>
      </c>
    </row>
    <row r="21" spans="1:5" ht="12" customHeight="1" x14ac:dyDescent="0.2">
      <c r="A21" s="170" t="s">
        <v>97</v>
      </c>
      <c r="B21" s="182" t="s">
        <v>36</v>
      </c>
      <c r="C21" s="190">
        <f>'PD Coord Fees'!D2</f>
        <v>-57451</v>
      </c>
      <c r="D21" s="190"/>
      <c r="E21" s="190">
        <f t="shared" si="0"/>
        <v>-57451</v>
      </c>
    </row>
    <row r="22" spans="1:5" ht="12" customHeight="1" x14ac:dyDescent="0.2">
      <c r="A22" s="170" t="s">
        <v>98</v>
      </c>
      <c r="B22" s="182" t="s">
        <v>37</v>
      </c>
      <c r="C22" s="190">
        <f>'PD Coord Expenses'!D2</f>
        <v>-7809.2199999999984</v>
      </c>
      <c r="D22" s="190"/>
      <c r="E22" s="190">
        <f t="shared" si="0"/>
        <v>-7809.2199999999984</v>
      </c>
    </row>
    <row r="23" spans="1:5" ht="12" customHeight="1" x14ac:dyDescent="0.2">
      <c r="A23" s="170" t="s">
        <v>101</v>
      </c>
      <c r="B23" s="182" t="s">
        <v>38</v>
      </c>
      <c r="C23" s="190">
        <f>'Committee Costs'!D2</f>
        <v>-5245.5000000000009</v>
      </c>
      <c r="D23" s="190"/>
      <c r="E23" s="190">
        <f t="shared" si="0"/>
        <v>-5245.5000000000009</v>
      </c>
    </row>
    <row r="24" spans="1:5" ht="12" customHeight="1" x14ac:dyDescent="0.2">
      <c r="A24" s="170" t="s">
        <v>118</v>
      </c>
      <c r="B24" s="182" t="s">
        <v>39</v>
      </c>
      <c r="C24" s="190">
        <f>'Mod &amp; Accr Fees'!D2</f>
        <v>-60338.97</v>
      </c>
      <c r="D24" s="190"/>
      <c r="E24" s="190">
        <f t="shared" si="0"/>
        <v>-60338.97</v>
      </c>
    </row>
    <row r="25" spans="1:5" ht="12" customHeight="1" x14ac:dyDescent="0.2">
      <c r="A25" s="170" t="s">
        <v>54</v>
      </c>
      <c r="B25" s="182" t="s">
        <v>40</v>
      </c>
      <c r="C25" s="190">
        <f>'Accredtn Csts'!D2</f>
        <v>-14213.099999999999</v>
      </c>
      <c r="D25" s="190"/>
      <c r="E25" s="190">
        <f t="shared" si="0"/>
        <v>-14213.099999999999</v>
      </c>
    </row>
    <row r="26" spans="1:5" ht="12" customHeight="1" x14ac:dyDescent="0.2">
      <c r="A26" s="170" t="s">
        <v>102</v>
      </c>
      <c r="B26" s="182" t="s">
        <v>41</v>
      </c>
      <c r="C26" s="190">
        <f>'Educ Dev &amp; Mrktg'!D2</f>
        <v>-13460.340000000002</v>
      </c>
      <c r="D26" s="190"/>
      <c r="E26" s="190">
        <f t="shared" si="0"/>
        <v>-13460.340000000002</v>
      </c>
    </row>
    <row r="27" spans="1:5" ht="12" hidden="1" customHeight="1" x14ac:dyDescent="0.2">
      <c r="A27" s="170" t="s">
        <v>103</v>
      </c>
      <c r="B27" s="182" t="s">
        <v>42</v>
      </c>
      <c r="C27" s="190">
        <f>'Mem Admin Costs'!D2</f>
        <v>0</v>
      </c>
      <c r="D27" s="190"/>
      <c r="E27" s="190">
        <f t="shared" si="0"/>
        <v>0</v>
      </c>
    </row>
    <row r="28" spans="1:5" ht="12" customHeight="1" x14ac:dyDescent="0.2">
      <c r="A28" s="170" t="s">
        <v>104</v>
      </c>
      <c r="B28" s="182" t="s">
        <v>43</v>
      </c>
      <c r="C28" s="190">
        <f>'UK Licence Fee'!D2</f>
        <v>-69022</v>
      </c>
      <c r="D28" s="190"/>
      <c r="E28" s="190">
        <f t="shared" si="0"/>
        <v>-69022</v>
      </c>
    </row>
    <row r="29" spans="1:5" ht="12" customHeight="1" x14ac:dyDescent="0.2">
      <c r="A29" s="170" t="s">
        <v>105</v>
      </c>
      <c r="B29" s="182" t="s">
        <v>44</v>
      </c>
      <c r="C29" s="190">
        <f>'Admin Spprt Fees'!D2</f>
        <v>-33749.960000000014</v>
      </c>
      <c r="D29" s="190"/>
      <c r="E29" s="190">
        <f t="shared" si="0"/>
        <v>-33749.960000000014</v>
      </c>
    </row>
    <row r="30" spans="1:5" ht="12" customHeight="1" x14ac:dyDescent="0.2">
      <c r="A30" s="170" t="s">
        <v>106</v>
      </c>
      <c r="B30" s="182" t="s">
        <v>45</v>
      </c>
      <c r="C30" s="190">
        <f>'Secretarial Costs'!D2</f>
        <v>-36758.449999999997</v>
      </c>
      <c r="D30" s="190"/>
      <c r="E30" s="190">
        <f t="shared" si="0"/>
        <v>-36758.449999999997</v>
      </c>
    </row>
    <row r="31" spans="1:5" ht="12" customHeight="1" x14ac:dyDescent="0.2">
      <c r="A31" s="170" t="s">
        <v>114</v>
      </c>
      <c r="B31" s="182" t="s">
        <v>46</v>
      </c>
      <c r="C31" s="190">
        <f>'TB Gov Costs'!D2</f>
        <v>-355.51</v>
      </c>
      <c r="D31" s="190"/>
      <c r="E31" s="190">
        <f t="shared" si="0"/>
        <v>-355.51</v>
      </c>
    </row>
    <row r="32" spans="1:5" ht="12" customHeight="1" x14ac:dyDescent="0.2">
      <c r="A32" s="170" t="s">
        <v>107</v>
      </c>
      <c r="B32" s="182" t="s">
        <v>47</v>
      </c>
      <c r="C32" s="190">
        <f>'Sundry Office Exp'!D2</f>
        <v>-2959.2729999999997</v>
      </c>
      <c r="D32" s="190"/>
      <c r="E32" s="190">
        <f t="shared" si="0"/>
        <v>-2959.2729999999997</v>
      </c>
    </row>
    <row r="33" spans="1:6" ht="12" customHeight="1" x14ac:dyDescent="0.2">
      <c r="A33" s="170"/>
      <c r="B33" s="182" t="s">
        <v>559</v>
      </c>
      <c r="C33" s="190">
        <f>'Investmnt Inc &amp; Charges'!D25</f>
        <v>-1271.98</v>
      </c>
      <c r="D33" s="190"/>
      <c r="E33" s="190"/>
    </row>
    <row r="34" spans="1:6" ht="12" customHeight="1" x14ac:dyDescent="0.2">
      <c r="A34" s="170" t="s">
        <v>108</v>
      </c>
      <c r="B34" s="182" t="s">
        <v>48</v>
      </c>
      <c r="C34" s="190">
        <f>Website!D2</f>
        <v>-7460.2099999999991</v>
      </c>
      <c r="D34" s="190"/>
      <c r="E34" s="190">
        <f t="shared" si="0"/>
        <v>-7460.2099999999991</v>
      </c>
    </row>
    <row r="35" spans="1:6" ht="12" customHeight="1" x14ac:dyDescent="0.2">
      <c r="A35" s="170" t="s">
        <v>117</v>
      </c>
      <c r="B35" s="182" t="s">
        <v>49</v>
      </c>
      <c r="C35" s="190">
        <f>'Aud Leg &amp; Prf'!D2</f>
        <v>-3914.8000000000006</v>
      </c>
      <c r="D35" s="190"/>
      <c r="E35" s="190">
        <f t="shared" si="0"/>
        <v>-3914.8000000000006</v>
      </c>
    </row>
    <row r="36" spans="1:6" ht="12" hidden="1" customHeight="1" x14ac:dyDescent="0.2">
      <c r="A36" s="170" t="s">
        <v>109</v>
      </c>
      <c r="B36" s="182" t="s">
        <v>50</v>
      </c>
      <c r="C36" s="190">
        <f>'Business Dev'!D2</f>
        <v>0</v>
      </c>
      <c r="D36" s="190"/>
      <c r="E36" s="190">
        <f t="shared" si="0"/>
        <v>0</v>
      </c>
      <c r="F36" s="4"/>
    </row>
    <row r="37" spans="1:6" ht="12" hidden="1" customHeight="1" x14ac:dyDescent="0.2">
      <c r="A37" s="170" t="s">
        <v>124</v>
      </c>
      <c r="B37" s="182" t="s">
        <v>57</v>
      </c>
      <c r="C37" s="190">
        <f>'Convention Costs'!D2</f>
        <v>0</v>
      </c>
      <c r="D37" s="190"/>
      <c r="E37" s="190">
        <f t="shared" si="0"/>
        <v>0</v>
      </c>
    </row>
    <row r="38" spans="1:6" ht="12" customHeight="1" x14ac:dyDescent="0.2">
      <c r="A38" s="80"/>
      <c r="B38" s="187" t="s">
        <v>51</v>
      </c>
      <c r="C38" s="194">
        <f>SUBTOTAL(9,C16:C37)</f>
        <v>-413046.533</v>
      </c>
      <c r="D38" s="194">
        <f>SUBTOTAL(9,D16:D37)</f>
        <v>0</v>
      </c>
      <c r="E38" s="194">
        <f>SUM(E16:E37)</f>
        <v>-411774.55300000001</v>
      </c>
    </row>
    <row r="39" spans="1:6" ht="12" customHeight="1" x14ac:dyDescent="0.2">
      <c r="B39" s="173"/>
      <c r="C39" s="175"/>
      <c r="D39" s="175"/>
      <c r="E39" s="177"/>
    </row>
    <row r="40" spans="1:6" ht="12" customHeight="1" thickBot="1" x14ac:dyDescent="0.25">
      <c r="B40" s="174" t="s">
        <v>52</v>
      </c>
      <c r="C40" s="176">
        <f>+C38+C13</f>
        <v>31718.867000000144</v>
      </c>
      <c r="D40" s="176">
        <f t="shared" ref="D40:E40" si="1">+D38+D13</f>
        <v>0</v>
      </c>
      <c r="E40" s="176">
        <f t="shared" si="1"/>
        <v>32990.847000000125</v>
      </c>
    </row>
    <row r="41" spans="1:6" ht="12" customHeight="1" thickTop="1" x14ac:dyDescent="0.2"/>
    <row r="42" spans="1:6" ht="12" customHeight="1" x14ac:dyDescent="0.2"/>
    <row r="43" spans="1:6" ht="12" customHeight="1" x14ac:dyDescent="0.2"/>
    <row r="44" spans="1:6" ht="12" customHeight="1" x14ac:dyDescent="0.2"/>
    <row r="45" spans="1:6" ht="12" customHeight="1" x14ac:dyDescent="0.2"/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pageMargins left="0" right="0" top="0" bottom="0.39370078740157483" header="0" footer="0"/>
  <pageSetup paperSize="9" firstPageNumber="0" fitToHeight="0" orientation="portrait" r:id="rId1"/>
  <headerFooter scaleWithDoc="0"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278"/>
  <sheetViews>
    <sheetView showGridLines="0" view="pageBreakPreview" zoomScaleNormal="100" zoomScaleSheetLayoutView="100" workbookViewId="0">
      <selection activeCell="C28" sqref="C28"/>
    </sheetView>
  </sheetViews>
  <sheetFormatPr defaultRowHeight="12.75" x14ac:dyDescent="0.2"/>
  <cols>
    <col min="1" max="1" width="10.7109375" style="55" customWidth="1"/>
    <col min="2" max="2" width="10.7109375" style="28" customWidth="1"/>
    <col min="3" max="3" width="57.140625" style="55" customWidth="1"/>
    <col min="4" max="4" width="10.28515625" style="55" customWidth="1"/>
    <col min="5" max="16384" width="9.140625" style="55"/>
  </cols>
  <sheetData>
    <row r="1" spans="1:19" ht="15" customHeight="1" x14ac:dyDescent="0.25">
      <c r="A1" s="316" t="s">
        <v>128</v>
      </c>
      <c r="B1" s="316"/>
      <c r="C1" s="316"/>
      <c r="D1" s="53"/>
      <c r="E1" s="53"/>
      <c r="F1" s="79"/>
      <c r="G1" s="53"/>
      <c r="H1" s="53"/>
      <c r="I1" s="53"/>
      <c r="J1" s="53"/>
      <c r="K1" s="53"/>
      <c r="L1" s="53"/>
    </row>
    <row r="2" spans="1:19" ht="15" customHeight="1" x14ac:dyDescent="0.2">
      <c r="A2" s="317" t="str">
        <f>'Prior Year Fees'!A2</f>
        <v>Financial Year to October 2017</v>
      </c>
      <c r="B2" s="318"/>
      <c r="C2" s="318"/>
      <c r="D2" s="54">
        <f>D23+D31</f>
        <v>-14213.099999999999</v>
      </c>
      <c r="F2" s="80"/>
    </row>
    <row r="3" spans="1:19" ht="15" customHeight="1" x14ac:dyDescent="0.25">
      <c r="A3" s="51"/>
      <c r="B3" s="51"/>
      <c r="C3" s="51"/>
      <c r="D3" s="57"/>
      <c r="F3" s="80"/>
    </row>
    <row r="4" spans="1:19" s="58" customFormat="1" ht="15" customHeight="1" x14ac:dyDescent="0.2">
      <c r="A4" s="81" t="s">
        <v>0</v>
      </c>
      <c r="B4" s="63" t="s">
        <v>60</v>
      </c>
      <c r="C4" s="81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</row>
    <row r="5" spans="1:19" s="62" customFormat="1" ht="15" customHeight="1" x14ac:dyDescent="0.2">
      <c r="A5" s="251">
        <v>42755</v>
      </c>
      <c r="B5" s="249" t="s">
        <v>61</v>
      </c>
      <c r="C5" s="269" t="s">
        <v>164</v>
      </c>
      <c r="D5" s="250">
        <v>-600</v>
      </c>
      <c r="E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62" customFormat="1" ht="15" customHeight="1" x14ac:dyDescent="0.2">
      <c r="A6" s="251">
        <v>42816</v>
      </c>
      <c r="B6" s="249" t="s">
        <v>61</v>
      </c>
      <c r="C6" s="269" t="s">
        <v>255</v>
      </c>
      <c r="D6" s="250">
        <v>-750</v>
      </c>
      <c r="E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62" customFormat="1" ht="15" customHeight="1" x14ac:dyDescent="0.2">
      <c r="A7" s="251">
        <v>42816</v>
      </c>
      <c r="B7" s="249" t="s">
        <v>195</v>
      </c>
      <c r="C7" s="269" t="s">
        <v>256</v>
      </c>
      <c r="D7" s="250">
        <v>-4858.1000000000004</v>
      </c>
      <c r="E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62" customFormat="1" ht="15" customHeight="1" x14ac:dyDescent="0.2">
      <c r="A8" s="251">
        <v>42821</v>
      </c>
      <c r="B8" s="249" t="s">
        <v>61</v>
      </c>
      <c r="C8" s="269" t="s">
        <v>270</v>
      </c>
      <c r="D8" s="250">
        <v>-37.5</v>
      </c>
      <c r="E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62" customFormat="1" ht="15" customHeight="1" x14ac:dyDescent="0.2">
      <c r="A9" s="251">
        <v>42822</v>
      </c>
      <c r="B9" s="249" t="s">
        <v>61</v>
      </c>
      <c r="C9" s="269" t="s">
        <v>271</v>
      </c>
      <c r="D9" s="250">
        <v>-438</v>
      </c>
      <c r="E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62" customFormat="1" ht="15" customHeight="1" x14ac:dyDescent="0.2">
      <c r="A10" s="251">
        <v>42822</v>
      </c>
      <c r="B10" s="249" t="s">
        <v>61</v>
      </c>
      <c r="C10" s="269" t="s">
        <v>272</v>
      </c>
      <c r="D10" s="250">
        <v>-423</v>
      </c>
      <c r="E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62" customFormat="1" ht="15" customHeight="1" x14ac:dyDescent="0.2">
      <c r="A11" s="251">
        <v>42823</v>
      </c>
      <c r="B11" s="249" t="s">
        <v>61</v>
      </c>
      <c r="C11" s="269" t="s">
        <v>273</v>
      </c>
      <c r="D11" s="250">
        <v>-510</v>
      </c>
      <c r="E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62" customFormat="1" ht="15" customHeight="1" x14ac:dyDescent="0.2">
      <c r="A12" s="251">
        <v>42845</v>
      </c>
      <c r="B12" s="249" t="s">
        <v>61</v>
      </c>
      <c r="C12" s="269" t="s">
        <v>324</v>
      </c>
      <c r="D12" s="250">
        <v>-25.21</v>
      </c>
      <c r="E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62" customFormat="1" ht="15" customHeight="1" x14ac:dyDescent="0.2">
      <c r="A13" s="251">
        <v>42845</v>
      </c>
      <c r="B13" s="249" t="s">
        <v>61</v>
      </c>
      <c r="C13" s="269" t="s">
        <v>324</v>
      </c>
      <c r="D13" s="250">
        <v>-19.07</v>
      </c>
      <c r="E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62" customFormat="1" ht="15" customHeight="1" x14ac:dyDescent="0.2">
      <c r="A14" s="251">
        <v>42845</v>
      </c>
      <c r="B14" s="249" t="s">
        <v>61</v>
      </c>
      <c r="C14" s="269" t="s">
        <v>324</v>
      </c>
      <c r="D14" s="250">
        <v>-182.78</v>
      </c>
      <c r="E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62" customFormat="1" ht="15" customHeight="1" x14ac:dyDescent="0.2">
      <c r="A15" s="251">
        <v>42878</v>
      </c>
      <c r="B15" s="249" t="s">
        <v>61</v>
      </c>
      <c r="C15" s="269" t="s">
        <v>270</v>
      </c>
      <c r="D15" s="250">
        <v>-37.5</v>
      </c>
      <c r="E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62" customFormat="1" ht="15" customHeight="1" x14ac:dyDescent="0.2">
      <c r="A16" s="251">
        <v>42947</v>
      </c>
      <c r="B16" s="249" t="s">
        <v>544</v>
      </c>
      <c r="C16" s="269" t="s">
        <v>545</v>
      </c>
      <c r="D16" s="250">
        <v>-1827</v>
      </c>
      <c r="E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62" customFormat="1" ht="15" customHeight="1" x14ac:dyDescent="0.2">
      <c r="A17" s="251">
        <v>42947</v>
      </c>
      <c r="B17" s="249" t="s">
        <v>544</v>
      </c>
      <c r="C17" s="269" t="s">
        <v>545</v>
      </c>
      <c r="D17" s="250">
        <v>-100.48</v>
      </c>
      <c r="E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s="62" customFormat="1" ht="15" customHeight="1" x14ac:dyDescent="0.2">
      <c r="A18" s="251">
        <v>42978</v>
      </c>
      <c r="B18" s="249" t="s">
        <v>61</v>
      </c>
      <c r="C18" s="269" t="s">
        <v>270</v>
      </c>
      <c r="D18" s="250">
        <v>-37.5</v>
      </c>
      <c r="E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62" customFormat="1" ht="15" customHeight="1" x14ac:dyDescent="0.2">
      <c r="A19" s="251">
        <v>42999</v>
      </c>
      <c r="B19" s="249" t="s">
        <v>61</v>
      </c>
      <c r="C19" s="269" t="s">
        <v>650</v>
      </c>
      <c r="D19" s="250">
        <v>-450</v>
      </c>
      <c r="E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62" customFormat="1" ht="15" customHeight="1" x14ac:dyDescent="0.2">
      <c r="A20" s="251">
        <v>43007</v>
      </c>
      <c r="B20" s="249" t="s">
        <v>649</v>
      </c>
      <c r="C20" s="269" t="s">
        <v>651</v>
      </c>
      <c r="D20" s="250">
        <v>-2450</v>
      </c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62" customFormat="1" ht="15" customHeight="1" x14ac:dyDescent="0.2">
      <c r="A21" s="251">
        <v>43028</v>
      </c>
      <c r="B21" s="249" t="s">
        <v>61</v>
      </c>
      <c r="C21" s="269" t="s">
        <v>684</v>
      </c>
      <c r="D21" s="250">
        <v>-450</v>
      </c>
      <c r="E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s="62" customFormat="1" ht="15" customHeight="1" x14ac:dyDescent="0.2">
      <c r="A22" s="270"/>
      <c r="B22" s="284"/>
      <c r="C22" s="271"/>
      <c r="D22" s="272"/>
      <c r="E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s="62" customFormat="1" ht="15" customHeight="1" thickBot="1" x14ac:dyDescent="0.25">
      <c r="A23" s="47"/>
      <c r="B23" s="16"/>
      <c r="C23" s="199" t="s">
        <v>80</v>
      </c>
      <c r="D23" s="202">
        <f>SUM(D5:D21)</f>
        <v>-13196.14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62" customFormat="1" ht="15" customHeight="1" x14ac:dyDescent="0.2">
      <c r="A24" s="26"/>
      <c r="B24" s="1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s="62" customFormat="1" ht="15" customHeight="1" x14ac:dyDescent="0.2">
      <c r="A25" s="251">
        <v>42779</v>
      </c>
      <c r="B25" s="249" t="s">
        <v>195</v>
      </c>
      <c r="C25" s="269" t="s">
        <v>194</v>
      </c>
      <c r="D25" s="250">
        <v>-700.75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s="62" customFormat="1" ht="15" customHeight="1" x14ac:dyDescent="0.2">
      <c r="A26" s="251">
        <v>42804</v>
      </c>
      <c r="B26" s="249" t="s">
        <v>195</v>
      </c>
      <c r="C26" s="269" t="s">
        <v>234</v>
      </c>
      <c r="D26" s="250">
        <v>-316.20999999999998</v>
      </c>
      <c r="E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s="62" customFormat="1" ht="15" customHeight="1" x14ac:dyDescent="0.2">
      <c r="A27" s="251"/>
      <c r="B27" s="249"/>
      <c r="C27" s="269"/>
      <c r="D27" s="250"/>
      <c r="E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62" customFormat="1" ht="15" customHeight="1" x14ac:dyDescent="0.2">
      <c r="A28" s="251"/>
      <c r="B28" s="249"/>
      <c r="C28" s="269"/>
      <c r="D28" s="250"/>
      <c r="E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62" customFormat="1" ht="15" customHeight="1" x14ac:dyDescent="0.2">
      <c r="A29" s="47"/>
      <c r="B29" s="27"/>
      <c r="C29" s="37"/>
      <c r="D29" s="38"/>
      <c r="E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62" customFormat="1" ht="15" customHeight="1" x14ac:dyDescent="0.2">
      <c r="A30" s="47"/>
      <c r="B30" s="27"/>
      <c r="C30" s="37"/>
      <c r="D30" s="38"/>
      <c r="E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62" customFormat="1" ht="15" customHeight="1" thickBot="1" x14ac:dyDescent="0.25">
      <c r="A31" s="47"/>
      <c r="B31" s="16"/>
      <c r="C31" s="199" t="s">
        <v>127</v>
      </c>
      <c r="D31" s="202">
        <f>SUM(D25:D30)</f>
        <v>-1016.96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62" customFormat="1" ht="15" customHeight="1" x14ac:dyDescent="0.2">
      <c r="B32" s="16"/>
      <c r="G32" s="70"/>
      <c r="I32" s="70"/>
    </row>
    <row r="33" spans="2:2" s="62" customFormat="1" ht="15" customHeight="1" x14ac:dyDescent="0.2">
      <c r="B33" s="16"/>
    </row>
    <row r="34" spans="2:2" s="62" customFormat="1" ht="15" customHeight="1" x14ac:dyDescent="0.2">
      <c r="B34" s="16"/>
    </row>
    <row r="35" spans="2:2" s="62" customFormat="1" ht="15" customHeight="1" x14ac:dyDescent="0.2">
      <c r="B35" s="16"/>
    </row>
    <row r="36" spans="2:2" s="62" customFormat="1" ht="15" customHeight="1" x14ac:dyDescent="0.2">
      <c r="B36" s="16"/>
    </row>
    <row r="37" spans="2:2" s="62" customFormat="1" ht="15" customHeight="1" x14ac:dyDescent="0.2">
      <c r="B37" s="16"/>
    </row>
    <row r="38" spans="2:2" s="62" customFormat="1" ht="15" customHeight="1" x14ac:dyDescent="0.2">
      <c r="B38" s="16"/>
    </row>
    <row r="39" spans="2:2" s="62" customFormat="1" ht="15" customHeight="1" x14ac:dyDescent="0.2">
      <c r="B39" s="16"/>
    </row>
    <row r="40" spans="2:2" s="62" customFormat="1" ht="15" customHeight="1" x14ac:dyDescent="0.2">
      <c r="B40" s="16"/>
    </row>
    <row r="41" spans="2:2" s="62" customFormat="1" ht="15" customHeight="1" x14ac:dyDescent="0.2">
      <c r="B41" s="16"/>
    </row>
    <row r="42" spans="2:2" s="62" customFormat="1" ht="15" customHeight="1" x14ac:dyDescent="0.2">
      <c r="B42" s="16"/>
    </row>
    <row r="43" spans="2:2" s="62" customFormat="1" ht="15" customHeight="1" x14ac:dyDescent="0.2">
      <c r="B43" s="16"/>
    </row>
    <row r="44" spans="2:2" s="62" customFormat="1" ht="15" customHeight="1" x14ac:dyDescent="0.2">
      <c r="B44" s="16"/>
    </row>
    <row r="45" spans="2:2" s="62" customFormat="1" ht="12" customHeight="1" x14ac:dyDescent="0.2">
      <c r="B45" s="16"/>
    </row>
    <row r="46" spans="2:2" s="62" customFormat="1" ht="12" customHeight="1" x14ac:dyDescent="0.2">
      <c r="B46" s="16"/>
    </row>
    <row r="47" spans="2:2" s="62" customFormat="1" ht="12" customHeight="1" x14ac:dyDescent="0.2">
      <c r="B47" s="16"/>
    </row>
    <row r="48" spans="2:2" s="62" customFormat="1" ht="12" customHeight="1" x14ac:dyDescent="0.2">
      <c r="B48" s="16"/>
    </row>
    <row r="49" spans="2:2" s="62" customFormat="1" ht="12" customHeight="1" x14ac:dyDescent="0.2">
      <c r="B49" s="16"/>
    </row>
    <row r="50" spans="2:2" s="62" customFormat="1" ht="12" customHeight="1" x14ac:dyDescent="0.2">
      <c r="B50" s="16"/>
    </row>
    <row r="51" spans="2:2" s="62" customFormat="1" ht="12" customHeight="1" x14ac:dyDescent="0.2">
      <c r="B51" s="16"/>
    </row>
    <row r="52" spans="2:2" s="62" customFormat="1" ht="12" customHeight="1" x14ac:dyDescent="0.2">
      <c r="B52" s="16"/>
    </row>
    <row r="53" spans="2:2" s="62" customFormat="1" ht="12" customHeight="1" x14ac:dyDescent="0.2">
      <c r="B53" s="16"/>
    </row>
    <row r="54" spans="2:2" s="62" customFormat="1" ht="12" customHeight="1" x14ac:dyDescent="0.2">
      <c r="B54" s="16"/>
    </row>
    <row r="55" spans="2:2" s="62" customFormat="1" ht="12" customHeight="1" x14ac:dyDescent="0.2">
      <c r="B55" s="16"/>
    </row>
    <row r="56" spans="2:2" s="62" customFormat="1" ht="12" customHeight="1" x14ac:dyDescent="0.2">
      <c r="B56" s="16"/>
    </row>
    <row r="57" spans="2:2" s="62" customFormat="1" ht="12" customHeight="1" x14ac:dyDescent="0.2">
      <c r="B57" s="16"/>
    </row>
    <row r="58" spans="2:2" s="62" customFormat="1" ht="12" customHeight="1" x14ac:dyDescent="0.2">
      <c r="B58" s="16"/>
    </row>
    <row r="59" spans="2:2" s="62" customFormat="1" ht="12" customHeight="1" x14ac:dyDescent="0.2">
      <c r="B59" s="16"/>
    </row>
    <row r="60" spans="2:2" s="62" customFormat="1" ht="12" customHeight="1" x14ac:dyDescent="0.2">
      <c r="B60" s="16"/>
    </row>
    <row r="61" spans="2:2" s="62" customFormat="1" ht="12" customHeight="1" x14ac:dyDescent="0.2">
      <c r="B61" s="16"/>
    </row>
    <row r="62" spans="2:2" s="62" customFormat="1" ht="12" customHeight="1" x14ac:dyDescent="0.2">
      <c r="B62" s="16"/>
    </row>
    <row r="63" spans="2:2" s="62" customFormat="1" ht="12" customHeight="1" x14ac:dyDescent="0.2">
      <c r="B63" s="16"/>
    </row>
    <row r="64" spans="2:2" s="62" customFormat="1" ht="12" customHeight="1" x14ac:dyDescent="0.2">
      <c r="B64" s="16"/>
    </row>
    <row r="65" spans="2:2" s="62" customFormat="1" ht="12" customHeight="1" x14ac:dyDescent="0.2">
      <c r="B65" s="16"/>
    </row>
    <row r="66" spans="2:2" s="62" customFormat="1" ht="12" customHeight="1" x14ac:dyDescent="0.2">
      <c r="B66" s="16"/>
    </row>
    <row r="67" spans="2:2" s="62" customFormat="1" ht="12" customHeight="1" x14ac:dyDescent="0.2">
      <c r="B67" s="16"/>
    </row>
    <row r="68" spans="2:2" s="62" customFormat="1" ht="12" customHeight="1" x14ac:dyDescent="0.2">
      <c r="B68" s="16"/>
    </row>
    <row r="69" spans="2:2" s="62" customFormat="1" ht="12" customHeight="1" x14ac:dyDescent="0.2">
      <c r="B69" s="16"/>
    </row>
    <row r="70" spans="2:2" s="62" customFormat="1" ht="12" customHeight="1" x14ac:dyDescent="0.2">
      <c r="B70" s="16"/>
    </row>
    <row r="71" spans="2:2" s="62" customFormat="1" ht="12" customHeight="1" x14ac:dyDescent="0.2">
      <c r="B71" s="16"/>
    </row>
    <row r="72" spans="2:2" s="62" customFormat="1" ht="12" customHeight="1" x14ac:dyDescent="0.2">
      <c r="B72" s="16"/>
    </row>
    <row r="73" spans="2:2" s="62" customFormat="1" ht="12" customHeight="1" x14ac:dyDescent="0.2">
      <c r="B73" s="16"/>
    </row>
    <row r="74" spans="2:2" s="62" customFormat="1" ht="12" customHeight="1" x14ac:dyDescent="0.2">
      <c r="B74" s="16"/>
    </row>
    <row r="75" spans="2:2" s="62" customFormat="1" ht="12" customHeight="1" x14ac:dyDescent="0.2">
      <c r="B75" s="16"/>
    </row>
    <row r="76" spans="2:2" s="62" customFormat="1" ht="12" customHeight="1" x14ac:dyDescent="0.2">
      <c r="B76" s="16"/>
    </row>
    <row r="77" spans="2:2" s="62" customFormat="1" ht="12" customHeight="1" x14ac:dyDescent="0.2">
      <c r="B77" s="16"/>
    </row>
    <row r="78" spans="2:2" s="62" customFormat="1" ht="12" customHeight="1" x14ac:dyDescent="0.2">
      <c r="B78" s="16"/>
    </row>
    <row r="79" spans="2:2" s="62" customFormat="1" ht="12" customHeight="1" x14ac:dyDescent="0.2">
      <c r="B79" s="16"/>
    </row>
    <row r="80" spans="2:2" s="62" customFormat="1" ht="12" customHeight="1" x14ac:dyDescent="0.2">
      <c r="B80" s="16"/>
    </row>
    <row r="81" spans="2:2" s="62" customFormat="1" ht="12" customHeight="1" x14ac:dyDescent="0.2">
      <c r="B81" s="16"/>
    </row>
    <row r="82" spans="2:2" s="62" customFormat="1" ht="12" customHeight="1" x14ac:dyDescent="0.2">
      <c r="B82" s="16"/>
    </row>
    <row r="83" spans="2:2" s="62" customFormat="1" ht="12" customHeight="1" x14ac:dyDescent="0.2">
      <c r="B83" s="16"/>
    </row>
    <row r="84" spans="2:2" s="62" customFormat="1" ht="12" customHeight="1" x14ac:dyDescent="0.2">
      <c r="B84" s="16"/>
    </row>
    <row r="85" spans="2:2" s="62" customFormat="1" ht="12" customHeight="1" x14ac:dyDescent="0.2">
      <c r="B85" s="16"/>
    </row>
    <row r="86" spans="2:2" s="62" customFormat="1" ht="12" customHeight="1" x14ac:dyDescent="0.2">
      <c r="B86" s="16"/>
    </row>
    <row r="87" spans="2:2" s="62" customFormat="1" ht="12" customHeight="1" x14ac:dyDescent="0.2">
      <c r="B87" s="16"/>
    </row>
    <row r="88" spans="2:2" s="62" customFormat="1" ht="12" customHeight="1" x14ac:dyDescent="0.2">
      <c r="B88" s="16"/>
    </row>
    <row r="89" spans="2:2" s="62" customFormat="1" ht="12" customHeight="1" x14ac:dyDescent="0.2">
      <c r="B89" s="16"/>
    </row>
    <row r="90" spans="2:2" s="62" customFormat="1" ht="12" customHeight="1" x14ac:dyDescent="0.2">
      <c r="B90" s="16"/>
    </row>
    <row r="91" spans="2:2" s="62" customFormat="1" ht="12" customHeight="1" x14ac:dyDescent="0.2">
      <c r="B91" s="16"/>
    </row>
    <row r="92" spans="2:2" s="62" customFormat="1" ht="12" customHeight="1" x14ac:dyDescent="0.2">
      <c r="B92" s="16"/>
    </row>
    <row r="93" spans="2:2" s="62" customFormat="1" ht="12" customHeight="1" x14ac:dyDescent="0.2">
      <c r="B93" s="16"/>
    </row>
    <row r="94" spans="2:2" s="62" customFormat="1" ht="12" customHeight="1" x14ac:dyDescent="0.2">
      <c r="B94" s="16"/>
    </row>
    <row r="95" spans="2:2" s="62" customFormat="1" ht="12" customHeight="1" x14ac:dyDescent="0.2">
      <c r="B95" s="16"/>
    </row>
    <row r="96" spans="2:2" s="62" customFormat="1" ht="12" customHeight="1" x14ac:dyDescent="0.2">
      <c r="B96" s="16"/>
    </row>
    <row r="97" spans="2:2" s="62" customFormat="1" x14ac:dyDescent="0.2">
      <c r="B97" s="16"/>
    </row>
    <row r="98" spans="2:2" s="62" customFormat="1" x14ac:dyDescent="0.2">
      <c r="B98" s="16"/>
    </row>
    <row r="99" spans="2:2" s="62" customFormat="1" x14ac:dyDescent="0.2">
      <c r="B99" s="16"/>
    </row>
    <row r="100" spans="2:2" s="62" customFormat="1" x14ac:dyDescent="0.2">
      <c r="B100" s="16"/>
    </row>
    <row r="101" spans="2:2" s="62" customFormat="1" x14ac:dyDescent="0.2">
      <c r="B101" s="16"/>
    </row>
    <row r="102" spans="2:2" s="62" customFormat="1" x14ac:dyDescent="0.2">
      <c r="B102" s="16"/>
    </row>
    <row r="103" spans="2:2" s="62" customFormat="1" x14ac:dyDescent="0.2">
      <c r="B103" s="16"/>
    </row>
    <row r="104" spans="2:2" s="62" customFormat="1" x14ac:dyDescent="0.2">
      <c r="B104" s="16"/>
    </row>
    <row r="105" spans="2:2" s="62" customFormat="1" x14ac:dyDescent="0.2">
      <c r="B105" s="16"/>
    </row>
    <row r="106" spans="2:2" s="62" customFormat="1" x14ac:dyDescent="0.2">
      <c r="B106" s="16"/>
    </row>
    <row r="107" spans="2:2" s="62" customFormat="1" x14ac:dyDescent="0.2">
      <c r="B107" s="16"/>
    </row>
    <row r="108" spans="2:2" s="62" customFormat="1" x14ac:dyDescent="0.2">
      <c r="B108" s="16"/>
    </row>
    <row r="109" spans="2:2" s="62" customFormat="1" x14ac:dyDescent="0.2">
      <c r="B109" s="16"/>
    </row>
    <row r="110" spans="2:2" s="62" customFormat="1" x14ac:dyDescent="0.2">
      <c r="B110" s="16"/>
    </row>
    <row r="111" spans="2:2" s="62" customFormat="1" x14ac:dyDescent="0.2">
      <c r="B111" s="16"/>
    </row>
    <row r="112" spans="2:2" s="62" customFormat="1" x14ac:dyDescent="0.2">
      <c r="B112" s="16"/>
    </row>
    <row r="113" spans="2:2" s="62" customFormat="1" x14ac:dyDescent="0.2">
      <c r="B113" s="16"/>
    </row>
    <row r="114" spans="2:2" s="62" customFormat="1" x14ac:dyDescent="0.2">
      <c r="B114" s="16"/>
    </row>
    <row r="115" spans="2:2" s="62" customFormat="1" x14ac:dyDescent="0.2">
      <c r="B115" s="16"/>
    </row>
    <row r="116" spans="2:2" s="62" customFormat="1" x14ac:dyDescent="0.2">
      <c r="B116" s="16"/>
    </row>
    <row r="117" spans="2:2" s="62" customFormat="1" x14ac:dyDescent="0.2">
      <c r="B117" s="16"/>
    </row>
    <row r="118" spans="2:2" s="62" customFormat="1" x14ac:dyDescent="0.2">
      <c r="B118" s="16"/>
    </row>
    <row r="119" spans="2:2" s="62" customFormat="1" x14ac:dyDescent="0.2">
      <c r="B119" s="16"/>
    </row>
    <row r="120" spans="2:2" s="62" customFormat="1" x14ac:dyDescent="0.2">
      <c r="B120" s="16"/>
    </row>
    <row r="121" spans="2:2" s="62" customFormat="1" x14ac:dyDescent="0.2">
      <c r="B121" s="16"/>
    </row>
    <row r="122" spans="2:2" s="62" customFormat="1" x14ac:dyDescent="0.2">
      <c r="B122" s="16"/>
    </row>
    <row r="123" spans="2:2" s="62" customFormat="1" x14ac:dyDescent="0.2">
      <c r="B123" s="16"/>
    </row>
    <row r="124" spans="2:2" s="62" customFormat="1" x14ac:dyDescent="0.2">
      <c r="B124" s="16"/>
    </row>
    <row r="125" spans="2:2" s="62" customFormat="1" x14ac:dyDescent="0.2">
      <c r="B125" s="16"/>
    </row>
    <row r="126" spans="2:2" s="62" customFormat="1" x14ac:dyDescent="0.2">
      <c r="B126" s="16"/>
    </row>
    <row r="127" spans="2:2" s="62" customFormat="1" x14ac:dyDescent="0.2">
      <c r="B127" s="16"/>
    </row>
    <row r="128" spans="2:2" s="62" customFormat="1" x14ac:dyDescent="0.2">
      <c r="B128" s="16"/>
    </row>
    <row r="129" spans="2:2" s="62" customFormat="1" x14ac:dyDescent="0.2">
      <c r="B129" s="16"/>
    </row>
    <row r="130" spans="2:2" s="62" customFormat="1" x14ac:dyDescent="0.2">
      <c r="B130" s="16"/>
    </row>
    <row r="131" spans="2:2" s="62" customFormat="1" x14ac:dyDescent="0.2">
      <c r="B131" s="16"/>
    </row>
    <row r="132" spans="2:2" s="62" customFormat="1" x14ac:dyDescent="0.2">
      <c r="B132" s="16"/>
    </row>
    <row r="133" spans="2:2" s="62" customFormat="1" x14ac:dyDescent="0.2">
      <c r="B133" s="16"/>
    </row>
    <row r="134" spans="2:2" s="62" customFormat="1" x14ac:dyDescent="0.2">
      <c r="B134" s="16"/>
    </row>
    <row r="135" spans="2:2" s="62" customFormat="1" x14ac:dyDescent="0.2">
      <c r="B135" s="16"/>
    </row>
    <row r="136" spans="2:2" s="62" customFormat="1" x14ac:dyDescent="0.2">
      <c r="B136" s="16"/>
    </row>
    <row r="137" spans="2:2" s="62" customFormat="1" x14ac:dyDescent="0.2">
      <c r="B137" s="16"/>
    </row>
    <row r="138" spans="2:2" s="62" customFormat="1" x14ac:dyDescent="0.2">
      <c r="B138" s="16"/>
    </row>
    <row r="139" spans="2:2" s="62" customFormat="1" x14ac:dyDescent="0.2">
      <c r="B139" s="16"/>
    </row>
    <row r="140" spans="2:2" s="62" customFormat="1" x14ac:dyDescent="0.2">
      <c r="B140" s="16"/>
    </row>
    <row r="141" spans="2:2" s="62" customFormat="1" x14ac:dyDescent="0.2">
      <c r="B141" s="16"/>
    </row>
    <row r="142" spans="2:2" s="62" customFormat="1" x14ac:dyDescent="0.2">
      <c r="B142" s="16"/>
    </row>
    <row r="143" spans="2:2" s="62" customFormat="1" x14ac:dyDescent="0.2">
      <c r="B143" s="16"/>
    </row>
    <row r="144" spans="2:2" s="62" customFormat="1" x14ac:dyDescent="0.2">
      <c r="B144" s="16"/>
    </row>
    <row r="145" spans="2:2" s="62" customFormat="1" x14ac:dyDescent="0.2">
      <c r="B145" s="16"/>
    </row>
    <row r="146" spans="2:2" s="62" customFormat="1" x14ac:dyDescent="0.2">
      <c r="B146" s="16"/>
    </row>
    <row r="147" spans="2:2" s="62" customFormat="1" x14ac:dyDescent="0.2">
      <c r="B147" s="16"/>
    </row>
    <row r="148" spans="2:2" s="62" customFormat="1" x14ac:dyDescent="0.2">
      <c r="B148" s="16"/>
    </row>
    <row r="149" spans="2:2" s="62" customFormat="1" x14ac:dyDescent="0.2">
      <c r="B149" s="16"/>
    </row>
    <row r="150" spans="2:2" s="62" customFormat="1" x14ac:dyDescent="0.2">
      <c r="B150" s="16"/>
    </row>
    <row r="151" spans="2:2" s="62" customFormat="1" x14ac:dyDescent="0.2">
      <c r="B151" s="16"/>
    </row>
    <row r="152" spans="2:2" s="62" customFormat="1" x14ac:dyDescent="0.2">
      <c r="B152" s="16"/>
    </row>
    <row r="153" spans="2:2" s="62" customFormat="1" x14ac:dyDescent="0.2">
      <c r="B153" s="16"/>
    </row>
    <row r="154" spans="2:2" s="62" customFormat="1" x14ac:dyDescent="0.2">
      <c r="B154" s="16"/>
    </row>
    <row r="155" spans="2:2" s="62" customFormat="1" x14ac:dyDescent="0.2">
      <c r="B155" s="16"/>
    </row>
    <row r="156" spans="2:2" s="62" customFormat="1" x14ac:dyDescent="0.2">
      <c r="B156" s="16"/>
    </row>
    <row r="157" spans="2:2" s="62" customFormat="1" x14ac:dyDescent="0.2">
      <c r="B157" s="16"/>
    </row>
    <row r="158" spans="2:2" s="62" customFormat="1" x14ac:dyDescent="0.2">
      <c r="B158" s="16"/>
    </row>
    <row r="159" spans="2:2" s="62" customFormat="1" x14ac:dyDescent="0.2">
      <c r="B159" s="16"/>
    </row>
    <row r="160" spans="2:2" s="62" customFormat="1" x14ac:dyDescent="0.2">
      <c r="B160" s="16"/>
    </row>
    <row r="161" spans="2:2" s="62" customFormat="1" x14ac:dyDescent="0.2">
      <c r="B161" s="16"/>
    </row>
    <row r="162" spans="2:2" s="62" customFormat="1" x14ac:dyDescent="0.2">
      <c r="B162" s="16"/>
    </row>
    <row r="163" spans="2:2" s="62" customFormat="1" x14ac:dyDescent="0.2">
      <c r="B163" s="16"/>
    </row>
    <row r="164" spans="2:2" s="62" customFormat="1" x14ac:dyDescent="0.2">
      <c r="B164" s="16"/>
    </row>
    <row r="165" spans="2:2" s="62" customFormat="1" x14ac:dyDescent="0.2">
      <c r="B165" s="16"/>
    </row>
    <row r="166" spans="2:2" s="62" customFormat="1" x14ac:dyDescent="0.2">
      <c r="B166" s="16"/>
    </row>
    <row r="167" spans="2:2" s="62" customFormat="1" x14ac:dyDescent="0.2">
      <c r="B167" s="16"/>
    </row>
    <row r="168" spans="2:2" s="62" customFormat="1" x14ac:dyDescent="0.2">
      <c r="B168" s="16"/>
    </row>
    <row r="169" spans="2:2" s="62" customFormat="1" x14ac:dyDescent="0.2">
      <c r="B169" s="16"/>
    </row>
    <row r="170" spans="2:2" s="62" customFormat="1" x14ac:dyDescent="0.2">
      <c r="B170" s="16"/>
    </row>
    <row r="171" spans="2:2" s="62" customFormat="1" x14ac:dyDescent="0.2">
      <c r="B171" s="16"/>
    </row>
    <row r="172" spans="2:2" s="62" customFormat="1" x14ac:dyDescent="0.2">
      <c r="B172" s="16"/>
    </row>
    <row r="173" spans="2:2" s="62" customFormat="1" x14ac:dyDescent="0.2">
      <c r="B173" s="16"/>
    </row>
    <row r="174" spans="2:2" s="62" customFormat="1" x14ac:dyDescent="0.2">
      <c r="B174" s="16"/>
    </row>
    <row r="175" spans="2:2" s="62" customFormat="1" x14ac:dyDescent="0.2">
      <c r="B175" s="16"/>
    </row>
    <row r="176" spans="2:2" s="62" customFormat="1" x14ac:dyDescent="0.2">
      <c r="B176" s="16"/>
    </row>
    <row r="177" spans="2:2" s="62" customFormat="1" x14ac:dyDescent="0.2">
      <c r="B177" s="16"/>
    </row>
    <row r="178" spans="2:2" s="62" customFormat="1" x14ac:dyDescent="0.2">
      <c r="B178" s="16"/>
    </row>
    <row r="179" spans="2:2" s="62" customFormat="1" x14ac:dyDescent="0.2">
      <c r="B179" s="16"/>
    </row>
    <row r="180" spans="2:2" s="62" customFormat="1" x14ac:dyDescent="0.2">
      <c r="B180" s="16"/>
    </row>
    <row r="181" spans="2:2" s="62" customFormat="1" x14ac:dyDescent="0.2">
      <c r="B181" s="16"/>
    </row>
    <row r="182" spans="2:2" s="62" customFormat="1" x14ac:dyDescent="0.2">
      <c r="B182" s="16"/>
    </row>
    <row r="183" spans="2:2" s="62" customFormat="1" x14ac:dyDescent="0.2">
      <c r="B183" s="16"/>
    </row>
    <row r="184" spans="2:2" s="62" customFormat="1" x14ac:dyDescent="0.2">
      <c r="B184" s="16"/>
    </row>
    <row r="185" spans="2:2" s="62" customFormat="1" x14ac:dyDescent="0.2">
      <c r="B185" s="16"/>
    </row>
    <row r="186" spans="2:2" s="62" customFormat="1" x14ac:dyDescent="0.2">
      <c r="B186" s="16"/>
    </row>
    <row r="187" spans="2:2" s="62" customFormat="1" x14ac:dyDescent="0.2">
      <c r="B187" s="16"/>
    </row>
    <row r="188" spans="2:2" s="62" customFormat="1" x14ac:dyDescent="0.2">
      <c r="B188" s="16"/>
    </row>
    <row r="189" spans="2:2" s="62" customFormat="1" x14ac:dyDescent="0.2">
      <c r="B189" s="16"/>
    </row>
    <row r="190" spans="2:2" s="62" customFormat="1" x14ac:dyDescent="0.2">
      <c r="B190" s="16"/>
    </row>
    <row r="191" spans="2:2" s="62" customFormat="1" x14ac:dyDescent="0.2">
      <c r="B191" s="16"/>
    </row>
    <row r="192" spans="2:2" s="62" customFormat="1" x14ac:dyDescent="0.2">
      <c r="B192" s="16"/>
    </row>
    <row r="193" spans="2:2" s="62" customFormat="1" x14ac:dyDescent="0.2">
      <c r="B193" s="16"/>
    </row>
    <row r="194" spans="2:2" s="62" customFormat="1" x14ac:dyDescent="0.2">
      <c r="B194" s="16"/>
    </row>
    <row r="195" spans="2:2" s="62" customFormat="1" x14ac:dyDescent="0.2">
      <c r="B195" s="16"/>
    </row>
    <row r="196" spans="2:2" s="62" customFormat="1" x14ac:dyDescent="0.2">
      <c r="B196" s="16"/>
    </row>
    <row r="197" spans="2:2" s="62" customFormat="1" x14ac:dyDescent="0.2">
      <c r="B197" s="16"/>
    </row>
    <row r="198" spans="2:2" s="62" customFormat="1" x14ac:dyDescent="0.2">
      <c r="B198" s="16"/>
    </row>
    <row r="199" spans="2:2" s="62" customFormat="1" x14ac:dyDescent="0.2">
      <c r="B199" s="16"/>
    </row>
    <row r="200" spans="2:2" s="62" customFormat="1" x14ac:dyDescent="0.2">
      <c r="B200" s="16"/>
    </row>
    <row r="201" spans="2:2" s="62" customFormat="1" x14ac:dyDescent="0.2">
      <c r="B201" s="16"/>
    </row>
    <row r="202" spans="2:2" s="62" customFormat="1" x14ac:dyDescent="0.2">
      <c r="B202" s="16"/>
    </row>
    <row r="203" spans="2:2" s="62" customFormat="1" x14ac:dyDescent="0.2">
      <c r="B203" s="16"/>
    </row>
    <row r="204" spans="2:2" s="62" customFormat="1" x14ac:dyDescent="0.2">
      <c r="B204" s="16"/>
    </row>
    <row r="205" spans="2:2" s="62" customFormat="1" x14ac:dyDescent="0.2">
      <c r="B205" s="16"/>
    </row>
    <row r="206" spans="2:2" s="62" customFormat="1" x14ac:dyDescent="0.2">
      <c r="B206" s="16"/>
    </row>
    <row r="207" spans="2:2" s="62" customFormat="1" x14ac:dyDescent="0.2">
      <c r="B207" s="16"/>
    </row>
    <row r="208" spans="2:2" s="62" customFormat="1" x14ac:dyDescent="0.2">
      <c r="B208" s="16"/>
    </row>
    <row r="209" spans="2:2" s="62" customFormat="1" x14ac:dyDescent="0.2">
      <c r="B209" s="16"/>
    </row>
    <row r="210" spans="2:2" s="62" customFormat="1" x14ac:dyDescent="0.2">
      <c r="B210" s="16"/>
    </row>
    <row r="211" spans="2:2" s="62" customFormat="1" x14ac:dyDescent="0.2">
      <c r="B211" s="16"/>
    </row>
    <row r="212" spans="2:2" s="62" customFormat="1" x14ac:dyDescent="0.2">
      <c r="B212" s="16"/>
    </row>
    <row r="213" spans="2:2" s="62" customFormat="1" x14ac:dyDescent="0.2">
      <c r="B213" s="16"/>
    </row>
    <row r="214" spans="2:2" s="62" customFormat="1" x14ac:dyDescent="0.2">
      <c r="B214" s="16"/>
    </row>
    <row r="215" spans="2:2" s="62" customFormat="1" x14ac:dyDescent="0.2">
      <c r="B215" s="16"/>
    </row>
    <row r="216" spans="2:2" s="62" customFormat="1" x14ac:dyDescent="0.2">
      <c r="B216" s="16"/>
    </row>
    <row r="217" spans="2:2" s="62" customFormat="1" x14ac:dyDescent="0.2">
      <c r="B217" s="16"/>
    </row>
    <row r="218" spans="2:2" s="62" customFormat="1" x14ac:dyDescent="0.2">
      <c r="B218" s="16"/>
    </row>
    <row r="219" spans="2:2" s="62" customFormat="1" x14ac:dyDescent="0.2">
      <c r="B219" s="16"/>
    </row>
    <row r="220" spans="2:2" s="62" customFormat="1" x14ac:dyDescent="0.2">
      <c r="B220" s="16"/>
    </row>
    <row r="221" spans="2:2" s="62" customFormat="1" x14ac:dyDescent="0.2">
      <c r="B221" s="16"/>
    </row>
    <row r="222" spans="2:2" s="62" customFormat="1" x14ac:dyDescent="0.2">
      <c r="B222" s="16"/>
    </row>
    <row r="223" spans="2:2" s="62" customFormat="1" x14ac:dyDescent="0.2">
      <c r="B223" s="16"/>
    </row>
    <row r="224" spans="2:2" s="62" customFormat="1" x14ac:dyDescent="0.2">
      <c r="B224" s="16"/>
    </row>
    <row r="225" spans="2:2" s="62" customFormat="1" x14ac:dyDescent="0.2">
      <c r="B225" s="16"/>
    </row>
    <row r="226" spans="2:2" s="62" customFormat="1" x14ac:dyDescent="0.2">
      <c r="B226" s="16"/>
    </row>
    <row r="227" spans="2:2" s="62" customFormat="1" x14ac:dyDescent="0.2">
      <c r="B227" s="16"/>
    </row>
    <row r="228" spans="2:2" s="62" customFormat="1" x14ac:dyDescent="0.2">
      <c r="B228" s="16"/>
    </row>
    <row r="229" spans="2:2" s="62" customFormat="1" x14ac:dyDescent="0.2">
      <c r="B229" s="16"/>
    </row>
    <row r="230" spans="2:2" s="62" customFormat="1" x14ac:dyDescent="0.2">
      <c r="B230" s="16"/>
    </row>
    <row r="231" spans="2:2" s="62" customFormat="1" x14ac:dyDescent="0.2">
      <c r="B231" s="16"/>
    </row>
    <row r="232" spans="2:2" s="62" customFormat="1" x14ac:dyDescent="0.2">
      <c r="B232" s="16"/>
    </row>
    <row r="233" spans="2:2" s="62" customFormat="1" x14ac:dyDescent="0.2">
      <c r="B233" s="16"/>
    </row>
    <row r="234" spans="2:2" s="62" customFormat="1" x14ac:dyDescent="0.2">
      <c r="B234" s="16"/>
    </row>
    <row r="235" spans="2:2" s="62" customFormat="1" x14ac:dyDescent="0.2">
      <c r="B235" s="16"/>
    </row>
    <row r="236" spans="2:2" s="62" customFormat="1" x14ac:dyDescent="0.2">
      <c r="B236" s="16"/>
    </row>
    <row r="237" spans="2:2" s="62" customFormat="1" x14ac:dyDescent="0.2">
      <c r="B237" s="16"/>
    </row>
    <row r="238" spans="2:2" s="62" customFormat="1" x14ac:dyDescent="0.2">
      <c r="B238" s="16"/>
    </row>
    <row r="239" spans="2:2" s="62" customFormat="1" x14ac:dyDescent="0.2">
      <c r="B239" s="16"/>
    </row>
    <row r="240" spans="2:2" s="62" customFormat="1" x14ac:dyDescent="0.2">
      <c r="B240" s="16"/>
    </row>
    <row r="241" spans="2:2" s="62" customFormat="1" x14ac:dyDescent="0.2">
      <c r="B241" s="16"/>
    </row>
    <row r="242" spans="2:2" s="62" customFormat="1" x14ac:dyDescent="0.2">
      <c r="B242" s="16"/>
    </row>
    <row r="243" spans="2:2" s="62" customFormat="1" x14ac:dyDescent="0.2">
      <c r="B243" s="16"/>
    </row>
    <row r="244" spans="2:2" s="62" customFormat="1" x14ac:dyDescent="0.2">
      <c r="B244" s="16"/>
    </row>
    <row r="245" spans="2:2" s="62" customFormat="1" x14ac:dyDescent="0.2">
      <c r="B245" s="16"/>
    </row>
    <row r="246" spans="2:2" s="62" customFormat="1" x14ac:dyDescent="0.2">
      <c r="B246" s="16"/>
    </row>
    <row r="247" spans="2:2" s="62" customFormat="1" x14ac:dyDescent="0.2">
      <c r="B247" s="16"/>
    </row>
    <row r="248" spans="2:2" s="62" customFormat="1" x14ac:dyDescent="0.2">
      <c r="B248" s="16"/>
    </row>
    <row r="249" spans="2:2" s="62" customFormat="1" x14ac:dyDescent="0.2">
      <c r="B249" s="16"/>
    </row>
    <row r="250" spans="2:2" s="62" customFormat="1" x14ac:dyDescent="0.2">
      <c r="B250" s="16"/>
    </row>
    <row r="251" spans="2:2" s="62" customFormat="1" x14ac:dyDescent="0.2">
      <c r="B251" s="16"/>
    </row>
    <row r="252" spans="2:2" s="62" customFormat="1" x14ac:dyDescent="0.2">
      <c r="B252" s="16"/>
    </row>
    <row r="253" spans="2:2" s="62" customFormat="1" x14ac:dyDescent="0.2">
      <c r="B253" s="16"/>
    </row>
    <row r="254" spans="2:2" s="62" customFormat="1" x14ac:dyDescent="0.2">
      <c r="B254" s="16"/>
    </row>
    <row r="255" spans="2:2" s="62" customFormat="1" x14ac:dyDescent="0.2">
      <c r="B255" s="16"/>
    </row>
    <row r="256" spans="2:2" s="62" customFormat="1" x14ac:dyDescent="0.2">
      <c r="B256" s="16"/>
    </row>
    <row r="257" spans="2:2" s="62" customFormat="1" x14ac:dyDescent="0.2">
      <c r="B257" s="16"/>
    </row>
    <row r="258" spans="2:2" s="62" customFormat="1" x14ac:dyDescent="0.2">
      <c r="B258" s="16"/>
    </row>
    <row r="259" spans="2:2" s="62" customFormat="1" x14ac:dyDescent="0.2">
      <c r="B259" s="16"/>
    </row>
    <row r="260" spans="2:2" s="62" customFormat="1" x14ac:dyDescent="0.2">
      <c r="B260" s="16"/>
    </row>
    <row r="261" spans="2:2" s="62" customFormat="1" x14ac:dyDescent="0.2">
      <c r="B261" s="16"/>
    </row>
    <row r="262" spans="2:2" s="62" customFormat="1" x14ac:dyDescent="0.2">
      <c r="B262" s="16"/>
    </row>
    <row r="263" spans="2:2" s="62" customFormat="1" x14ac:dyDescent="0.2">
      <c r="B263" s="16"/>
    </row>
    <row r="264" spans="2:2" s="62" customFormat="1" x14ac:dyDescent="0.2">
      <c r="B264" s="16"/>
    </row>
    <row r="265" spans="2:2" s="62" customFormat="1" x14ac:dyDescent="0.2">
      <c r="B265" s="16"/>
    </row>
    <row r="266" spans="2:2" s="62" customFormat="1" x14ac:dyDescent="0.2">
      <c r="B266" s="16"/>
    </row>
    <row r="267" spans="2:2" s="62" customFormat="1" x14ac:dyDescent="0.2">
      <c r="B267" s="16"/>
    </row>
    <row r="268" spans="2:2" s="62" customFormat="1" x14ac:dyDescent="0.2">
      <c r="B268" s="16"/>
    </row>
    <row r="269" spans="2:2" s="62" customFormat="1" x14ac:dyDescent="0.2">
      <c r="B269" s="16"/>
    </row>
    <row r="270" spans="2:2" s="62" customFormat="1" x14ac:dyDescent="0.2">
      <c r="B270" s="16"/>
    </row>
    <row r="271" spans="2:2" s="62" customFormat="1" x14ac:dyDescent="0.2">
      <c r="B271" s="16"/>
    </row>
    <row r="272" spans="2:2" s="62" customFormat="1" x14ac:dyDescent="0.2">
      <c r="B272" s="16"/>
    </row>
    <row r="273" spans="2:2" s="62" customFormat="1" x14ac:dyDescent="0.2">
      <c r="B273" s="16"/>
    </row>
    <row r="274" spans="2:2" s="62" customFormat="1" x14ac:dyDescent="0.2">
      <c r="B274" s="16"/>
    </row>
    <row r="275" spans="2:2" s="62" customFormat="1" x14ac:dyDescent="0.2">
      <c r="B275" s="16"/>
    </row>
    <row r="276" spans="2:2" s="62" customFormat="1" x14ac:dyDescent="0.2">
      <c r="B276" s="16"/>
    </row>
    <row r="277" spans="2:2" s="62" customFormat="1" x14ac:dyDescent="0.2">
      <c r="B277" s="16"/>
    </row>
    <row r="278" spans="2:2" s="62" customFormat="1" x14ac:dyDescent="0.2">
      <c r="B278" s="16"/>
    </row>
  </sheetData>
  <mergeCells count="2">
    <mergeCell ref="A1:C1"/>
    <mergeCell ref="A2:C2"/>
  </mergeCells>
  <pageMargins left="0.7" right="0.7" top="0.75" bottom="0.75" header="0.3" footer="0.3"/>
  <pageSetup paperSize="9" firstPageNumber="0" fitToHeight="0" orientation="portrait" r:id="rId1"/>
  <headerFooter scaleWithDoc="0">
    <oddFooter>&amp;C19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287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8" style="55" customWidth="1"/>
    <col min="4" max="4" width="9.85546875" style="55" customWidth="1"/>
    <col min="5" max="6" width="9.140625" style="55"/>
    <col min="7" max="7" width="10.42578125" style="55" bestFit="1" customWidth="1"/>
    <col min="8" max="16384" width="9.140625" style="55"/>
  </cols>
  <sheetData>
    <row r="1" spans="1:21" ht="15" customHeight="1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78"/>
    </row>
    <row r="2" spans="1:21" ht="15" customHeight="1" x14ac:dyDescent="0.2">
      <c r="A2" s="239" t="str">
        <f>'Prior Year Fees'!A2</f>
        <v>Financial Year to October 2017</v>
      </c>
      <c r="D2" s="54">
        <f>SUM(D5:D222)</f>
        <v>-13460.340000000002</v>
      </c>
    </row>
    <row r="3" spans="1:21" ht="15" customHeight="1" x14ac:dyDescent="0.25">
      <c r="A3" s="50"/>
      <c r="D3" s="57"/>
    </row>
    <row r="4" spans="1:21" s="58" customFormat="1" ht="15" customHeight="1" x14ac:dyDescent="0.2">
      <c r="A4" s="63" t="s">
        <v>0</v>
      </c>
      <c r="B4" s="63" t="s">
        <v>60</v>
      </c>
      <c r="C4" s="63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1" s="62" customFormat="1" ht="15" customHeight="1" x14ac:dyDescent="0.2">
      <c r="A5" s="294">
        <v>42755</v>
      </c>
      <c r="B5" s="295" t="s">
        <v>216</v>
      </c>
      <c r="C5" s="295" t="s">
        <v>145</v>
      </c>
      <c r="D5" s="250">
        <v>-1325.44</v>
      </c>
      <c r="E5" s="26"/>
      <c r="F5" s="26"/>
      <c r="G5" s="2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294">
        <v>42867</v>
      </c>
      <c r="B6" s="295" t="s">
        <v>362</v>
      </c>
      <c r="C6" s="295" t="s">
        <v>367</v>
      </c>
      <c r="D6" s="250">
        <v>-112.2</v>
      </c>
      <c r="E6" s="26"/>
      <c r="F6" s="26"/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294">
        <v>42873</v>
      </c>
      <c r="B7" s="295" t="s">
        <v>363</v>
      </c>
      <c r="C7" s="295" t="s">
        <v>368</v>
      </c>
      <c r="D7" s="250">
        <v>-36</v>
      </c>
      <c r="E7" s="26"/>
      <c r="F7" s="26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294">
        <v>42877</v>
      </c>
      <c r="B8" s="295" t="s">
        <v>364</v>
      </c>
      <c r="C8" s="295" t="s">
        <v>369</v>
      </c>
      <c r="D8" s="250">
        <v>-137.4</v>
      </c>
      <c r="E8" s="26"/>
      <c r="F8" s="26"/>
      <c r="G8" s="24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294">
        <v>42877</v>
      </c>
      <c r="B9" s="295" t="s">
        <v>365</v>
      </c>
      <c r="C9" s="295" t="s">
        <v>370</v>
      </c>
      <c r="D9" s="250">
        <v>-61.5</v>
      </c>
      <c r="E9" s="26"/>
      <c r="F9" s="26"/>
      <c r="G9" s="2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294">
        <v>42877</v>
      </c>
      <c r="B10" s="295" t="s">
        <v>366</v>
      </c>
      <c r="C10" s="295" t="s">
        <v>371</v>
      </c>
      <c r="D10" s="250">
        <v>-74</v>
      </c>
      <c r="E10" s="26"/>
      <c r="F10" s="26"/>
      <c r="G10" s="2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294">
        <v>42877</v>
      </c>
      <c r="B11" s="295" t="s">
        <v>171</v>
      </c>
      <c r="C11" s="295" t="s">
        <v>372</v>
      </c>
      <c r="D11" s="250">
        <v>-1500</v>
      </c>
      <c r="E11" s="26"/>
      <c r="F11" s="26"/>
      <c r="G11" s="2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294">
        <v>42886</v>
      </c>
      <c r="B12" s="295" t="s">
        <v>416</v>
      </c>
      <c r="C12" s="295" t="s">
        <v>394</v>
      </c>
      <c r="D12" s="250">
        <v>-165</v>
      </c>
      <c r="E12" s="26"/>
      <c r="F12" s="26"/>
      <c r="G12" s="2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294">
        <v>42886</v>
      </c>
      <c r="B13" s="295" t="s">
        <v>216</v>
      </c>
      <c r="C13" s="295" t="s">
        <v>389</v>
      </c>
      <c r="D13" s="250">
        <v>-1000</v>
      </c>
      <c r="E13" s="26"/>
      <c r="F13" s="26"/>
      <c r="G13" s="2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294">
        <v>42886</v>
      </c>
      <c r="B14" s="295" t="s">
        <v>417</v>
      </c>
      <c r="C14" s="295" t="s">
        <v>390</v>
      </c>
      <c r="D14" s="250">
        <v>-451.2</v>
      </c>
      <c r="E14" s="26"/>
      <c r="F14" s="26"/>
      <c r="G14" s="2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2" customFormat="1" ht="15" customHeight="1" x14ac:dyDescent="0.2">
      <c r="A15" s="294">
        <v>42886</v>
      </c>
      <c r="B15" s="295" t="s">
        <v>417</v>
      </c>
      <c r="C15" s="295" t="s">
        <v>391</v>
      </c>
      <c r="D15" s="250">
        <v>-966</v>
      </c>
      <c r="E15" s="26"/>
      <c r="F15" s="26"/>
      <c r="G15" s="2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x14ac:dyDescent="0.2">
      <c r="A16" s="294">
        <v>42886</v>
      </c>
      <c r="B16" s="295" t="s">
        <v>417</v>
      </c>
      <c r="C16" s="295" t="s">
        <v>392</v>
      </c>
      <c r="D16" s="250">
        <v>-910.8</v>
      </c>
      <c r="E16" s="26"/>
      <c r="F16" s="26"/>
      <c r="G16" s="24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294">
        <v>42886</v>
      </c>
      <c r="B17" s="295" t="s">
        <v>240</v>
      </c>
      <c r="C17" s="295" t="s">
        <v>393</v>
      </c>
      <c r="D17" s="250">
        <v>-37.57</v>
      </c>
      <c r="E17" s="26"/>
      <c r="F17" s="26"/>
      <c r="G17" s="24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294">
        <v>42886</v>
      </c>
      <c r="B18" s="295" t="s">
        <v>240</v>
      </c>
      <c r="C18" s="295" t="s">
        <v>411</v>
      </c>
      <c r="D18" s="250">
        <v>-23.52</v>
      </c>
      <c r="E18" s="26"/>
      <c r="F18" s="26"/>
      <c r="G18" s="24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294">
        <v>42886</v>
      </c>
      <c r="B19" s="295" t="s">
        <v>61</v>
      </c>
      <c r="C19" s="295" t="s">
        <v>415</v>
      </c>
      <c r="D19" s="250">
        <v>-185</v>
      </c>
      <c r="E19" s="26"/>
      <c r="F19" s="26"/>
      <c r="G19" s="24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294">
        <v>42886</v>
      </c>
      <c r="B20" s="295" t="s">
        <v>430</v>
      </c>
      <c r="C20" s="295" t="s">
        <v>431</v>
      </c>
      <c r="D20" s="250">
        <v>-243</v>
      </c>
      <c r="E20" s="26"/>
      <c r="F20" s="26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294">
        <v>42947</v>
      </c>
      <c r="B21" s="295" t="s">
        <v>195</v>
      </c>
      <c r="C21" s="295" t="s">
        <v>538</v>
      </c>
      <c r="D21" s="250">
        <v>-4500</v>
      </c>
      <c r="E21" s="26"/>
      <c r="F21" s="26"/>
      <c r="G21" s="2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294">
        <v>42955</v>
      </c>
      <c r="B22" s="295" t="s">
        <v>566</v>
      </c>
      <c r="C22" s="295" t="s">
        <v>564</v>
      </c>
      <c r="D22" s="250">
        <v>-175</v>
      </c>
      <c r="E22" s="26"/>
      <c r="F22" s="26"/>
      <c r="G22" s="24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294">
        <v>42962</v>
      </c>
      <c r="B23" s="295" t="s">
        <v>216</v>
      </c>
      <c r="C23" s="295" t="s">
        <v>599</v>
      </c>
      <c r="D23" s="250">
        <v>-939.06</v>
      </c>
      <c r="E23" s="26"/>
      <c r="F23" s="26"/>
      <c r="G23" s="24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294">
        <v>42970</v>
      </c>
      <c r="B24" s="295" t="s">
        <v>602</v>
      </c>
      <c r="C24" s="295" t="s">
        <v>600</v>
      </c>
      <c r="D24" s="250">
        <v>-300</v>
      </c>
      <c r="E24" s="26"/>
      <c r="F24" s="26"/>
      <c r="G24" s="24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294">
        <v>42978</v>
      </c>
      <c r="B25" s="295" t="s">
        <v>566</v>
      </c>
      <c r="C25" s="295" t="s">
        <v>565</v>
      </c>
      <c r="D25" s="250">
        <v>-175</v>
      </c>
      <c r="E25" s="26"/>
      <c r="F25" s="26"/>
      <c r="G25" s="24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294">
        <v>42978</v>
      </c>
      <c r="B26" s="295" t="s">
        <v>216</v>
      </c>
      <c r="C26" s="295" t="s">
        <v>601</v>
      </c>
      <c r="D26" s="250">
        <v>1000</v>
      </c>
      <c r="E26" s="26"/>
      <c r="F26" s="26"/>
      <c r="G26" s="2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294">
        <v>43007</v>
      </c>
      <c r="B27" s="295" t="s">
        <v>566</v>
      </c>
      <c r="C27" s="295" t="s">
        <v>652</v>
      </c>
      <c r="D27" s="250">
        <v>-424.45</v>
      </c>
      <c r="E27" s="26"/>
      <c r="F27" s="26"/>
      <c r="G27" s="24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294">
        <v>43007</v>
      </c>
      <c r="B28" s="295"/>
      <c r="C28" s="295" t="s">
        <v>653</v>
      </c>
      <c r="D28" s="250">
        <v>-350</v>
      </c>
      <c r="E28" s="26"/>
      <c r="F28" s="26"/>
      <c r="G28" s="2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294">
        <v>43039</v>
      </c>
      <c r="B29" s="295" t="s">
        <v>683</v>
      </c>
      <c r="C29" s="295" t="s">
        <v>682</v>
      </c>
      <c r="D29" s="250">
        <v>-368.2</v>
      </c>
      <c r="E29" s="26"/>
      <c r="F29" s="26"/>
      <c r="G29" s="2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1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39"/>
      <c r="B31" s="26"/>
      <c r="C31" s="26"/>
      <c r="D31" s="1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39"/>
      <c r="B32" s="26"/>
      <c r="C32" s="26"/>
      <c r="D32" s="26"/>
      <c r="E32" s="26"/>
      <c r="F32" s="26"/>
      <c r="G32" s="26"/>
      <c r="H32" s="3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26"/>
      <c r="B35" s="26"/>
      <c r="C35" s="26"/>
      <c r="D35" s="26"/>
      <c r="E35" s="26"/>
      <c r="F35" s="26"/>
      <c r="G35" s="26"/>
      <c r="H35" s="3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5" customHeight="1" x14ac:dyDescent="0.2">
      <c r="A36" s="26"/>
      <c r="B36" s="26"/>
      <c r="C36" s="26"/>
      <c r="D36" s="26"/>
      <c r="E36" s="26"/>
      <c r="F36" s="26"/>
      <c r="G36" s="26"/>
      <c r="H36" s="3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5" customHeight="1" x14ac:dyDescent="0.2">
      <c r="A38" s="26"/>
      <c r="B38" s="26"/>
      <c r="C38" s="26"/>
      <c r="D38" s="26"/>
      <c r="E38" s="26"/>
      <c r="F38" s="26"/>
      <c r="G38" s="3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62" customFormat="1" ht="15" customHeight="1" x14ac:dyDescent="0.2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62" customFormat="1" ht="15" customHeight="1" x14ac:dyDescent="0.2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62" customFormat="1" ht="12" customHeight="1" x14ac:dyDescent="0.2"/>
    <row r="45" spans="1:21" s="62" customFormat="1" ht="12" customHeight="1" x14ac:dyDescent="0.2"/>
    <row r="46" spans="1:21" s="62" customFormat="1" ht="12" customHeight="1" x14ac:dyDescent="0.2"/>
    <row r="47" spans="1:21" s="62" customFormat="1" ht="12" customHeight="1" x14ac:dyDescent="0.2"/>
    <row r="48" spans="1:21" s="62" customFormat="1" ht="12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ht="12" customHeight="1" x14ac:dyDescent="0.2"/>
    <row r="92" s="62" customFormat="1" ht="12" customHeight="1" x14ac:dyDescent="0.2"/>
    <row r="93" s="62" customFormat="1" ht="12" customHeight="1" x14ac:dyDescent="0.2"/>
    <row r="94" s="62" customFormat="1" ht="12" customHeight="1" x14ac:dyDescent="0.2"/>
    <row r="95" s="62" customFormat="1" ht="12" customHeight="1" x14ac:dyDescent="0.2"/>
    <row r="96" s="62" customFormat="1" ht="12" customHeight="1" x14ac:dyDescent="0.2"/>
    <row r="97" s="62" customFormat="1" ht="12" customHeight="1" x14ac:dyDescent="0.2"/>
    <row r="98" s="62" customFormat="1" ht="12" customHeight="1" x14ac:dyDescent="0.2"/>
    <row r="99" s="62" customFormat="1" ht="12" customHeight="1" x14ac:dyDescent="0.2"/>
    <row r="100" s="62" customFormat="1" ht="12" customHeight="1" x14ac:dyDescent="0.2"/>
    <row r="101" s="62" customFormat="1" ht="12" customHeight="1" x14ac:dyDescent="0.2"/>
    <row r="102" s="62" customFormat="1" ht="12" customHeight="1" x14ac:dyDescent="0.2"/>
    <row r="103" s="62" customFormat="1" ht="12" customHeight="1" x14ac:dyDescent="0.2"/>
    <row r="104" s="62" customFormat="1" ht="12" customHeight="1" x14ac:dyDescent="0.2"/>
    <row r="105" s="62" customFormat="1" ht="12" customHeight="1" x14ac:dyDescent="0.2"/>
    <row r="106" s="62" customFormat="1" ht="12" customHeight="1" x14ac:dyDescent="0.2"/>
    <row r="107" s="62" customFormat="1" ht="12" customHeight="1" x14ac:dyDescent="0.2"/>
    <row r="108" s="62" customFormat="1" ht="12" customHeigh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pans="1:4" s="62" customFormat="1" x14ac:dyDescent="0.2"/>
    <row r="274" spans="1:4" s="62" customFormat="1" x14ac:dyDescent="0.2"/>
    <row r="275" spans="1:4" s="62" customFormat="1" x14ac:dyDescent="0.2"/>
    <row r="276" spans="1:4" s="62" customFormat="1" x14ac:dyDescent="0.2"/>
    <row r="277" spans="1:4" s="62" customFormat="1" x14ac:dyDescent="0.2"/>
    <row r="278" spans="1:4" s="62" customFormat="1" x14ac:dyDescent="0.2"/>
    <row r="279" spans="1:4" s="62" customFormat="1" x14ac:dyDescent="0.2"/>
    <row r="280" spans="1:4" s="62" customFormat="1" x14ac:dyDescent="0.2"/>
    <row r="281" spans="1:4" s="62" customFormat="1" x14ac:dyDescent="0.2"/>
    <row r="282" spans="1:4" s="62" customFormat="1" x14ac:dyDescent="0.2"/>
    <row r="283" spans="1:4" s="62" customFormat="1" x14ac:dyDescent="0.2"/>
    <row r="284" spans="1:4" s="62" customFormat="1" x14ac:dyDescent="0.2"/>
    <row r="285" spans="1:4" s="62" customFormat="1" x14ac:dyDescent="0.2"/>
    <row r="286" spans="1:4" s="62" customFormat="1" x14ac:dyDescent="0.2">
      <c r="A286" s="55"/>
      <c r="B286" s="55"/>
      <c r="C286" s="55"/>
      <c r="D286" s="55"/>
    </row>
    <row r="287" spans="1:4" s="62" customFormat="1" x14ac:dyDescent="0.2">
      <c r="A287" s="55"/>
      <c r="B287" s="55"/>
      <c r="C287" s="55"/>
      <c r="D287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308"/>
  <sheetViews>
    <sheetView showGridLines="0" view="pageBreakPreview" zoomScaleNormal="100" zoomScaleSheetLayoutView="100" workbookViewId="0">
      <selection activeCell="B11" sqref="B11"/>
    </sheetView>
  </sheetViews>
  <sheetFormatPr defaultRowHeight="12.75" x14ac:dyDescent="0.2"/>
  <cols>
    <col min="1" max="2" width="10.7109375" style="55" customWidth="1"/>
    <col min="3" max="3" width="58.7109375" style="55" customWidth="1"/>
    <col min="4" max="4" width="8.7109375" style="55" customWidth="1"/>
    <col min="5" max="16384" width="9.140625" style="55"/>
  </cols>
  <sheetData>
    <row r="1" spans="1:21" s="234" customFormat="1" ht="15" customHeight="1" x14ac:dyDescent="0.2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1" ht="15" customHeight="1" x14ac:dyDescent="0.2">
      <c r="A2" s="233" t="str">
        <f>'Prior Year Fees'!A2</f>
        <v>Financial Year to October 2017</v>
      </c>
      <c r="B2" s="56"/>
      <c r="C2" s="56"/>
      <c r="D2" s="54">
        <f>SUM(D5:D245)</f>
        <v>0</v>
      </c>
    </row>
    <row r="3" spans="1:21" ht="15" customHeight="1" x14ac:dyDescent="0.25">
      <c r="A3" s="49"/>
      <c r="B3" s="56"/>
      <c r="C3" s="56"/>
      <c r="D3" s="57"/>
    </row>
    <row r="4" spans="1:21" s="58" customFormat="1" ht="15" customHeight="1" x14ac:dyDescent="0.2">
      <c r="A4" s="59" t="s">
        <v>0</v>
      </c>
      <c r="B4" s="59" t="s">
        <v>7</v>
      </c>
      <c r="C4" s="59" t="s">
        <v>1</v>
      </c>
      <c r="D4" s="60" t="s">
        <v>2</v>
      </c>
      <c r="E4" s="22"/>
      <c r="F4" s="23"/>
      <c r="G4" s="23"/>
      <c r="H4" s="23"/>
      <c r="I4" s="23"/>
      <c r="J4" s="23"/>
      <c r="K4" s="23"/>
      <c r="L4" s="23"/>
      <c r="M4" s="23"/>
      <c r="N4" s="23"/>
    </row>
    <row r="5" spans="1:21" s="62" customFormat="1" ht="15" customHeight="1" x14ac:dyDescent="0.2">
      <c r="A5" s="95"/>
      <c r="B5" s="217"/>
      <c r="C5" s="37"/>
      <c r="D5" s="3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47"/>
      <c r="B6" s="27"/>
      <c r="C6" s="27"/>
      <c r="D6" s="38"/>
      <c r="E6" s="26"/>
      <c r="F6" s="26"/>
      <c r="G6" s="26"/>
      <c r="H6" s="26" t="s">
        <v>18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47"/>
      <c r="B7" s="27"/>
      <c r="C7" s="27"/>
      <c r="D7" s="3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35"/>
      <c r="B8" s="16"/>
      <c r="C8" s="16"/>
      <c r="D8" s="1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35"/>
      <c r="B9" s="16"/>
      <c r="C9" s="16"/>
      <c r="D9" s="1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35"/>
      <c r="B10" s="16"/>
      <c r="C10" s="16"/>
      <c r="D10" s="1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35"/>
      <c r="B11" s="16"/>
      <c r="C11" s="16"/>
      <c r="D11" s="1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35"/>
      <c r="B12" s="16"/>
      <c r="C12" s="16"/>
      <c r="D12" s="1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35"/>
      <c r="B13" s="16"/>
      <c r="C13" s="16"/>
      <c r="D13" s="1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35"/>
      <c r="B14" s="16"/>
      <c r="C14" s="16"/>
      <c r="D14" s="1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2" customFormat="1" ht="15" customHeight="1" x14ac:dyDescent="0.2">
      <c r="A15" s="35"/>
      <c r="B15" s="16"/>
      <c r="C15" s="16"/>
      <c r="D15" s="1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x14ac:dyDescent="0.2">
      <c r="A16" s="35"/>
      <c r="B16" s="16"/>
      <c r="C16" s="16"/>
      <c r="D16" s="1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35"/>
      <c r="B17" s="16"/>
      <c r="C17" s="16"/>
      <c r="D17" s="1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35"/>
      <c r="B18" s="16"/>
      <c r="C18" s="16"/>
      <c r="D18" s="1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35"/>
      <c r="B19" s="16"/>
      <c r="C19" s="16"/>
      <c r="D19" s="1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35"/>
      <c r="B20" s="16"/>
      <c r="C20" s="16"/>
      <c r="D20" s="1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35"/>
      <c r="B21" s="16"/>
      <c r="C21" s="16"/>
      <c r="D21" s="1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35"/>
      <c r="B22" s="16"/>
      <c r="C22" s="16"/>
      <c r="D22" s="1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35"/>
      <c r="B23" s="16"/>
      <c r="C23" s="16"/>
      <c r="D23" s="1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35"/>
      <c r="B24" s="26"/>
      <c r="C24" s="13"/>
      <c r="D24" s="18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16"/>
      <c r="B25" s="13"/>
      <c r="C25" s="13"/>
      <c r="D25" s="1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1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26"/>
      <c r="B27" s="26"/>
      <c r="C27" s="26"/>
      <c r="D27" s="26"/>
      <c r="E27" s="26"/>
      <c r="F27" s="3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26"/>
      <c r="B28" s="26"/>
      <c r="C28" s="26"/>
      <c r="D28" s="26"/>
      <c r="E28" s="26"/>
      <c r="F28" s="3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26"/>
      <c r="B30" s="26"/>
      <c r="C30" s="26"/>
      <c r="D30" s="26"/>
      <c r="E30" s="26"/>
      <c r="F30" s="3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26"/>
      <c r="B32" s="26"/>
      <c r="C32" s="26"/>
      <c r="D32" s="26"/>
      <c r="E32" s="26"/>
      <c r="F32" s="3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26"/>
      <c r="B33" s="26"/>
      <c r="C33" s="26"/>
      <c r="D33" s="26"/>
      <c r="E33" s="26"/>
      <c r="F33" s="39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2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2" customHeight="1" x14ac:dyDescent="0.2"/>
    <row r="39" spans="1:21" s="62" customFormat="1" ht="12" customHeight="1" x14ac:dyDescent="0.2"/>
    <row r="40" spans="1:21" s="62" customFormat="1" ht="12" customHeight="1" x14ac:dyDescent="0.2"/>
    <row r="41" spans="1:21" s="62" customFormat="1" ht="12" customHeight="1" x14ac:dyDescent="0.2"/>
    <row r="42" spans="1:21" s="62" customFormat="1" ht="12" customHeight="1" x14ac:dyDescent="0.2"/>
    <row r="43" spans="1:21" s="62" customFormat="1" ht="12" customHeight="1" x14ac:dyDescent="0.2"/>
    <row r="44" spans="1:21" s="62" customFormat="1" ht="12" customHeight="1" x14ac:dyDescent="0.2"/>
    <row r="45" spans="1:21" s="62" customFormat="1" ht="12" customHeight="1" x14ac:dyDescent="0.2"/>
    <row r="46" spans="1:21" s="62" customFormat="1" ht="12" customHeight="1" x14ac:dyDescent="0.2"/>
    <row r="47" spans="1:21" s="62" customFormat="1" ht="12" customHeight="1" x14ac:dyDescent="0.2"/>
    <row r="48" spans="1:21" s="62" customFormat="1" ht="12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V291"/>
  <sheetViews>
    <sheetView showGridLines="0" view="pageBreakPreview" zoomScaleNormal="85" zoomScaleSheetLayoutView="100" workbookViewId="0">
      <selection activeCell="C16" sqref="C16"/>
    </sheetView>
  </sheetViews>
  <sheetFormatPr defaultRowHeight="12.75" x14ac:dyDescent="0.2"/>
  <cols>
    <col min="1" max="2" width="10.7109375" style="55" customWidth="1"/>
    <col min="3" max="3" width="57.28515625" style="55" customWidth="1"/>
    <col min="4" max="4" width="10" style="55" bestFit="1" customWidth="1"/>
    <col min="5" max="5" width="12.42578125" style="55" customWidth="1"/>
    <col min="6" max="6" width="9.140625" style="55"/>
    <col min="7" max="7" width="22.7109375" style="55" bestFit="1" customWidth="1"/>
    <col min="8" max="8" width="9" style="55" customWidth="1"/>
    <col min="9" max="9" width="6.85546875" style="55" bestFit="1" customWidth="1"/>
    <col min="10" max="10" width="10.42578125" style="55" customWidth="1"/>
    <col min="11" max="11" width="10" style="55" customWidth="1"/>
    <col min="12" max="12" width="8.28515625" style="55" customWidth="1"/>
    <col min="13" max="13" width="11.140625" style="55" customWidth="1"/>
    <col min="14" max="16384" width="9.140625" style="55"/>
  </cols>
  <sheetData>
    <row r="1" spans="1:22" s="234" customFormat="1" ht="15" customHeight="1" x14ac:dyDescent="0.2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2" ht="15" customHeight="1" x14ac:dyDescent="0.2">
      <c r="A2" s="233" t="str">
        <f>'Prior Year Fees'!A2</f>
        <v>Financial Year to October 2017</v>
      </c>
      <c r="B2" s="56"/>
      <c r="C2" s="56"/>
      <c r="D2" s="54">
        <f>SUM(D5:D229)</f>
        <v>-69022</v>
      </c>
    </row>
    <row r="3" spans="1:22" ht="15" customHeight="1" x14ac:dyDescent="0.25">
      <c r="A3" s="49"/>
      <c r="B3" s="56"/>
      <c r="C3" s="56"/>
      <c r="D3" s="77"/>
    </row>
    <row r="4" spans="1:22" s="58" customFormat="1" ht="15" customHeight="1" x14ac:dyDescent="0.2">
      <c r="A4" s="218" t="s">
        <v>0</v>
      </c>
      <c r="B4" s="218" t="s">
        <v>60</v>
      </c>
      <c r="C4" s="218" t="s">
        <v>1</v>
      </c>
      <c r="D4" s="219" t="s">
        <v>2</v>
      </c>
      <c r="E4" s="23"/>
      <c r="F4" s="23"/>
      <c r="G4" s="23"/>
      <c r="H4" s="75"/>
      <c r="I4" s="76"/>
      <c r="J4" s="76"/>
      <c r="K4" s="76"/>
      <c r="L4" s="76"/>
      <c r="M4" s="76"/>
      <c r="N4" s="23"/>
      <c r="O4" s="23"/>
    </row>
    <row r="5" spans="1:22" s="62" customFormat="1" ht="15" customHeight="1" x14ac:dyDescent="0.2">
      <c r="A5" s="251">
        <v>42786</v>
      </c>
      <c r="B5" s="266">
        <v>42736</v>
      </c>
      <c r="C5" s="301" t="s">
        <v>215</v>
      </c>
      <c r="D5" s="250">
        <v>-8650</v>
      </c>
      <c r="E5" s="26"/>
      <c r="F5" s="26"/>
      <c r="G5" s="29"/>
      <c r="H5" s="23"/>
      <c r="I5" s="20"/>
      <c r="J5" s="20"/>
      <c r="K5" s="20"/>
      <c r="L5" s="20"/>
      <c r="M5" s="21"/>
      <c r="N5" s="29"/>
      <c r="O5" s="29"/>
      <c r="P5" s="26"/>
      <c r="Q5" s="26"/>
      <c r="R5" s="26"/>
      <c r="S5" s="26"/>
      <c r="T5" s="26"/>
      <c r="U5" s="26"/>
      <c r="V5" s="26"/>
    </row>
    <row r="6" spans="1:22" s="62" customFormat="1" ht="15" customHeight="1" x14ac:dyDescent="0.2">
      <c r="A6" s="251">
        <v>42815</v>
      </c>
      <c r="B6" s="266">
        <v>42767</v>
      </c>
      <c r="C6" s="301" t="s">
        <v>235</v>
      </c>
      <c r="D6" s="250">
        <v>-3400</v>
      </c>
      <c r="E6" s="26"/>
      <c r="F6" s="26"/>
      <c r="G6" s="29"/>
      <c r="H6" s="23"/>
      <c r="I6" s="20"/>
      <c r="J6" s="20"/>
      <c r="K6" s="20"/>
      <c r="L6" s="20"/>
      <c r="M6" s="21"/>
      <c r="N6" s="29"/>
      <c r="O6" s="29"/>
      <c r="P6" s="26"/>
      <c r="Q6" s="26"/>
      <c r="R6" s="26"/>
      <c r="S6" s="26"/>
      <c r="T6" s="26"/>
      <c r="U6" s="26"/>
      <c r="V6" s="26"/>
    </row>
    <row r="7" spans="1:22" s="62" customFormat="1" ht="15" customHeight="1" x14ac:dyDescent="0.2">
      <c r="A7" s="251">
        <v>42843</v>
      </c>
      <c r="B7" s="266">
        <v>42795</v>
      </c>
      <c r="C7" s="301" t="s">
        <v>303</v>
      </c>
      <c r="D7" s="250">
        <v>-5070</v>
      </c>
      <c r="E7" s="26"/>
      <c r="F7" s="26"/>
      <c r="G7" s="29"/>
      <c r="H7" s="23"/>
      <c r="I7" s="20"/>
      <c r="J7" s="20"/>
      <c r="K7" s="20"/>
      <c r="L7" s="20"/>
      <c r="M7" s="21"/>
      <c r="N7" s="29"/>
      <c r="O7" s="29"/>
      <c r="P7" s="26"/>
      <c r="Q7" s="26"/>
      <c r="R7" s="26"/>
      <c r="S7" s="26"/>
      <c r="T7" s="26"/>
      <c r="U7" s="26"/>
      <c r="V7" s="26"/>
    </row>
    <row r="8" spans="1:22" s="62" customFormat="1" ht="15" customHeight="1" x14ac:dyDescent="0.2">
      <c r="A8" s="251">
        <v>42855</v>
      </c>
      <c r="B8" s="266">
        <v>42826</v>
      </c>
      <c r="C8" s="301" t="s">
        <v>396</v>
      </c>
      <c r="D8" s="250">
        <v>-3000</v>
      </c>
      <c r="E8" s="25"/>
      <c r="F8" s="25"/>
      <c r="G8" s="25"/>
      <c r="H8" s="24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62" customFormat="1" ht="15" customHeight="1" x14ac:dyDescent="0.2">
      <c r="A9" s="251">
        <v>42886</v>
      </c>
      <c r="B9" s="266">
        <v>42856</v>
      </c>
      <c r="C9" s="301" t="s">
        <v>395</v>
      </c>
      <c r="D9" s="250">
        <f>-6890+2450</f>
        <v>-4440</v>
      </c>
      <c r="E9" s="25"/>
      <c r="F9" s="25"/>
      <c r="G9" s="25"/>
      <c r="H9" s="24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62" customFormat="1" ht="15" customHeight="1" x14ac:dyDescent="0.2">
      <c r="A10" s="251">
        <v>42947</v>
      </c>
      <c r="B10" s="266">
        <v>42917</v>
      </c>
      <c r="C10" s="301" t="s">
        <v>510</v>
      </c>
      <c r="D10" s="250">
        <v>-9859</v>
      </c>
      <c r="E10" s="25"/>
      <c r="F10" s="25"/>
      <c r="G10" s="25"/>
      <c r="H10" s="24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62" customFormat="1" ht="15" customHeight="1" x14ac:dyDescent="0.2">
      <c r="A11" s="251">
        <v>42978</v>
      </c>
      <c r="B11" s="266">
        <v>42948</v>
      </c>
      <c r="C11" s="301" t="s">
        <v>597</v>
      </c>
      <c r="D11" s="250">
        <v>-9444</v>
      </c>
      <c r="E11" s="25"/>
      <c r="F11" s="25"/>
      <c r="G11" s="25"/>
      <c r="H11" s="24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62" customFormat="1" ht="15" customHeight="1" x14ac:dyDescent="0.2">
      <c r="A12" s="251">
        <v>43008</v>
      </c>
      <c r="B12" s="266">
        <v>42979</v>
      </c>
      <c r="C12" s="301" t="s">
        <v>628</v>
      </c>
      <c r="D12" s="250">
        <v>-6137</v>
      </c>
      <c r="E12" s="25"/>
      <c r="F12" s="25"/>
      <c r="G12" s="25"/>
      <c r="H12" s="24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62" customFormat="1" ht="15" customHeight="1" x14ac:dyDescent="0.2">
      <c r="A13" s="251">
        <v>43032</v>
      </c>
      <c r="B13" s="266" t="s">
        <v>680</v>
      </c>
      <c r="C13" s="301" t="s">
        <v>43</v>
      </c>
      <c r="D13" s="250">
        <v>-19022</v>
      </c>
      <c r="E13" s="25"/>
      <c r="F13" s="25"/>
      <c r="G13" s="25"/>
      <c r="H13" s="24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62" customFormat="1" ht="15" customHeight="1" x14ac:dyDescent="0.2">
      <c r="A14" s="47"/>
      <c r="B14" s="27"/>
      <c r="C14" s="27"/>
      <c r="D14" s="38"/>
      <c r="E14" s="25"/>
      <c r="F14" s="25"/>
      <c r="G14" s="25"/>
      <c r="H14" s="24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62" customFormat="1" ht="15" customHeight="1" x14ac:dyDescent="0.2">
      <c r="A15" s="47"/>
      <c r="B15" s="27"/>
      <c r="C15" s="27"/>
      <c r="D15" s="38"/>
      <c r="E15" s="25"/>
      <c r="F15" s="25"/>
      <c r="G15" s="25"/>
      <c r="H15" s="24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62" customFormat="1" ht="15" customHeight="1" x14ac:dyDescent="0.2">
      <c r="A16" s="35"/>
      <c r="B16" s="16"/>
      <c r="D16" s="1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62" customFormat="1" ht="15" customHeight="1" x14ac:dyDescent="0.2">
      <c r="A17" s="35"/>
      <c r="B17" s="16"/>
      <c r="C17" s="16"/>
      <c r="D17" s="1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62" customFormat="1" ht="15" customHeight="1" x14ac:dyDescent="0.2">
      <c r="A18" s="35"/>
      <c r="B18" s="16"/>
      <c r="C18" s="16"/>
      <c r="D18" s="1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62" customFormat="1" ht="15" customHeight="1" x14ac:dyDescent="0.2">
      <c r="A19" s="35"/>
      <c r="B19" s="16"/>
      <c r="C19" s="16"/>
      <c r="D19" s="1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62" customFormat="1" ht="15" customHeight="1" x14ac:dyDescent="0.2">
      <c r="A20" s="35"/>
      <c r="B20" s="16"/>
      <c r="C20" s="16"/>
      <c r="D20" s="1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62" customFormat="1" ht="15" customHeight="1" x14ac:dyDescent="0.2">
      <c r="A21" s="35"/>
      <c r="B21" s="16"/>
      <c r="C21" s="16"/>
      <c r="D21" s="1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62" customFormat="1" ht="15" customHeight="1" x14ac:dyDescent="0.2">
      <c r="A22" s="35"/>
      <c r="B22" s="16"/>
      <c r="C22" s="16"/>
      <c r="D22" s="1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62" customFormat="1" ht="15" customHeight="1" x14ac:dyDescent="0.2">
      <c r="A23" s="35"/>
      <c r="B23" s="26"/>
      <c r="C23" s="26"/>
      <c r="D23" s="1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62" customFormat="1" ht="15" customHeight="1" x14ac:dyDescent="0.2">
      <c r="A24" s="35"/>
      <c r="B24" s="26"/>
      <c r="C24" s="26"/>
      <c r="D24" s="1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62" customFormat="1" ht="15" customHeight="1" x14ac:dyDescent="0.2">
      <c r="A25" s="35"/>
      <c r="B25" s="26"/>
      <c r="C25" s="26"/>
      <c r="D25" s="1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62" customFormat="1" ht="15" customHeight="1" x14ac:dyDescent="0.2">
      <c r="A26" s="39"/>
      <c r="B26" s="26"/>
      <c r="C26" s="26"/>
      <c r="D26" s="1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62" customFormat="1" ht="15" customHeight="1" x14ac:dyDescent="0.2">
      <c r="A27" s="39"/>
      <c r="B27" s="26"/>
      <c r="C27" s="26"/>
      <c r="D27" s="1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62" customFormat="1" ht="15" customHeight="1" x14ac:dyDescent="0.2">
      <c r="A28" s="39"/>
      <c r="B28" s="26"/>
      <c r="C28" s="26"/>
      <c r="D28" s="1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62" customFormat="1" ht="15" customHeight="1" x14ac:dyDescent="0.2">
      <c r="A29" s="39"/>
      <c r="B29" s="26"/>
      <c r="C29" s="26"/>
      <c r="D29" s="1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62" customFormat="1" ht="15" customHeight="1" x14ac:dyDescent="0.2">
      <c r="A30" s="39"/>
      <c r="B30" s="26"/>
      <c r="C30" s="26"/>
      <c r="D30" s="1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62" customFormat="1" ht="15" customHeight="1" x14ac:dyDescent="0.2">
      <c r="A31" s="39"/>
      <c r="B31" s="26"/>
      <c r="C31" s="26"/>
      <c r="D31" s="1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62" customFormat="1" ht="15" customHeight="1" x14ac:dyDescent="0.2">
      <c r="A32" s="39"/>
      <c r="B32" s="26"/>
      <c r="C32" s="26"/>
      <c r="D32" s="1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62" customFormat="1" ht="15" customHeight="1" x14ac:dyDescent="0.2">
      <c r="A33" s="39"/>
      <c r="B33" s="26"/>
      <c r="C33" s="26"/>
      <c r="D33" s="1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62" customFormat="1" ht="12" customHeight="1" x14ac:dyDescent="0.2">
      <c r="A34" s="39"/>
      <c r="B34" s="26"/>
      <c r="C34" s="26"/>
      <c r="D34" s="17"/>
    </row>
    <row r="35" spans="1:22" s="62" customFormat="1" ht="12" customHeight="1" x14ac:dyDescent="0.2">
      <c r="A35" s="39"/>
      <c r="B35" s="26"/>
      <c r="C35" s="26"/>
      <c r="D35" s="17"/>
    </row>
    <row r="36" spans="1:22" s="62" customFormat="1" ht="12" customHeight="1" x14ac:dyDescent="0.2">
      <c r="A36" s="39"/>
      <c r="B36" s="26"/>
      <c r="C36" s="26"/>
      <c r="D36" s="17"/>
    </row>
    <row r="37" spans="1:22" s="62" customFormat="1" ht="12" customHeight="1" x14ac:dyDescent="0.2">
      <c r="A37" s="66"/>
      <c r="D37" s="71"/>
    </row>
    <row r="38" spans="1:22" s="62" customFormat="1" ht="12" customHeight="1" x14ac:dyDescent="0.2">
      <c r="A38" s="66"/>
      <c r="D38" s="71"/>
    </row>
    <row r="39" spans="1:22" s="62" customFormat="1" ht="12" customHeight="1" x14ac:dyDescent="0.2">
      <c r="A39" s="66"/>
      <c r="D39" s="71"/>
    </row>
    <row r="40" spans="1:22" s="62" customFormat="1" ht="12" customHeight="1" x14ac:dyDescent="0.2">
      <c r="A40" s="66"/>
      <c r="D40" s="71"/>
    </row>
    <row r="41" spans="1:22" s="62" customFormat="1" ht="12" customHeight="1" x14ac:dyDescent="0.2">
      <c r="A41" s="66"/>
      <c r="D41" s="71"/>
    </row>
    <row r="42" spans="1:22" s="62" customFormat="1" ht="12" customHeight="1" x14ac:dyDescent="0.2">
      <c r="A42" s="66"/>
      <c r="D42" s="71"/>
    </row>
    <row r="43" spans="1:22" s="62" customFormat="1" ht="12" customHeight="1" x14ac:dyDescent="0.2">
      <c r="D43" s="69"/>
    </row>
    <row r="44" spans="1:22" s="62" customFormat="1" ht="12" customHeight="1" x14ac:dyDescent="0.2">
      <c r="D44" s="74"/>
    </row>
    <row r="45" spans="1:22" s="62" customFormat="1" ht="12" customHeight="1" x14ac:dyDescent="0.2">
      <c r="D45" s="74"/>
    </row>
    <row r="46" spans="1:22" s="62" customFormat="1" ht="12" customHeight="1" x14ac:dyDescent="0.2">
      <c r="H46" s="70"/>
    </row>
    <row r="47" spans="1:22" s="62" customFormat="1" ht="12" customHeight="1" x14ac:dyDescent="0.2"/>
    <row r="48" spans="1:22" s="62" customFormat="1" ht="12" customHeight="1" x14ac:dyDescent="0.2">
      <c r="H48" s="71"/>
    </row>
    <row r="49" spans="2:9" s="62" customFormat="1" ht="12" customHeight="1" x14ac:dyDescent="0.2">
      <c r="H49" s="70"/>
    </row>
    <row r="50" spans="2:9" s="62" customFormat="1" ht="12" customHeight="1" x14ac:dyDescent="0.2"/>
    <row r="51" spans="2:9" s="62" customFormat="1" ht="12" customHeight="1" x14ac:dyDescent="0.2">
      <c r="B51" s="70"/>
      <c r="C51" s="70"/>
    </row>
    <row r="52" spans="2:9" s="62" customFormat="1" ht="12" customHeight="1" x14ac:dyDescent="0.2"/>
    <row r="53" spans="2:9" s="62" customFormat="1" ht="12" customHeight="1" x14ac:dyDescent="0.2">
      <c r="I53" s="70"/>
    </row>
    <row r="54" spans="2:9" s="62" customFormat="1" ht="12" customHeight="1" x14ac:dyDescent="0.2"/>
    <row r="55" spans="2:9" s="62" customFormat="1" ht="12" customHeight="1" x14ac:dyDescent="0.2"/>
    <row r="56" spans="2:9" s="62" customFormat="1" ht="12" customHeight="1" x14ac:dyDescent="0.2"/>
    <row r="57" spans="2:9" s="62" customFormat="1" ht="12" customHeight="1" x14ac:dyDescent="0.2"/>
    <row r="58" spans="2:9" s="62" customFormat="1" ht="12" customHeight="1" x14ac:dyDescent="0.2">
      <c r="I58" s="70"/>
    </row>
    <row r="59" spans="2:9" s="62" customFormat="1" ht="12" customHeight="1" x14ac:dyDescent="0.2"/>
    <row r="60" spans="2:9" s="62" customFormat="1" ht="12" customHeight="1" x14ac:dyDescent="0.2"/>
    <row r="61" spans="2:9" s="62" customFormat="1" ht="12" customHeight="1" x14ac:dyDescent="0.2"/>
    <row r="62" spans="2:9" s="62" customFormat="1" ht="12" customHeight="1" x14ac:dyDescent="0.2"/>
    <row r="63" spans="2:9" s="62" customFormat="1" ht="12" customHeight="1" x14ac:dyDescent="0.2"/>
    <row r="64" spans="2:9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x14ac:dyDescent="0.2"/>
    <row r="78" s="62" customFormat="1" x14ac:dyDescent="0.2"/>
    <row r="79" s="62" customFormat="1" x14ac:dyDescent="0.2"/>
    <row r="80" s="62" customFormat="1" x14ac:dyDescent="0.2"/>
    <row r="81" s="62" customFormat="1" x14ac:dyDescent="0.2"/>
    <row r="82" s="62" customFormat="1" x14ac:dyDescent="0.2"/>
    <row r="83" s="62" customFormat="1" x14ac:dyDescent="0.2"/>
    <row r="84" s="62" customForma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pans="1:4" x14ac:dyDescent="0.2">
      <c r="A289" s="62"/>
      <c r="B289" s="62"/>
      <c r="C289" s="62"/>
      <c r="D289" s="62"/>
    </row>
    <row r="290" spans="1:4" x14ac:dyDescent="0.2">
      <c r="A290" s="62"/>
      <c r="B290" s="62"/>
      <c r="C290" s="62"/>
      <c r="D290" s="62"/>
    </row>
    <row r="291" spans="1:4" x14ac:dyDescent="0.2">
      <c r="A291" s="62"/>
      <c r="B291" s="62"/>
      <c r="C291" s="62"/>
      <c r="D291" s="62"/>
    </row>
  </sheetData>
  <pageMargins left="0.7" right="0.7" top="0.75" bottom="0.75" header="0.3" footer="0.3"/>
  <pageSetup paperSize="9" firstPageNumber="0" fitToHeight="0" orientation="portrait" r:id="rId1"/>
  <headerFooter scaleWithDoc="0">
    <oddFooter>&amp;C22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V309"/>
  <sheetViews>
    <sheetView showGridLines="0" view="pageBreakPreview" zoomScaleNormal="100" zoomScaleSheetLayoutView="100" workbookViewId="0">
      <selection activeCell="F25" sqref="F25"/>
    </sheetView>
  </sheetViews>
  <sheetFormatPr defaultRowHeight="12.75" x14ac:dyDescent="0.2"/>
  <cols>
    <col min="1" max="1" width="10.7109375" style="55" customWidth="1"/>
    <col min="2" max="2" width="18.7109375" style="55" customWidth="1"/>
    <col min="3" max="3" width="49.42578125" style="55" customWidth="1"/>
    <col min="4" max="4" width="9.7109375" style="55" customWidth="1"/>
    <col min="5" max="5" width="12.42578125" style="55" customWidth="1"/>
    <col min="6" max="6" width="9.140625" style="55"/>
    <col min="7" max="7" width="22.7109375" style="55" bestFit="1" customWidth="1"/>
    <col min="8" max="8" width="7.5703125" style="55" bestFit="1" customWidth="1"/>
    <col min="9" max="9" width="8.7109375" style="55" bestFit="1" customWidth="1"/>
    <col min="10" max="10" width="9" style="55" customWidth="1"/>
    <col min="11" max="11" width="10" style="55" customWidth="1"/>
    <col min="12" max="12" width="8.28515625" style="55" customWidth="1"/>
    <col min="13" max="13" width="11.140625" style="55" customWidth="1"/>
    <col min="14" max="16384" width="9.140625" style="55"/>
  </cols>
  <sheetData>
    <row r="1" spans="1:22" s="234" customFormat="1" ht="15" customHeight="1" x14ac:dyDescent="0.25">
      <c r="A1" s="52" t="s">
        <v>184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2" ht="15" customHeight="1" x14ac:dyDescent="0.2">
      <c r="A2" s="233" t="str">
        <f>'Prior Year Fees'!A2</f>
        <v>Financial Year to October 2017</v>
      </c>
      <c r="B2" s="56"/>
      <c r="C2" s="56"/>
      <c r="D2" s="54">
        <f>SUBTOTAL(9,D5:D247)</f>
        <v>-33749.960000000014</v>
      </c>
    </row>
    <row r="3" spans="1:22" ht="15" customHeight="1" x14ac:dyDescent="0.25">
      <c r="A3" s="49"/>
      <c r="B3" s="56"/>
      <c r="C3" s="56"/>
      <c r="D3" s="57"/>
    </row>
    <row r="4" spans="1:22" s="58" customFormat="1" ht="15" customHeight="1" x14ac:dyDescent="0.2">
      <c r="A4" s="59" t="s">
        <v>0</v>
      </c>
      <c r="B4" s="59" t="s">
        <v>60</v>
      </c>
      <c r="C4" s="59" t="s">
        <v>1</v>
      </c>
      <c r="D4" s="60" t="s">
        <v>2</v>
      </c>
      <c r="E4" s="23"/>
      <c r="F4" s="23"/>
      <c r="N4" s="23"/>
      <c r="O4" s="23"/>
    </row>
    <row r="5" spans="1:22" s="62" customFormat="1" ht="15" customHeight="1" x14ac:dyDescent="0.2">
      <c r="A5" s="95"/>
      <c r="B5" s="37"/>
      <c r="C5" s="37"/>
      <c r="D5" s="38"/>
      <c r="E5" s="26"/>
      <c r="F5" s="26"/>
      <c r="N5" s="26"/>
      <c r="O5" s="26"/>
      <c r="P5" s="26"/>
      <c r="Q5" s="26"/>
      <c r="R5" s="26"/>
      <c r="S5" s="26"/>
      <c r="T5" s="26"/>
      <c r="U5" s="26"/>
      <c r="V5" s="26"/>
    </row>
    <row r="6" spans="1:22" s="62" customFormat="1" ht="15" customHeight="1" x14ac:dyDescent="0.2">
      <c r="A6" s="251">
        <v>42766</v>
      </c>
      <c r="B6" s="269" t="s">
        <v>84</v>
      </c>
      <c r="C6" s="269" t="s">
        <v>132</v>
      </c>
      <c r="D6" s="250">
        <v>-208.33</v>
      </c>
      <c r="E6" s="17"/>
      <c r="F6" s="26"/>
      <c r="N6" s="29"/>
      <c r="O6" s="29"/>
      <c r="P6" s="26"/>
      <c r="Q6" s="26"/>
      <c r="R6" s="26"/>
      <c r="S6" s="26"/>
      <c r="T6" s="26"/>
      <c r="U6" s="26"/>
      <c r="V6" s="26"/>
    </row>
    <row r="7" spans="1:22" s="62" customFormat="1" ht="15" customHeight="1" x14ac:dyDescent="0.2">
      <c r="A7" s="251">
        <v>42794</v>
      </c>
      <c r="B7" s="269" t="s">
        <v>84</v>
      </c>
      <c r="C7" s="269" t="s">
        <v>185</v>
      </c>
      <c r="D7" s="250">
        <v>-208.33</v>
      </c>
      <c r="E7" s="17"/>
      <c r="F7" s="26"/>
      <c r="N7" s="29"/>
      <c r="O7" s="29"/>
      <c r="P7" s="26"/>
      <c r="Q7" s="26"/>
      <c r="R7" s="26"/>
      <c r="S7" s="26"/>
      <c r="T7" s="26"/>
      <c r="U7" s="26"/>
      <c r="V7" s="26"/>
    </row>
    <row r="8" spans="1:22" s="62" customFormat="1" ht="15" customHeight="1" x14ac:dyDescent="0.2">
      <c r="A8" s="251">
        <v>42825</v>
      </c>
      <c r="B8" s="269" t="s">
        <v>84</v>
      </c>
      <c r="C8" s="269" t="s">
        <v>236</v>
      </c>
      <c r="D8" s="250">
        <v>-208.33</v>
      </c>
      <c r="E8" s="17"/>
      <c r="F8" s="26"/>
      <c r="N8" s="29"/>
      <c r="O8" s="29"/>
      <c r="P8" s="26"/>
      <c r="Q8" s="26"/>
      <c r="R8" s="26"/>
      <c r="S8" s="26"/>
      <c r="T8" s="26"/>
      <c r="U8" s="26"/>
      <c r="V8" s="26"/>
    </row>
    <row r="9" spans="1:22" s="62" customFormat="1" ht="15" customHeight="1" x14ac:dyDescent="0.2">
      <c r="A9" s="251">
        <v>42855</v>
      </c>
      <c r="B9" s="269" t="s">
        <v>84</v>
      </c>
      <c r="C9" s="269" t="s">
        <v>304</v>
      </c>
      <c r="D9" s="250">
        <v>-208.33</v>
      </c>
      <c r="E9" s="17"/>
      <c r="F9" s="26"/>
      <c r="N9" s="29"/>
      <c r="O9" s="29"/>
      <c r="P9" s="26"/>
      <c r="Q9" s="26"/>
      <c r="R9" s="26"/>
      <c r="S9" s="26"/>
      <c r="T9" s="26"/>
      <c r="U9" s="26"/>
      <c r="V9" s="26"/>
    </row>
    <row r="10" spans="1:22" s="62" customFormat="1" ht="15" customHeight="1" x14ac:dyDescent="0.2">
      <c r="A10" s="251">
        <v>42886</v>
      </c>
      <c r="B10" s="269" t="s">
        <v>84</v>
      </c>
      <c r="C10" s="269" t="s">
        <v>374</v>
      </c>
      <c r="D10" s="250">
        <v>-208.33</v>
      </c>
      <c r="E10" s="17"/>
      <c r="F10" s="26"/>
      <c r="N10" s="29"/>
      <c r="O10" s="29"/>
      <c r="P10" s="26"/>
      <c r="Q10" s="26"/>
      <c r="R10" s="26"/>
      <c r="S10" s="26"/>
      <c r="T10" s="26"/>
      <c r="U10" s="26"/>
      <c r="V10" s="26"/>
    </row>
    <row r="11" spans="1:22" s="62" customFormat="1" ht="15" customHeight="1" x14ac:dyDescent="0.2">
      <c r="A11" s="251">
        <v>42916</v>
      </c>
      <c r="B11" s="269" t="s">
        <v>84</v>
      </c>
      <c r="C11" s="269" t="s">
        <v>440</v>
      </c>
      <c r="D11" s="250">
        <v>-208.33</v>
      </c>
      <c r="E11" s="17"/>
      <c r="F11" s="26"/>
      <c r="N11" s="29"/>
      <c r="O11" s="29"/>
      <c r="P11" s="26"/>
      <c r="Q11" s="26"/>
      <c r="R11" s="26"/>
      <c r="S11" s="26"/>
      <c r="T11" s="26"/>
      <c r="U11" s="26"/>
      <c r="V11" s="26"/>
    </row>
    <row r="12" spans="1:22" s="62" customFormat="1" ht="15" customHeight="1" x14ac:dyDescent="0.2">
      <c r="A12" s="251">
        <v>42947</v>
      </c>
      <c r="B12" s="269" t="s">
        <v>84</v>
      </c>
      <c r="C12" s="269" t="s">
        <v>511</v>
      </c>
      <c r="D12" s="250">
        <v>-208.33</v>
      </c>
      <c r="E12" s="17"/>
      <c r="F12" s="26"/>
      <c r="N12" s="29"/>
      <c r="O12" s="29"/>
      <c r="P12" s="26"/>
      <c r="Q12" s="26"/>
      <c r="R12" s="26"/>
      <c r="S12" s="26"/>
      <c r="T12" s="26"/>
      <c r="U12" s="26"/>
      <c r="V12" s="26"/>
    </row>
    <row r="13" spans="1:22" s="62" customFormat="1" ht="15" customHeight="1" x14ac:dyDescent="0.2">
      <c r="A13" s="251">
        <v>42978</v>
      </c>
      <c r="B13" s="269" t="s">
        <v>84</v>
      </c>
      <c r="C13" s="269" t="s">
        <v>561</v>
      </c>
      <c r="D13" s="250">
        <v>-208.33</v>
      </c>
      <c r="E13" s="17"/>
      <c r="F13" s="26"/>
      <c r="N13" s="29"/>
      <c r="O13" s="29"/>
      <c r="P13" s="26"/>
      <c r="Q13" s="26"/>
      <c r="R13" s="26"/>
      <c r="S13" s="26"/>
      <c r="T13" s="26"/>
      <c r="U13" s="26"/>
      <c r="V13" s="26"/>
    </row>
    <row r="14" spans="1:22" s="62" customFormat="1" ht="15" customHeight="1" x14ac:dyDescent="0.2">
      <c r="A14" s="251">
        <v>43008</v>
      </c>
      <c r="B14" s="269" t="s">
        <v>84</v>
      </c>
      <c r="C14" s="269" t="s">
        <v>616</v>
      </c>
      <c r="D14" s="250">
        <v>-208.33</v>
      </c>
      <c r="E14" s="17"/>
      <c r="F14" s="26"/>
      <c r="N14" s="29"/>
      <c r="O14" s="29"/>
      <c r="P14" s="26"/>
      <c r="Q14" s="26"/>
      <c r="R14" s="26"/>
      <c r="S14" s="26"/>
      <c r="T14" s="26"/>
      <c r="U14" s="26"/>
      <c r="V14" s="26"/>
    </row>
    <row r="15" spans="1:22" s="62" customFormat="1" ht="15" customHeight="1" x14ac:dyDescent="0.2">
      <c r="A15" s="251">
        <v>43039</v>
      </c>
      <c r="B15" s="269" t="s">
        <v>84</v>
      </c>
      <c r="C15" s="269" t="s">
        <v>676</v>
      </c>
      <c r="D15" s="250">
        <v>-208.33</v>
      </c>
      <c r="E15" s="17"/>
      <c r="F15" s="26"/>
      <c r="N15" s="29"/>
      <c r="O15" s="29"/>
      <c r="P15" s="26"/>
      <c r="Q15" s="26"/>
      <c r="R15" s="26"/>
      <c r="S15" s="26"/>
      <c r="T15" s="26"/>
      <c r="U15" s="26"/>
      <c r="V15" s="26"/>
    </row>
    <row r="16" spans="1:22" s="62" customFormat="1" ht="15" customHeight="1" thickBot="1" x14ac:dyDescent="0.25">
      <c r="A16" s="270"/>
      <c r="B16" s="271"/>
      <c r="C16" s="271"/>
      <c r="D16" s="273">
        <f>SUBTOTAL(9,D6:D15)</f>
        <v>-2083.2999999999997</v>
      </c>
      <c r="E16" s="26"/>
      <c r="F16" s="26"/>
      <c r="N16" s="29"/>
      <c r="O16" s="29"/>
      <c r="P16" s="26"/>
      <c r="Q16" s="26"/>
      <c r="R16" s="26"/>
      <c r="S16" s="26"/>
      <c r="T16" s="26"/>
      <c r="U16" s="26"/>
      <c r="V16" s="26"/>
    </row>
    <row r="17" spans="1:22" s="62" customFormat="1" ht="15" customHeight="1" x14ac:dyDescent="0.2">
      <c r="A17" s="270"/>
      <c r="B17" s="271"/>
      <c r="C17" s="271"/>
      <c r="D17" s="272"/>
      <c r="E17" s="26"/>
      <c r="F17" s="26"/>
      <c r="N17" s="29"/>
      <c r="O17" s="29"/>
      <c r="P17" s="26"/>
      <c r="Q17" s="26"/>
      <c r="R17" s="26"/>
      <c r="S17" s="26"/>
      <c r="T17" s="26"/>
      <c r="U17" s="26"/>
      <c r="V17" s="26"/>
    </row>
    <row r="18" spans="1:22" s="62" customFormat="1" ht="15" customHeight="1" x14ac:dyDescent="0.2">
      <c r="A18" s="251">
        <v>42766</v>
      </c>
      <c r="B18" s="269" t="s">
        <v>83</v>
      </c>
      <c r="C18" s="269" t="s">
        <v>133</v>
      </c>
      <c r="D18" s="250">
        <v>-2083.34</v>
      </c>
      <c r="E18" s="26"/>
      <c r="F18" s="26"/>
      <c r="N18" s="29"/>
      <c r="O18" s="29"/>
      <c r="P18" s="26"/>
      <c r="Q18" s="26"/>
      <c r="R18" s="26"/>
      <c r="S18" s="26"/>
      <c r="T18" s="26"/>
      <c r="U18" s="26"/>
      <c r="V18" s="26"/>
    </row>
    <row r="19" spans="1:22" s="62" customFormat="1" ht="15" customHeight="1" x14ac:dyDescent="0.2">
      <c r="A19" s="251">
        <v>42794</v>
      </c>
      <c r="B19" s="269" t="s">
        <v>83</v>
      </c>
      <c r="C19" s="269" t="s">
        <v>186</v>
      </c>
      <c r="D19" s="250">
        <v>-2083.34</v>
      </c>
      <c r="E19" s="26"/>
      <c r="F19" s="26"/>
      <c r="N19" s="29"/>
      <c r="O19" s="29"/>
      <c r="P19" s="26"/>
      <c r="Q19" s="26"/>
      <c r="R19" s="26"/>
      <c r="S19" s="26"/>
      <c r="T19" s="26"/>
      <c r="U19" s="26"/>
      <c r="V19" s="26"/>
    </row>
    <row r="20" spans="1:22" s="62" customFormat="1" ht="15" customHeight="1" x14ac:dyDescent="0.2">
      <c r="A20" s="251">
        <v>42825</v>
      </c>
      <c r="B20" s="269" t="s">
        <v>83</v>
      </c>
      <c r="C20" s="269" t="s">
        <v>237</v>
      </c>
      <c r="D20" s="250">
        <v>-2083.33</v>
      </c>
      <c r="E20" s="26"/>
      <c r="F20" s="26"/>
      <c r="N20" s="29"/>
      <c r="O20" s="29"/>
      <c r="P20" s="26"/>
      <c r="Q20" s="26"/>
      <c r="R20" s="26"/>
      <c r="S20" s="26"/>
      <c r="T20" s="26"/>
      <c r="U20" s="26"/>
      <c r="V20" s="26"/>
    </row>
    <row r="21" spans="1:22" s="62" customFormat="1" ht="15" customHeight="1" x14ac:dyDescent="0.2">
      <c r="A21" s="251">
        <v>42855</v>
      </c>
      <c r="B21" s="269" t="s">
        <v>83</v>
      </c>
      <c r="C21" s="269" t="s">
        <v>305</v>
      </c>
      <c r="D21" s="250">
        <v>-2083.33</v>
      </c>
      <c r="E21" s="26"/>
      <c r="F21" s="26"/>
      <c r="N21" s="29"/>
      <c r="O21" s="29"/>
      <c r="P21" s="26"/>
      <c r="Q21" s="26"/>
      <c r="R21" s="26"/>
      <c r="S21" s="26"/>
      <c r="T21" s="26"/>
      <c r="U21" s="26"/>
      <c r="V21" s="26"/>
    </row>
    <row r="22" spans="1:22" s="62" customFormat="1" ht="15" customHeight="1" x14ac:dyDescent="0.2">
      <c r="A22" s="251">
        <v>42886</v>
      </c>
      <c r="B22" s="269" t="s">
        <v>83</v>
      </c>
      <c r="C22" s="269" t="s">
        <v>375</v>
      </c>
      <c r="D22" s="250">
        <v>-2083.33</v>
      </c>
      <c r="E22" s="26"/>
      <c r="F22" s="26"/>
      <c r="N22" s="29"/>
      <c r="O22" s="29"/>
      <c r="P22" s="26"/>
      <c r="Q22" s="26"/>
      <c r="R22" s="26"/>
      <c r="S22" s="26"/>
      <c r="T22" s="26"/>
      <c r="U22" s="26"/>
      <c r="V22" s="26"/>
    </row>
    <row r="23" spans="1:22" s="62" customFormat="1" ht="15" customHeight="1" x14ac:dyDescent="0.2">
      <c r="A23" s="251">
        <v>42916</v>
      </c>
      <c r="B23" s="269" t="s">
        <v>83</v>
      </c>
      <c r="C23" s="269" t="s">
        <v>438</v>
      </c>
      <c r="D23" s="250">
        <v>-2083.33</v>
      </c>
      <c r="E23" s="26"/>
      <c r="F23" s="26"/>
      <c r="N23" s="29"/>
      <c r="O23" s="29"/>
      <c r="P23" s="26"/>
      <c r="Q23" s="26"/>
      <c r="R23" s="26"/>
      <c r="S23" s="26"/>
      <c r="T23" s="26"/>
      <c r="U23" s="26"/>
      <c r="V23" s="26"/>
    </row>
    <row r="24" spans="1:22" s="62" customFormat="1" ht="15" customHeight="1" x14ac:dyDescent="0.2">
      <c r="A24" s="251">
        <v>42947</v>
      </c>
      <c r="B24" s="269" t="s">
        <v>83</v>
      </c>
      <c r="C24" s="269" t="s">
        <v>512</v>
      </c>
      <c r="D24" s="250">
        <v>-2083.33</v>
      </c>
      <c r="E24" s="26"/>
      <c r="F24" s="26"/>
      <c r="N24" s="29"/>
      <c r="O24" s="29"/>
      <c r="P24" s="26"/>
      <c r="Q24" s="26"/>
      <c r="R24" s="26"/>
      <c r="S24" s="26"/>
      <c r="T24" s="26"/>
      <c r="U24" s="26"/>
      <c r="V24" s="26"/>
    </row>
    <row r="25" spans="1:22" s="62" customFormat="1" ht="15" customHeight="1" x14ac:dyDescent="0.2">
      <c r="A25" s="251">
        <v>42978</v>
      </c>
      <c r="B25" s="269" t="s">
        <v>83</v>
      </c>
      <c r="C25" s="269" t="s">
        <v>562</v>
      </c>
      <c r="D25" s="250">
        <v>-2083.33</v>
      </c>
      <c r="E25" s="26"/>
      <c r="F25" s="26"/>
      <c r="N25" s="29"/>
      <c r="O25" s="29"/>
      <c r="P25" s="26"/>
      <c r="Q25" s="26"/>
      <c r="R25" s="26"/>
      <c r="S25" s="26"/>
      <c r="T25" s="26"/>
      <c r="U25" s="26"/>
      <c r="V25" s="26"/>
    </row>
    <row r="26" spans="1:22" s="62" customFormat="1" ht="15" customHeight="1" x14ac:dyDescent="0.2">
      <c r="A26" s="251">
        <v>43008</v>
      </c>
      <c r="B26" s="269" t="s">
        <v>83</v>
      </c>
      <c r="C26" s="269" t="s">
        <v>617</v>
      </c>
      <c r="D26" s="250">
        <v>-2083.33</v>
      </c>
      <c r="E26" s="26"/>
      <c r="F26" s="26"/>
      <c r="N26" s="29"/>
      <c r="O26" s="29"/>
      <c r="P26" s="26"/>
      <c r="Q26" s="26"/>
      <c r="R26" s="26"/>
      <c r="S26" s="26"/>
      <c r="T26" s="26"/>
      <c r="U26" s="26"/>
      <c r="V26" s="26"/>
    </row>
    <row r="27" spans="1:22" s="62" customFormat="1" ht="15" customHeight="1" x14ac:dyDescent="0.2">
      <c r="A27" s="251">
        <v>43039</v>
      </c>
      <c r="B27" s="269" t="s">
        <v>83</v>
      </c>
      <c r="C27" s="269" t="s">
        <v>677</v>
      </c>
      <c r="D27" s="250">
        <v>-2083.33</v>
      </c>
      <c r="E27" s="26"/>
      <c r="F27" s="26"/>
      <c r="N27" s="29"/>
      <c r="O27" s="29"/>
      <c r="P27" s="26"/>
      <c r="Q27" s="26"/>
      <c r="R27" s="26"/>
      <c r="S27" s="26"/>
      <c r="T27" s="26"/>
      <c r="U27" s="26"/>
      <c r="V27" s="26"/>
    </row>
    <row r="28" spans="1:22" s="62" customFormat="1" ht="15" customHeight="1" thickBot="1" x14ac:dyDescent="0.25">
      <c r="A28" s="270"/>
      <c r="B28" s="271"/>
      <c r="C28" s="271"/>
      <c r="D28" s="273">
        <f>SUBTOTAL(9,D18:D27)</f>
        <v>-20833.32</v>
      </c>
      <c r="E28" s="26"/>
      <c r="F28" s="26"/>
      <c r="N28" s="29"/>
      <c r="O28" s="29"/>
      <c r="P28" s="26"/>
      <c r="Q28" s="26"/>
      <c r="R28" s="26"/>
      <c r="S28" s="26"/>
      <c r="T28" s="26"/>
      <c r="U28" s="26"/>
      <c r="V28" s="26"/>
    </row>
    <row r="29" spans="1:22" s="62" customFormat="1" ht="15" customHeight="1" x14ac:dyDescent="0.2">
      <c r="A29" s="274"/>
      <c r="B29" s="274"/>
      <c r="C29" s="274"/>
      <c r="D29" s="274"/>
      <c r="E29" s="26"/>
      <c r="F29" s="26"/>
      <c r="N29" s="29"/>
      <c r="O29" s="29"/>
      <c r="P29" s="26"/>
      <c r="Q29" s="26"/>
      <c r="R29" s="26"/>
      <c r="S29" s="26"/>
      <c r="T29" s="26"/>
      <c r="U29" s="26"/>
      <c r="V29" s="26"/>
    </row>
    <row r="30" spans="1:22" s="62" customFormat="1" ht="15" customHeight="1" x14ac:dyDescent="0.2">
      <c r="A30" s="251">
        <v>42766</v>
      </c>
      <c r="B30" s="269" t="s">
        <v>135</v>
      </c>
      <c r="C30" s="269" t="s">
        <v>134</v>
      </c>
      <c r="D30" s="250">
        <v>-708.34</v>
      </c>
      <c r="E30" s="1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62" customFormat="1" ht="15" customHeight="1" x14ac:dyDescent="0.2">
      <c r="A31" s="251">
        <v>42794</v>
      </c>
      <c r="B31" s="269" t="s">
        <v>135</v>
      </c>
      <c r="C31" s="269" t="s">
        <v>187</v>
      </c>
      <c r="D31" s="250">
        <v>-708.34</v>
      </c>
      <c r="E31" s="1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62" customFormat="1" ht="15" customHeight="1" x14ac:dyDescent="0.2">
      <c r="A32" s="251">
        <v>42825</v>
      </c>
      <c r="B32" s="269" t="s">
        <v>135</v>
      </c>
      <c r="C32" s="269" t="s">
        <v>238</v>
      </c>
      <c r="D32" s="250">
        <v>-708.33</v>
      </c>
      <c r="E32" s="1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62" customFormat="1" ht="15" customHeight="1" x14ac:dyDescent="0.2">
      <c r="A33" s="251">
        <v>42855</v>
      </c>
      <c r="B33" s="269" t="s">
        <v>135</v>
      </c>
      <c r="C33" s="269" t="s">
        <v>306</v>
      </c>
      <c r="D33" s="250">
        <v>-708.33</v>
      </c>
      <c r="E33" s="1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62" customFormat="1" ht="15" customHeight="1" x14ac:dyDescent="0.2">
      <c r="A34" s="251">
        <v>42886</v>
      </c>
      <c r="B34" s="269" t="s">
        <v>135</v>
      </c>
      <c r="C34" s="269" t="s">
        <v>376</v>
      </c>
      <c r="D34" s="250">
        <v>-708.33</v>
      </c>
      <c r="E34" s="1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62" customFormat="1" ht="15" customHeight="1" x14ac:dyDescent="0.2">
      <c r="A35" s="251">
        <v>42916</v>
      </c>
      <c r="B35" s="269" t="s">
        <v>135</v>
      </c>
      <c r="C35" s="269" t="s">
        <v>439</v>
      </c>
      <c r="D35" s="250">
        <v>-708.33</v>
      </c>
      <c r="E35" s="1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62" customFormat="1" ht="15" customHeight="1" x14ac:dyDescent="0.2">
      <c r="A36" s="251">
        <v>42947</v>
      </c>
      <c r="B36" s="269" t="s">
        <v>135</v>
      </c>
      <c r="C36" s="269" t="s">
        <v>513</v>
      </c>
      <c r="D36" s="250">
        <v>-708.33</v>
      </c>
      <c r="E36" s="1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62" customFormat="1" ht="15" customHeight="1" x14ac:dyDescent="0.2">
      <c r="A37" s="251">
        <v>42978</v>
      </c>
      <c r="B37" s="269" t="s">
        <v>135</v>
      </c>
      <c r="C37" s="269" t="s">
        <v>563</v>
      </c>
      <c r="D37" s="250">
        <v>-708.33</v>
      </c>
      <c r="E37" s="1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62" customFormat="1" ht="15" customHeight="1" x14ac:dyDescent="0.2">
      <c r="A38" s="251">
        <v>43008</v>
      </c>
      <c r="B38" s="269" t="s">
        <v>135</v>
      </c>
      <c r="C38" s="269" t="s">
        <v>618</v>
      </c>
      <c r="D38" s="250">
        <v>-708.34</v>
      </c>
      <c r="E38" s="1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62" customFormat="1" ht="15" customHeight="1" x14ac:dyDescent="0.2">
      <c r="A39" s="251">
        <v>43039</v>
      </c>
      <c r="B39" s="269" t="s">
        <v>135</v>
      </c>
      <c r="C39" s="269" t="s">
        <v>678</v>
      </c>
      <c r="D39" s="250">
        <v>-708.34</v>
      </c>
      <c r="E39" s="1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62" customFormat="1" ht="15" customHeight="1" thickBot="1" x14ac:dyDescent="0.25">
      <c r="A40" s="270"/>
      <c r="B40" s="271"/>
      <c r="C40" s="271"/>
      <c r="D40" s="273">
        <f>SUBTOTAL(9,D30:D39)</f>
        <v>-7083.34</v>
      </c>
      <c r="E40" s="1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62" customFormat="1" ht="15" customHeight="1" x14ac:dyDescent="0.2">
      <c r="A41" s="270"/>
      <c r="B41" s="271"/>
      <c r="C41" s="271"/>
      <c r="D41" s="272"/>
      <c r="E41" s="1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62" customFormat="1" ht="15" customHeight="1" x14ac:dyDescent="0.2">
      <c r="A42" s="251">
        <v>42766</v>
      </c>
      <c r="B42" s="269" t="s">
        <v>63</v>
      </c>
      <c r="C42" s="269" t="s">
        <v>619</v>
      </c>
      <c r="D42" s="250">
        <v>-375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62" customFormat="1" ht="15" customHeight="1" x14ac:dyDescent="0.2">
      <c r="A43" s="251">
        <v>42794</v>
      </c>
      <c r="B43" s="269" t="s">
        <v>63</v>
      </c>
      <c r="C43" s="269" t="s">
        <v>620</v>
      </c>
      <c r="D43" s="250">
        <v>-375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62" customFormat="1" ht="15" customHeight="1" x14ac:dyDescent="0.2">
      <c r="A44" s="251">
        <v>42825</v>
      </c>
      <c r="B44" s="269" t="s">
        <v>63</v>
      </c>
      <c r="C44" s="269" t="s">
        <v>621</v>
      </c>
      <c r="D44" s="250">
        <v>-375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62" customFormat="1" ht="15" customHeight="1" x14ac:dyDescent="0.2">
      <c r="A45" s="251">
        <v>42855</v>
      </c>
      <c r="B45" s="269" t="s">
        <v>63</v>
      </c>
      <c r="C45" s="269" t="s">
        <v>622</v>
      </c>
      <c r="D45" s="250">
        <v>-375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62" customFormat="1" ht="15" customHeight="1" x14ac:dyDescent="0.2">
      <c r="A46" s="251">
        <v>42886</v>
      </c>
      <c r="B46" s="269" t="s">
        <v>63</v>
      </c>
      <c r="C46" s="269" t="s">
        <v>623</v>
      </c>
      <c r="D46" s="250">
        <v>-375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62" customFormat="1" ht="15" customHeight="1" x14ac:dyDescent="0.2">
      <c r="A47" s="251">
        <v>42916</v>
      </c>
      <c r="B47" s="269" t="s">
        <v>63</v>
      </c>
      <c r="C47" s="269" t="s">
        <v>624</v>
      </c>
      <c r="D47" s="250">
        <v>-375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62" customFormat="1" ht="15" customHeight="1" x14ac:dyDescent="0.2">
      <c r="A48" s="251">
        <v>42947</v>
      </c>
      <c r="B48" s="269" t="s">
        <v>63</v>
      </c>
      <c r="C48" s="269" t="s">
        <v>625</v>
      </c>
      <c r="D48" s="250">
        <v>-375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62" customFormat="1" ht="15" customHeight="1" x14ac:dyDescent="0.2">
      <c r="A49" s="251">
        <v>42978</v>
      </c>
      <c r="B49" s="269" t="s">
        <v>63</v>
      </c>
      <c r="C49" s="269" t="s">
        <v>626</v>
      </c>
      <c r="D49" s="250">
        <v>-375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62" customFormat="1" ht="15" customHeight="1" x14ac:dyDescent="0.2">
      <c r="A50" s="251">
        <v>43008</v>
      </c>
      <c r="B50" s="269" t="s">
        <v>63</v>
      </c>
      <c r="C50" s="269" t="s">
        <v>627</v>
      </c>
      <c r="D50" s="250">
        <v>-375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62" customFormat="1" ht="15" customHeight="1" x14ac:dyDescent="0.2">
      <c r="A51" s="251">
        <v>43039</v>
      </c>
      <c r="B51" s="269" t="s">
        <v>63</v>
      </c>
      <c r="C51" s="269" t="s">
        <v>679</v>
      </c>
      <c r="D51" s="250">
        <v>-375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62" customFormat="1" ht="15" customHeight="1" thickBot="1" x14ac:dyDescent="0.25">
      <c r="A52" s="270"/>
      <c r="B52" s="271"/>
      <c r="C52" s="271"/>
      <c r="D52" s="273">
        <f>SUBTOTAL(9,D42:D51)</f>
        <v>-3750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62" customFormat="1" ht="15" customHeight="1" x14ac:dyDescent="0.2">
      <c r="A53" s="80"/>
      <c r="B53" s="80"/>
      <c r="C53" s="80"/>
      <c r="D53" s="80"/>
      <c r="E53" s="26"/>
      <c r="G53" s="62" t="s">
        <v>18</v>
      </c>
      <c r="P53" s="26"/>
      <c r="Q53" s="26"/>
      <c r="R53" s="26"/>
      <c r="S53" s="26"/>
      <c r="T53" s="26"/>
      <c r="U53" s="26"/>
      <c r="V53" s="26"/>
    </row>
    <row r="54" spans="1:22" s="62" customFormat="1" ht="15" customHeight="1" x14ac:dyDescent="0.2">
      <c r="A54" s="47"/>
      <c r="B54" s="80"/>
      <c r="C54" s="80"/>
      <c r="D54" s="90"/>
      <c r="G54" s="62" t="s">
        <v>18</v>
      </c>
    </row>
    <row r="55" spans="1:22" s="62" customFormat="1" ht="15" customHeight="1" x14ac:dyDescent="0.2">
      <c r="A55" s="47"/>
      <c r="B55" s="104"/>
      <c r="C55" s="104"/>
      <c r="D55" s="38"/>
      <c r="G55" s="62" t="s">
        <v>18</v>
      </c>
    </row>
    <row r="56" spans="1:22" s="62" customFormat="1" ht="15" customHeight="1" x14ac:dyDescent="0.2">
      <c r="A56" s="47"/>
      <c r="B56" s="104"/>
      <c r="C56" s="104"/>
      <c r="D56" s="38"/>
      <c r="G56" s="62" t="s">
        <v>18</v>
      </c>
    </row>
    <row r="57" spans="1:22" s="62" customFormat="1" ht="15" customHeight="1" x14ac:dyDescent="0.2">
      <c r="A57" s="47"/>
      <c r="B57" s="104"/>
      <c r="C57" s="104"/>
      <c r="D57" s="38"/>
      <c r="G57" s="62" t="s">
        <v>18</v>
      </c>
    </row>
    <row r="58" spans="1:22" s="62" customFormat="1" ht="15" customHeight="1" x14ac:dyDescent="0.2">
      <c r="A58" s="47"/>
      <c r="B58" s="104"/>
      <c r="C58" s="104"/>
      <c r="D58" s="38"/>
    </row>
    <row r="59" spans="1:22" s="62" customFormat="1" ht="12" customHeight="1" x14ac:dyDescent="0.2">
      <c r="A59" s="47"/>
      <c r="B59" s="104"/>
      <c r="C59" s="104"/>
      <c r="D59" s="38"/>
    </row>
    <row r="60" spans="1:22" s="62" customFormat="1" ht="12" customHeight="1" x14ac:dyDescent="0.2">
      <c r="D60" s="69"/>
    </row>
    <row r="61" spans="1:22" s="62" customFormat="1" ht="12" customHeight="1" x14ac:dyDescent="0.2">
      <c r="D61" s="74"/>
    </row>
    <row r="62" spans="1:22" s="62" customFormat="1" ht="12" customHeight="1" x14ac:dyDescent="0.2">
      <c r="D62" s="74"/>
    </row>
    <row r="63" spans="1:22" s="62" customFormat="1" ht="12" customHeight="1" x14ac:dyDescent="0.2">
      <c r="D63" s="74"/>
    </row>
    <row r="64" spans="1:22" s="62" customFormat="1" ht="12" customHeight="1" x14ac:dyDescent="0.2">
      <c r="D64" s="74"/>
    </row>
    <row r="65" spans="2:3" s="62" customFormat="1" ht="12" customHeight="1" x14ac:dyDescent="0.2"/>
    <row r="66" spans="2:3" s="62" customFormat="1" ht="12" customHeight="1" x14ac:dyDescent="0.2"/>
    <row r="67" spans="2:3" s="62" customFormat="1" ht="12" customHeight="1" x14ac:dyDescent="0.2"/>
    <row r="68" spans="2:3" s="62" customFormat="1" ht="12" customHeight="1" x14ac:dyDescent="0.2"/>
    <row r="69" spans="2:3" s="62" customFormat="1" ht="12" customHeight="1" x14ac:dyDescent="0.2"/>
    <row r="70" spans="2:3" s="62" customFormat="1" ht="12" customHeight="1" x14ac:dyDescent="0.2">
      <c r="B70" s="70"/>
      <c r="C70" s="70"/>
    </row>
    <row r="71" spans="2:3" s="62" customFormat="1" ht="12" customHeight="1" x14ac:dyDescent="0.2"/>
    <row r="72" spans="2:3" s="62" customFormat="1" ht="12" customHeight="1" x14ac:dyDescent="0.2"/>
    <row r="73" spans="2:3" s="62" customFormat="1" ht="12" customHeight="1" x14ac:dyDescent="0.2"/>
    <row r="74" spans="2:3" s="62" customFormat="1" ht="12" customHeight="1" x14ac:dyDescent="0.2"/>
    <row r="75" spans="2:3" s="62" customFormat="1" ht="12" customHeight="1" x14ac:dyDescent="0.2"/>
    <row r="76" spans="2:3" s="62" customFormat="1" ht="12" customHeight="1" x14ac:dyDescent="0.2"/>
    <row r="77" spans="2:3" s="62" customFormat="1" ht="12" customHeight="1" x14ac:dyDescent="0.2"/>
    <row r="78" spans="2:3" s="62" customFormat="1" ht="12" customHeight="1" x14ac:dyDescent="0.2"/>
    <row r="79" spans="2:3" s="62" customFormat="1" ht="12" customHeight="1" x14ac:dyDescent="0.2"/>
    <row r="80" spans="2:3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ht="12" customHeight="1" x14ac:dyDescent="0.2"/>
    <row r="92" s="62" customFormat="1" ht="12" customHeight="1" x14ac:dyDescent="0.2"/>
    <row r="93" s="62" customFormat="1" ht="12" customHeight="1" x14ac:dyDescent="0.2"/>
    <row r="94" s="62" customFormat="1" ht="12" customHeight="1" x14ac:dyDescent="0.2"/>
    <row r="95" s="62" customFormat="1" ht="12" customHeight="1" x14ac:dyDescent="0.2"/>
    <row r="96" s="62" customFormat="1" ht="12" customHeight="1" x14ac:dyDescent="0.2"/>
    <row r="97" s="62" customFormat="1" ht="12" customHeight="1" x14ac:dyDescent="0.2"/>
    <row r="98" s="62" customFormat="1" ht="12" customHeight="1" x14ac:dyDescent="0.2"/>
    <row r="99" s="62" customFormat="1" ht="12" customHeight="1" x14ac:dyDescent="0.2"/>
    <row r="100" s="62" customFormat="1" ht="12" customHeigh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pans="6:15" s="62" customFormat="1" x14ac:dyDescent="0.2"/>
    <row r="274" spans="6:15" s="62" customFormat="1" x14ac:dyDescent="0.2"/>
    <row r="275" spans="6:15" s="62" customFormat="1" x14ac:dyDescent="0.2"/>
    <row r="276" spans="6:15" s="62" customFormat="1" x14ac:dyDescent="0.2"/>
    <row r="277" spans="6:15" s="62" customFormat="1" x14ac:dyDescent="0.2"/>
    <row r="278" spans="6:15" s="62" customFormat="1" x14ac:dyDescent="0.2"/>
    <row r="279" spans="6:15" s="62" customFormat="1" x14ac:dyDescent="0.2"/>
    <row r="280" spans="6:15" s="62" customFormat="1" x14ac:dyDescent="0.2"/>
    <row r="281" spans="6:15" s="62" customFormat="1" x14ac:dyDescent="0.2"/>
    <row r="282" spans="6:15" s="62" customFormat="1" x14ac:dyDescent="0.2"/>
    <row r="283" spans="6:15" s="62" customFormat="1" x14ac:dyDescent="0.2"/>
    <row r="284" spans="6:15" s="62" customFormat="1" x14ac:dyDescent="0.2"/>
    <row r="285" spans="6:15" s="62" customFormat="1" x14ac:dyDescent="0.2"/>
    <row r="286" spans="6:15" s="62" customFormat="1" x14ac:dyDescent="0.2"/>
    <row r="287" spans="6:15" s="62" customFormat="1" x14ac:dyDescent="0.2">
      <c r="F287" s="55"/>
      <c r="G287" s="55"/>
      <c r="H287" s="55"/>
      <c r="I287" s="55"/>
      <c r="J287" s="55"/>
      <c r="K287" s="55"/>
      <c r="L287" s="55"/>
      <c r="M287" s="55"/>
      <c r="N287" s="55"/>
      <c r="O287" s="55"/>
    </row>
    <row r="288" spans="6:15" s="62" customFormat="1" x14ac:dyDescent="0.2">
      <c r="F288" s="55"/>
      <c r="G288" s="55"/>
      <c r="H288" s="55"/>
      <c r="I288" s="55"/>
      <c r="J288" s="55"/>
      <c r="K288" s="55"/>
      <c r="L288" s="55"/>
      <c r="M288" s="55"/>
      <c r="N288" s="55"/>
      <c r="O288" s="55"/>
    </row>
    <row r="289" spans="6:15" s="62" customFormat="1" x14ac:dyDescent="0.2">
      <c r="F289" s="55"/>
      <c r="G289" s="55"/>
      <c r="H289" s="55"/>
      <c r="I289" s="55"/>
      <c r="J289" s="55"/>
      <c r="K289" s="55"/>
      <c r="L289" s="55"/>
      <c r="M289" s="55"/>
      <c r="N289" s="55"/>
      <c r="O289" s="55"/>
    </row>
    <row r="290" spans="6:15" s="62" customFormat="1" x14ac:dyDescent="0.2">
      <c r="F290" s="55"/>
      <c r="G290" s="55"/>
      <c r="H290" s="55"/>
      <c r="I290" s="55"/>
      <c r="J290" s="55"/>
      <c r="K290" s="55"/>
      <c r="L290" s="55"/>
      <c r="M290" s="55"/>
      <c r="N290" s="55"/>
      <c r="O290" s="55"/>
    </row>
    <row r="291" spans="6:15" s="62" customFormat="1" x14ac:dyDescent="0.2">
      <c r="F291" s="55"/>
      <c r="G291" s="55"/>
      <c r="H291" s="55"/>
      <c r="I291" s="55"/>
      <c r="J291" s="55"/>
      <c r="K291" s="55"/>
      <c r="L291" s="55"/>
      <c r="M291" s="55"/>
      <c r="N291" s="55"/>
      <c r="O291" s="55"/>
    </row>
    <row r="292" spans="6:15" s="62" customFormat="1" x14ac:dyDescent="0.2">
      <c r="F292" s="55"/>
      <c r="G292" s="55"/>
      <c r="H292" s="55"/>
      <c r="I292" s="55"/>
      <c r="J292" s="55"/>
      <c r="K292" s="55"/>
      <c r="L292" s="55"/>
      <c r="M292" s="55"/>
      <c r="N292" s="55"/>
      <c r="O292" s="55"/>
    </row>
    <row r="293" spans="6:15" s="62" customFormat="1" x14ac:dyDescent="0.2">
      <c r="F293" s="55"/>
      <c r="G293" s="55"/>
      <c r="H293" s="55"/>
      <c r="I293" s="55"/>
      <c r="J293" s="55"/>
      <c r="K293" s="55"/>
      <c r="L293" s="55"/>
      <c r="M293" s="55"/>
      <c r="N293" s="55"/>
      <c r="O293" s="55"/>
    </row>
    <row r="294" spans="6:15" s="62" customFormat="1" x14ac:dyDescent="0.2">
      <c r="F294" s="55"/>
      <c r="G294" s="55"/>
      <c r="H294" s="55"/>
      <c r="I294" s="55"/>
      <c r="J294" s="55"/>
      <c r="K294" s="55"/>
      <c r="L294" s="55"/>
      <c r="M294" s="55"/>
      <c r="N294" s="55"/>
      <c r="O294" s="55"/>
    </row>
    <row r="295" spans="6:15" s="62" customFormat="1" x14ac:dyDescent="0.2">
      <c r="F295" s="55"/>
      <c r="G295" s="55"/>
      <c r="H295" s="55"/>
      <c r="I295" s="55"/>
      <c r="J295" s="55"/>
      <c r="K295" s="55"/>
      <c r="L295" s="55"/>
      <c r="M295" s="55"/>
      <c r="N295" s="55"/>
      <c r="O295" s="55"/>
    </row>
    <row r="296" spans="6:15" s="62" customFormat="1" x14ac:dyDescent="0.2">
      <c r="F296" s="55"/>
      <c r="G296" s="55"/>
      <c r="H296" s="55"/>
      <c r="I296" s="55"/>
      <c r="J296" s="55"/>
      <c r="K296" s="55"/>
      <c r="L296" s="55"/>
      <c r="M296" s="55"/>
      <c r="N296" s="55"/>
      <c r="O296" s="55"/>
    </row>
    <row r="297" spans="6:15" s="62" customFormat="1" x14ac:dyDescent="0.2">
      <c r="F297" s="55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6:15" s="62" customFormat="1" x14ac:dyDescent="0.2">
      <c r="F298" s="55"/>
      <c r="G298" s="55"/>
      <c r="H298" s="55"/>
      <c r="I298" s="55"/>
      <c r="J298" s="55"/>
      <c r="K298" s="55"/>
      <c r="L298" s="55"/>
      <c r="M298" s="55"/>
      <c r="N298" s="55"/>
      <c r="O298" s="55"/>
    </row>
    <row r="299" spans="6:15" s="62" customFormat="1" x14ac:dyDescent="0.2">
      <c r="F299" s="55"/>
      <c r="G299" s="55"/>
      <c r="H299" s="55"/>
      <c r="I299" s="55"/>
      <c r="J299" s="55"/>
      <c r="K299" s="55"/>
      <c r="L299" s="55"/>
      <c r="M299" s="55"/>
      <c r="N299" s="55"/>
      <c r="O299" s="55"/>
    </row>
    <row r="300" spans="6:15" s="62" customFormat="1" x14ac:dyDescent="0.2">
      <c r="F300" s="55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6:15" s="62" customFormat="1" x14ac:dyDescent="0.2">
      <c r="F301" s="55"/>
      <c r="G301" s="55"/>
      <c r="H301" s="55"/>
      <c r="I301" s="55"/>
      <c r="J301" s="55"/>
      <c r="K301" s="55"/>
      <c r="L301" s="55"/>
      <c r="M301" s="55"/>
      <c r="N301" s="55"/>
      <c r="O301" s="55"/>
    </row>
    <row r="302" spans="6:15" s="62" customFormat="1" x14ac:dyDescent="0.2">
      <c r="F302" s="55"/>
      <c r="G302" s="55"/>
      <c r="H302" s="55"/>
      <c r="I302" s="55"/>
      <c r="J302" s="55"/>
      <c r="K302" s="55"/>
      <c r="L302" s="55"/>
      <c r="M302" s="55"/>
      <c r="N302" s="55"/>
      <c r="O302" s="55"/>
    </row>
    <row r="303" spans="6:15" s="62" customFormat="1" x14ac:dyDescent="0.2">
      <c r="F303" s="55"/>
      <c r="G303" s="55"/>
      <c r="H303" s="55"/>
      <c r="I303" s="55"/>
      <c r="J303" s="55"/>
      <c r="K303" s="55"/>
      <c r="L303" s="55"/>
      <c r="M303" s="55"/>
      <c r="N303" s="55"/>
      <c r="O303" s="55"/>
    </row>
    <row r="304" spans="6:15" s="62" customFormat="1" x14ac:dyDescent="0.2">
      <c r="F304" s="55"/>
      <c r="G304" s="55"/>
      <c r="H304" s="55"/>
      <c r="I304" s="55"/>
      <c r="J304" s="55"/>
      <c r="K304" s="55"/>
      <c r="L304" s="55"/>
      <c r="M304" s="55"/>
      <c r="N304" s="55"/>
      <c r="O304" s="55"/>
    </row>
    <row r="305" spans="6:15" s="62" customFormat="1" x14ac:dyDescent="0.2">
      <c r="F305" s="55"/>
      <c r="G305" s="55"/>
      <c r="H305" s="55"/>
      <c r="I305" s="55"/>
      <c r="J305" s="55"/>
      <c r="K305" s="55"/>
      <c r="L305" s="55"/>
      <c r="M305" s="55"/>
      <c r="N305" s="55"/>
      <c r="O305" s="55"/>
    </row>
    <row r="306" spans="6:15" s="62" customFormat="1" x14ac:dyDescent="0.2">
      <c r="F306" s="55"/>
      <c r="G306" s="55"/>
      <c r="H306" s="55"/>
      <c r="I306" s="55"/>
      <c r="J306" s="55"/>
      <c r="K306" s="55"/>
      <c r="L306" s="55"/>
      <c r="M306" s="55"/>
      <c r="N306" s="55"/>
      <c r="O306" s="55"/>
    </row>
    <row r="307" spans="6:15" s="62" customFormat="1" x14ac:dyDescent="0.2">
      <c r="F307" s="55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6:15" s="62" customFormat="1" x14ac:dyDescent="0.2">
      <c r="F308" s="55"/>
      <c r="G308" s="55"/>
      <c r="H308" s="55"/>
      <c r="I308" s="55"/>
      <c r="J308" s="55"/>
      <c r="K308" s="55"/>
      <c r="L308" s="55"/>
      <c r="M308" s="55"/>
      <c r="N308" s="55"/>
      <c r="O308" s="55"/>
    </row>
    <row r="309" spans="6:15" s="62" customFormat="1" x14ac:dyDescent="0.2">
      <c r="F309" s="55"/>
      <c r="G309" s="55"/>
      <c r="H309" s="55"/>
      <c r="I309" s="55"/>
      <c r="J309" s="55"/>
      <c r="K309" s="55"/>
      <c r="L309" s="55"/>
      <c r="M309" s="55"/>
      <c r="N309" s="55"/>
      <c r="O309" s="55"/>
    </row>
  </sheetData>
  <sortState ref="A7:D45">
    <sortCondition ref="B7:B45"/>
  </sortState>
  <pageMargins left="0.7" right="0.7" top="0.75" bottom="0.75" header="0.3" footer="0.3"/>
  <pageSetup paperSize="9" firstPageNumber="0" fitToHeight="0" orientation="portrait" r:id="rId1"/>
  <headerFooter scaleWithDoc="0">
    <oddFooter>&amp;C23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292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10.28515625" style="55" customWidth="1"/>
    <col min="2" max="2" width="11.85546875" style="55" bestFit="1" customWidth="1"/>
    <col min="3" max="3" width="56.7109375" style="55" customWidth="1"/>
    <col min="4" max="4" width="9.7109375" style="55" customWidth="1"/>
    <col min="5" max="16384" width="9.140625" style="55"/>
  </cols>
  <sheetData>
    <row r="1" spans="1:20" ht="15" customHeight="1" x14ac:dyDescent="0.2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0" ht="15" customHeight="1" x14ac:dyDescent="0.25">
      <c r="A2" s="233" t="str">
        <f>'Prior Year Fees'!A2</f>
        <v>Financial Year to October 2017</v>
      </c>
      <c r="B2" s="97"/>
      <c r="C2" s="56"/>
      <c r="D2" s="54">
        <f>SUM(D5:D227)</f>
        <v>-36758.449999999997</v>
      </c>
    </row>
    <row r="3" spans="1:20" ht="15" customHeight="1" x14ac:dyDescent="0.25">
      <c r="A3" s="49"/>
      <c r="B3" s="49"/>
      <c r="C3" s="56"/>
      <c r="D3" s="57"/>
    </row>
    <row r="4" spans="1:20" s="58" customFormat="1" ht="15" customHeight="1" x14ac:dyDescent="0.2">
      <c r="A4" s="59" t="s">
        <v>0</v>
      </c>
      <c r="B4" s="59" t="s">
        <v>3</v>
      </c>
      <c r="C4" s="59" t="s">
        <v>1</v>
      </c>
      <c r="D4" s="60" t="s">
        <v>2</v>
      </c>
      <c r="E4" s="23"/>
      <c r="F4" s="23"/>
      <c r="G4" s="23"/>
      <c r="H4" s="23"/>
      <c r="I4" s="23"/>
      <c r="J4" s="23"/>
      <c r="K4" s="23"/>
      <c r="L4" s="23"/>
      <c r="M4" s="23"/>
    </row>
    <row r="5" spans="1:20" s="62" customFormat="1" ht="15" customHeight="1" x14ac:dyDescent="0.2">
      <c r="A5" s="286">
        <v>42755</v>
      </c>
      <c r="B5" s="286" t="s">
        <v>147</v>
      </c>
      <c r="C5" s="286" t="s">
        <v>146</v>
      </c>
      <c r="D5" s="287">
        <v>-1974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s="62" customFormat="1" ht="15" customHeight="1" x14ac:dyDescent="0.2">
      <c r="A6" s="286">
        <v>42782</v>
      </c>
      <c r="B6" s="286" t="s">
        <v>147</v>
      </c>
      <c r="C6" s="286" t="s">
        <v>193</v>
      </c>
      <c r="D6" s="287">
        <v>-3171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62" customFormat="1" ht="15" customHeight="1" x14ac:dyDescent="0.2">
      <c r="A7" s="286">
        <v>42816</v>
      </c>
      <c r="B7" s="286" t="s">
        <v>147</v>
      </c>
      <c r="C7" s="286" t="s">
        <v>267</v>
      </c>
      <c r="D7" s="287">
        <v>-3585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62" customFormat="1" ht="15" customHeight="1" x14ac:dyDescent="0.2">
      <c r="A8" s="286">
        <v>42845</v>
      </c>
      <c r="B8" s="286" t="s">
        <v>147</v>
      </c>
      <c r="C8" s="286" t="s">
        <v>307</v>
      </c>
      <c r="D8" s="287">
        <v>-2984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62" customFormat="1" ht="15" customHeight="1" x14ac:dyDescent="0.2">
      <c r="A9" s="286">
        <v>42855</v>
      </c>
      <c r="B9" s="286" t="s">
        <v>147</v>
      </c>
      <c r="C9" s="286" t="s">
        <v>337</v>
      </c>
      <c r="D9" s="287">
        <v>-2500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62" customFormat="1" ht="15" customHeight="1" x14ac:dyDescent="0.2">
      <c r="A10" s="286">
        <v>42886</v>
      </c>
      <c r="B10" s="286" t="s">
        <v>147</v>
      </c>
      <c r="C10" s="286" t="s">
        <v>429</v>
      </c>
      <c r="D10" s="287">
        <v>-2210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62" customFormat="1" ht="15" customHeight="1" x14ac:dyDescent="0.2">
      <c r="A11" s="286">
        <v>42916</v>
      </c>
      <c r="B11" s="286" t="s">
        <v>147</v>
      </c>
      <c r="C11" s="286" t="s">
        <v>436</v>
      </c>
      <c r="D11" s="287">
        <v>-3080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2" customFormat="1" ht="15" customHeight="1" x14ac:dyDescent="0.2">
      <c r="A12" s="286">
        <v>42916</v>
      </c>
      <c r="B12" s="286" t="s">
        <v>437</v>
      </c>
      <c r="C12" s="286" t="s">
        <v>435</v>
      </c>
      <c r="D12" s="287">
        <v>-981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62" customFormat="1" ht="15" customHeight="1" x14ac:dyDescent="0.2">
      <c r="A13" s="286">
        <v>42916</v>
      </c>
      <c r="B13" s="286" t="s">
        <v>147</v>
      </c>
      <c r="C13" s="286" t="s">
        <v>479</v>
      </c>
      <c r="D13" s="287">
        <v>-649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62" customFormat="1" ht="15" customHeight="1" x14ac:dyDescent="0.2">
      <c r="A14" s="286">
        <v>42916</v>
      </c>
      <c r="B14" s="286" t="s">
        <v>437</v>
      </c>
      <c r="C14" s="286" t="s">
        <v>480</v>
      </c>
      <c r="D14" s="287">
        <v>-108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62" customFormat="1" ht="15" customHeight="1" x14ac:dyDescent="0.2">
      <c r="A15" s="286">
        <v>42947</v>
      </c>
      <c r="B15" s="286" t="s">
        <v>147</v>
      </c>
      <c r="C15" s="286" t="s">
        <v>526</v>
      </c>
      <c r="D15" s="287">
        <v>-2925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62" customFormat="1" ht="15" customHeight="1" x14ac:dyDescent="0.2">
      <c r="A16" s="286">
        <v>42978</v>
      </c>
      <c r="B16" s="286" t="s">
        <v>147</v>
      </c>
      <c r="C16" s="286" t="s">
        <v>604</v>
      </c>
      <c r="D16" s="287">
        <v>-2727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2" customFormat="1" ht="15" customHeight="1" x14ac:dyDescent="0.2">
      <c r="A17" s="286">
        <v>43008</v>
      </c>
      <c r="B17" s="286" t="s">
        <v>147</v>
      </c>
      <c r="C17" s="286" t="s">
        <v>633</v>
      </c>
      <c r="D17" s="287">
        <v>-4618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62" customFormat="1" ht="15" customHeight="1" x14ac:dyDescent="0.2">
      <c r="A18" s="286">
        <v>43039</v>
      </c>
      <c r="B18" s="286" t="s">
        <v>147</v>
      </c>
      <c r="C18" s="286" t="s">
        <v>675</v>
      </c>
      <c r="D18" s="287">
        <v>-5246.45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62" customFormat="1" ht="15" customHeight="1" x14ac:dyDescent="0.2">
      <c r="A19" s="151"/>
      <c r="B19" s="151"/>
      <c r="C19" s="166"/>
      <c r="D19" s="167"/>
      <c r="E19" s="26"/>
      <c r="F19" s="26"/>
      <c r="G19" s="26"/>
      <c r="H19" s="3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62" customFormat="1" ht="15" customHeight="1" x14ac:dyDescent="0.2">
      <c r="A20" s="151"/>
      <c r="B20" s="151"/>
      <c r="C20" s="166"/>
      <c r="D20" s="167"/>
      <c r="E20" s="26"/>
      <c r="F20" s="26"/>
      <c r="G20" s="26"/>
      <c r="H20" s="3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62" customFormat="1" ht="15" customHeight="1" x14ac:dyDescent="0.2">
      <c r="A21" s="151"/>
      <c r="B21" s="151"/>
      <c r="C21" s="166"/>
      <c r="D21" s="167"/>
      <c r="E21" s="26"/>
      <c r="F21" s="26"/>
      <c r="G21" s="26"/>
      <c r="H21" s="3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62" customFormat="1" ht="15" customHeight="1" x14ac:dyDescent="0.2">
      <c r="A22" s="39"/>
      <c r="B22" s="39"/>
      <c r="C22" s="26"/>
      <c r="D22" s="26"/>
      <c r="E22" s="26"/>
      <c r="F22" s="26"/>
      <c r="G22" s="36"/>
      <c r="H22" s="3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62" customFormat="1" ht="15" customHeight="1" x14ac:dyDescent="0.2">
      <c r="A23" s="26"/>
      <c r="B23" s="26"/>
      <c r="C23" s="26"/>
      <c r="D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6"/>
      <c r="Q23" s="26"/>
      <c r="R23" s="26"/>
      <c r="S23" s="26"/>
      <c r="T23" s="26"/>
    </row>
    <row r="24" spans="1:20" s="62" customFormat="1" ht="15" customHeight="1" x14ac:dyDescent="0.2">
      <c r="A24" s="26"/>
      <c r="B24" s="26"/>
      <c r="C24" s="26"/>
      <c r="D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6"/>
      <c r="Q24" s="26"/>
      <c r="R24" s="26"/>
      <c r="S24" s="26"/>
      <c r="T24" s="26"/>
    </row>
    <row r="25" spans="1:20" s="62" customFormat="1" ht="1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62" customFormat="1" ht="1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62" customFormat="1" ht="15" customHeight="1" x14ac:dyDescent="0.2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62" customFormat="1" ht="15" customHeight="1" x14ac:dyDescent="0.2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62" customFormat="1" ht="15" customHeight="1" x14ac:dyDescent="0.2"/>
    <row r="30" spans="1:20" s="62" customFormat="1" ht="15" customHeight="1" x14ac:dyDescent="0.2"/>
    <row r="31" spans="1:20" s="62" customFormat="1" ht="12" customHeight="1" x14ac:dyDescent="0.2">
      <c r="C31" s="80"/>
    </row>
    <row r="32" spans="1:20" s="62" customFormat="1" ht="12" customHeight="1" x14ac:dyDescent="0.2"/>
    <row r="33" s="62" customFormat="1" ht="12" customHeight="1" x14ac:dyDescent="0.2"/>
    <row r="34" s="62" customFormat="1" ht="12" customHeight="1" x14ac:dyDescent="0.2"/>
    <row r="35" s="62" customFormat="1" ht="12" customHeight="1" x14ac:dyDescent="0.2"/>
    <row r="36" s="62" customFormat="1" ht="12" customHeight="1" x14ac:dyDescent="0.2"/>
    <row r="37" s="62" customFormat="1" ht="12" customHeight="1" x14ac:dyDescent="0.2"/>
    <row r="38" s="62" customFormat="1" ht="12" customHeight="1" x14ac:dyDescent="0.2"/>
    <row r="39" s="62" customFormat="1" ht="12" customHeight="1" x14ac:dyDescent="0.2"/>
    <row r="40" s="62" customFormat="1" ht="12" customHeight="1" x14ac:dyDescent="0.2"/>
    <row r="41" s="62" customFormat="1" ht="12" customHeight="1" x14ac:dyDescent="0.2"/>
    <row r="42" s="62" customFormat="1" ht="12" customHeight="1" x14ac:dyDescent="0.2"/>
    <row r="43" s="62" customFormat="1" ht="12" customHeight="1" x14ac:dyDescent="0.2"/>
    <row r="44" s="62" customFormat="1" ht="12" customHeight="1" x14ac:dyDescent="0.2"/>
    <row r="45" s="62" customFormat="1" ht="12" customHeight="1" x14ac:dyDescent="0.2"/>
    <row r="46" s="62" customFormat="1" ht="12" customHeight="1" x14ac:dyDescent="0.2"/>
    <row r="47" s="62" customFormat="1" ht="12" customHeight="1" x14ac:dyDescent="0.2"/>
    <row r="48" s="62" customFormat="1" ht="12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pans="1:4" s="62" customFormat="1" x14ac:dyDescent="0.2"/>
    <row r="290" spans="1:4" s="62" customFormat="1" x14ac:dyDescent="0.2"/>
    <row r="291" spans="1:4" s="62" customFormat="1" x14ac:dyDescent="0.2">
      <c r="A291" s="55"/>
      <c r="B291" s="55"/>
      <c r="C291" s="55"/>
      <c r="D291" s="55"/>
    </row>
    <row r="292" spans="1:4" s="62" customFormat="1" x14ac:dyDescent="0.2">
      <c r="A292" s="55"/>
      <c r="B292" s="55"/>
      <c r="C292" s="55"/>
      <c r="D292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319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8.7109375" style="55" customWidth="1"/>
    <col min="4" max="4" width="8.7109375" style="72" customWidth="1"/>
    <col min="5" max="16384" width="9.140625" style="55"/>
  </cols>
  <sheetData>
    <row r="1" spans="1:21" s="234" customFormat="1" ht="15" customHeight="1" x14ac:dyDescent="0.25">
      <c r="A1" s="152" t="s">
        <v>110</v>
      </c>
      <c r="B1" s="152"/>
      <c r="C1" s="152"/>
      <c r="D1" s="152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1" ht="15" customHeight="1" x14ac:dyDescent="0.2">
      <c r="A2" s="240" t="str">
        <f>'Prior Year Fees'!A2</f>
        <v>Financial Year to October 2017</v>
      </c>
      <c r="B2" s="153"/>
      <c r="C2" s="153"/>
      <c r="D2" s="54">
        <f>SUM(D5:D256)</f>
        <v>-355.51</v>
      </c>
    </row>
    <row r="3" spans="1:21" ht="15" customHeight="1" x14ac:dyDescent="0.25">
      <c r="A3" s="154"/>
      <c r="B3" s="153"/>
      <c r="C3" s="153"/>
      <c r="D3" s="57"/>
    </row>
    <row r="4" spans="1:21" s="58" customFormat="1" ht="15" customHeight="1" x14ac:dyDescent="0.2">
      <c r="A4" s="155" t="s">
        <v>0</v>
      </c>
      <c r="B4" s="155" t="s">
        <v>60</v>
      </c>
      <c r="C4" s="155" t="s">
        <v>1</v>
      </c>
      <c r="D4" s="156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1" s="62" customFormat="1" ht="15" customHeight="1" x14ac:dyDescent="0.2">
      <c r="A5" s="251">
        <v>42814</v>
      </c>
      <c r="B5" s="286" t="s">
        <v>240</v>
      </c>
      <c r="C5" s="286" t="s">
        <v>426</v>
      </c>
      <c r="D5" s="287">
        <v>-31.19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251">
        <v>42843</v>
      </c>
      <c r="B6" s="286" t="s">
        <v>240</v>
      </c>
      <c r="C6" s="286" t="s">
        <v>426</v>
      </c>
      <c r="D6" s="287">
        <v>-72.91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251">
        <v>42886</v>
      </c>
      <c r="B7" s="286" t="s">
        <v>240</v>
      </c>
      <c r="C7" s="286" t="s">
        <v>426</v>
      </c>
      <c r="D7" s="287">
        <v>-17.32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251">
        <v>42886</v>
      </c>
      <c r="B8" s="286" t="s">
        <v>240</v>
      </c>
      <c r="C8" s="286" t="s">
        <v>426</v>
      </c>
      <c r="D8" s="287">
        <v>-34.49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251">
        <v>42942</v>
      </c>
      <c r="B9" s="286" t="s">
        <v>240</v>
      </c>
      <c r="C9" s="286" t="s">
        <v>524</v>
      </c>
      <c r="D9" s="287">
        <v>-80.88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251">
        <v>42978</v>
      </c>
      <c r="B10" s="286" t="s">
        <v>240</v>
      </c>
      <c r="C10" s="286" t="s">
        <v>426</v>
      </c>
      <c r="D10" s="287">
        <v>-22.96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251">
        <v>43008</v>
      </c>
      <c r="B11" s="286" t="s">
        <v>240</v>
      </c>
      <c r="C11" s="286" t="s">
        <v>426</v>
      </c>
      <c r="D11" s="287">
        <v>-95.76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166"/>
      <c r="B12" s="168"/>
      <c r="C12" s="169"/>
      <c r="D12" s="16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166"/>
      <c r="B13" s="168"/>
      <c r="C13" s="169"/>
      <c r="D13" s="16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5" customHeight="1" x14ac:dyDescent="0.2"/>
    <row r="15" spans="1:21" s="62" customFormat="1" ht="15" customHeight="1" x14ac:dyDescent="0.2">
      <c r="A15" s="166"/>
      <c r="B15" s="168"/>
      <c r="C15" s="169"/>
      <c r="D15" s="16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x14ac:dyDescent="0.2"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35"/>
      <c r="B18" s="16"/>
      <c r="C18" s="26"/>
      <c r="D18" s="1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35"/>
      <c r="B19" s="16"/>
      <c r="C19" s="26"/>
      <c r="D19" s="1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35"/>
      <c r="B20" s="16"/>
      <c r="C20" s="26"/>
      <c r="D20" s="1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35"/>
      <c r="B21" s="27"/>
      <c r="C21" s="26"/>
      <c r="D21" s="1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35"/>
      <c r="B22" s="27"/>
      <c r="C22" s="26"/>
      <c r="D22" s="1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35"/>
      <c r="B23" s="27"/>
      <c r="C23" s="26"/>
      <c r="D23" s="1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35"/>
      <c r="B24" s="16"/>
      <c r="C24" s="26"/>
      <c r="D24" s="1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35"/>
      <c r="B25" s="16"/>
      <c r="C25" s="26"/>
      <c r="D25" s="1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35"/>
      <c r="B26" s="16"/>
      <c r="C26" s="26"/>
      <c r="D26" s="1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35"/>
      <c r="B27" s="16"/>
      <c r="C27" s="43"/>
      <c r="D27" s="1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35"/>
      <c r="B28" s="16"/>
      <c r="C28" s="26"/>
      <c r="D28" s="1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16"/>
      <c r="B29" s="16"/>
      <c r="C29" s="26"/>
      <c r="D29" s="1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16"/>
      <c r="B30" s="16"/>
      <c r="C30" s="26"/>
      <c r="D30" s="4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16"/>
      <c r="B31" s="16"/>
      <c r="C31" s="26"/>
      <c r="D31" s="4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16"/>
      <c r="B32" s="16"/>
      <c r="C32" s="26"/>
      <c r="D32" s="43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16"/>
      <c r="B33" s="16"/>
      <c r="C33" s="26"/>
      <c r="D33" s="4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16"/>
      <c r="B34" s="16"/>
      <c r="C34" s="26"/>
      <c r="D34" s="4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16"/>
      <c r="B35" s="16"/>
      <c r="C35" s="26"/>
      <c r="D35" s="4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5" customHeight="1" x14ac:dyDescent="0.2">
      <c r="A36" s="16"/>
      <c r="B36" s="26"/>
      <c r="C36" s="26"/>
      <c r="D36" s="4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5" customHeight="1" x14ac:dyDescent="0.2">
      <c r="A37" s="16"/>
      <c r="B37" s="26"/>
      <c r="C37" s="26"/>
      <c r="D37" s="4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2" customHeight="1" x14ac:dyDescent="0.2">
      <c r="A38" s="16"/>
      <c r="B38" s="26"/>
      <c r="C38" s="26"/>
      <c r="D38" s="4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2" customHeight="1" x14ac:dyDescent="0.2">
      <c r="A39" s="26"/>
      <c r="B39" s="26"/>
      <c r="C39" s="26"/>
      <c r="D39" s="4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2" customHeight="1" x14ac:dyDescent="0.2">
      <c r="A40" s="26"/>
      <c r="B40" s="26"/>
      <c r="C40" s="26"/>
      <c r="D40" s="4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2" customHeight="1" x14ac:dyDescent="0.2">
      <c r="A41" s="26"/>
      <c r="B41" s="26"/>
      <c r="C41" s="26"/>
      <c r="D41" s="4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62" customFormat="1" ht="12" customHeight="1" x14ac:dyDescent="0.2">
      <c r="A42" s="26"/>
      <c r="B42" s="26"/>
      <c r="C42" s="26"/>
      <c r="D42" s="4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62" customFormat="1" ht="12" customHeight="1" x14ac:dyDescent="0.2">
      <c r="A43" s="26"/>
      <c r="B43" s="26"/>
      <c r="C43" s="26"/>
      <c r="D43" s="4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62" customFormat="1" ht="12" customHeight="1" x14ac:dyDescent="0.2">
      <c r="A44" s="26"/>
      <c r="B44" s="26"/>
      <c r="C44" s="26"/>
      <c r="D44" s="4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62" customFormat="1" ht="12" customHeight="1" x14ac:dyDescent="0.2">
      <c r="A45" s="26"/>
      <c r="B45" s="26"/>
      <c r="C45" s="26"/>
      <c r="D45" s="43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62" customFormat="1" ht="12" customHeight="1" x14ac:dyDescent="0.2">
      <c r="A46" s="26"/>
      <c r="B46" s="26"/>
      <c r="C46" s="26"/>
      <c r="D46" s="4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62" customFormat="1" ht="12" customHeight="1" x14ac:dyDescent="0.2">
      <c r="A47" s="26"/>
      <c r="B47" s="26"/>
      <c r="C47" s="26"/>
      <c r="D47" s="4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62" customFormat="1" ht="12" customHeight="1" x14ac:dyDescent="0.2">
      <c r="A48" s="26"/>
      <c r="B48" s="26"/>
      <c r="C48" s="26"/>
      <c r="D48" s="43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62" customFormat="1" ht="12" customHeight="1" x14ac:dyDescent="0.2">
      <c r="A49" s="26"/>
      <c r="B49" s="26"/>
      <c r="C49" s="26"/>
      <c r="D49" s="43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62" customFormat="1" ht="12" customHeight="1" x14ac:dyDescent="0.2">
      <c r="D50" s="74"/>
    </row>
    <row r="51" spans="1:21" s="62" customFormat="1" ht="12" customHeight="1" x14ac:dyDescent="0.2">
      <c r="D51" s="74"/>
    </row>
    <row r="52" spans="1:21" s="62" customFormat="1" ht="12" customHeight="1" x14ac:dyDescent="0.2">
      <c r="D52" s="74"/>
    </row>
    <row r="53" spans="1:21" s="62" customFormat="1" ht="12" customHeight="1" x14ac:dyDescent="0.2">
      <c r="D53" s="74"/>
    </row>
    <row r="54" spans="1:21" s="62" customFormat="1" ht="12" customHeight="1" x14ac:dyDescent="0.2">
      <c r="D54" s="74"/>
    </row>
    <row r="55" spans="1:21" s="62" customFormat="1" ht="12" customHeight="1" x14ac:dyDescent="0.2">
      <c r="D55" s="74"/>
    </row>
    <row r="56" spans="1:21" s="62" customFormat="1" ht="12" customHeight="1" x14ac:dyDescent="0.2">
      <c r="D56" s="74"/>
    </row>
    <row r="57" spans="1:21" s="62" customFormat="1" ht="12" customHeight="1" x14ac:dyDescent="0.2">
      <c r="D57" s="74"/>
    </row>
    <row r="58" spans="1:21" s="62" customFormat="1" ht="12" customHeight="1" x14ac:dyDescent="0.2">
      <c r="D58" s="74"/>
    </row>
    <row r="59" spans="1:21" s="62" customFormat="1" ht="12" customHeight="1" x14ac:dyDescent="0.2">
      <c r="D59" s="74"/>
    </row>
    <row r="60" spans="1:21" s="62" customFormat="1" ht="12" customHeight="1" x14ac:dyDescent="0.2">
      <c r="D60" s="74"/>
    </row>
    <row r="61" spans="1:21" s="62" customFormat="1" ht="12" customHeight="1" x14ac:dyDescent="0.2">
      <c r="D61" s="74"/>
    </row>
    <row r="62" spans="1:21" s="62" customFormat="1" ht="12" customHeight="1" x14ac:dyDescent="0.2">
      <c r="D62" s="74"/>
    </row>
    <row r="63" spans="1:21" s="62" customFormat="1" ht="12" customHeight="1" x14ac:dyDescent="0.2">
      <c r="D63" s="74"/>
    </row>
    <row r="64" spans="1:21" s="62" customFormat="1" ht="12" customHeight="1" x14ac:dyDescent="0.2">
      <c r="D64" s="74"/>
    </row>
    <row r="65" spans="4:4" s="62" customFormat="1" ht="12" customHeight="1" x14ac:dyDescent="0.2">
      <c r="D65" s="74"/>
    </row>
    <row r="66" spans="4:4" s="62" customFormat="1" ht="12" customHeight="1" x14ac:dyDescent="0.2">
      <c r="D66" s="74"/>
    </row>
    <row r="67" spans="4:4" s="62" customFormat="1" ht="12" customHeight="1" x14ac:dyDescent="0.2">
      <c r="D67" s="74"/>
    </row>
    <row r="68" spans="4:4" s="62" customFormat="1" ht="12" customHeight="1" x14ac:dyDescent="0.2">
      <c r="D68" s="74"/>
    </row>
    <row r="69" spans="4:4" s="62" customFormat="1" ht="12" customHeight="1" x14ac:dyDescent="0.2">
      <c r="D69" s="74"/>
    </row>
    <row r="70" spans="4:4" s="62" customFormat="1" ht="12" customHeight="1" x14ac:dyDescent="0.2">
      <c r="D70" s="74"/>
    </row>
    <row r="71" spans="4:4" s="62" customFormat="1" ht="12" customHeight="1" x14ac:dyDescent="0.2">
      <c r="D71" s="74"/>
    </row>
    <row r="72" spans="4:4" s="62" customFormat="1" ht="12" customHeight="1" x14ac:dyDescent="0.2">
      <c r="D72" s="74"/>
    </row>
    <row r="73" spans="4:4" s="62" customFormat="1" ht="12" customHeight="1" x14ac:dyDescent="0.2">
      <c r="D73" s="74"/>
    </row>
    <row r="74" spans="4:4" s="62" customFormat="1" ht="12" customHeight="1" x14ac:dyDescent="0.2">
      <c r="D74" s="74"/>
    </row>
    <row r="75" spans="4:4" s="62" customFormat="1" ht="12" customHeight="1" x14ac:dyDescent="0.2">
      <c r="D75" s="74"/>
    </row>
    <row r="76" spans="4:4" s="62" customFormat="1" ht="12" customHeight="1" x14ac:dyDescent="0.2">
      <c r="D76" s="74"/>
    </row>
    <row r="77" spans="4:4" s="62" customFormat="1" ht="12" customHeight="1" x14ac:dyDescent="0.2">
      <c r="D77" s="74"/>
    </row>
    <row r="78" spans="4:4" s="62" customFormat="1" ht="12" customHeight="1" x14ac:dyDescent="0.2">
      <c r="D78" s="74"/>
    </row>
    <row r="79" spans="4:4" s="62" customFormat="1" ht="12" customHeight="1" x14ac:dyDescent="0.2">
      <c r="D79" s="74"/>
    </row>
    <row r="80" spans="4:4" s="62" customFormat="1" ht="12" customHeight="1" x14ac:dyDescent="0.2">
      <c r="D80" s="74"/>
    </row>
    <row r="81" spans="4:4" s="62" customFormat="1" ht="12" customHeight="1" x14ac:dyDescent="0.2">
      <c r="D81" s="74"/>
    </row>
    <row r="82" spans="4:4" s="62" customFormat="1" ht="12" customHeight="1" x14ac:dyDescent="0.2">
      <c r="D82" s="74"/>
    </row>
    <row r="83" spans="4:4" s="62" customFormat="1" ht="12" customHeight="1" x14ac:dyDescent="0.2">
      <c r="D83" s="74"/>
    </row>
    <row r="84" spans="4:4" s="62" customFormat="1" ht="12" customHeight="1" x14ac:dyDescent="0.2">
      <c r="D84" s="74"/>
    </row>
    <row r="85" spans="4:4" s="62" customFormat="1" ht="12" customHeight="1" x14ac:dyDescent="0.2">
      <c r="D85" s="74"/>
    </row>
    <row r="86" spans="4:4" s="62" customFormat="1" ht="12" customHeight="1" x14ac:dyDescent="0.2">
      <c r="D86" s="74"/>
    </row>
    <row r="87" spans="4:4" s="62" customFormat="1" ht="12" customHeight="1" x14ac:dyDescent="0.2">
      <c r="D87" s="74"/>
    </row>
    <row r="88" spans="4:4" s="62" customFormat="1" ht="12" customHeight="1" x14ac:dyDescent="0.2">
      <c r="D88" s="74"/>
    </row>
    <row r="89" spans="4:4" s="62" customFormat="1" ht="12" customHeight="1" x14ac:dyDescent="0.2">
      <c r="D89" s="74"/>
    </row>
    <row r="90" spans="4:4" s="62" customFormat="1" ht="12" customHeight="1" x14ac:dyDescent="0.2">
      <c r="D90" s="74"/>
    </row>
    <row r="91" spans="4:4" s="62" customFormat="1" ht="12" customHeight="1" x14ac:dyDescent="0.2">
      <c r="D91" s="74"/>
    </row>
    <row r="92" spans="4:4" s="62" customFormat="1" ht="12" customHeight="1" x14ac:dyDescent="0.2">
      <c r="D92" s="74"/>
    </row>
    <row r="93" spans="4:4" s="62" customFormat="1" ht="12" customHeight="1" x14ac:dyDescent="0.2">
      <c r="D93" s="74"/>
    </row>
    <row r="94" spans="4:4" s="62" customFormat="1" ht="12" customHeight="1" x14ac:dyDescent="0.2">
      <c r="D94" s="74"/>
    </row>
    <row r="95" spans="4:4" s="62" customFormat="1" ht="12" customHeight="1" x14ac:dyDescent="0.2">
      <c r="D95" s="74"/>
    </row>
    <row r="96" spans="4:4" s="62" customFormat="1" x14ac:dyDescent="0.2">
      <c r="D96" s="74"/>
    </row>
    <row r="97" spans="4:4" s="62" customFormat="1" x14ac:dyDescent="0.2">
      <c r="D97" s="74"/>
    </row>
    <row r="98" spans="4:4" s="62" customFormat="1" x14ac:dyDescent="0.2">
      <c r="D98" s="74"/>
    </row>
    <row r="99" spans="4:4" s="62" customFormat="1" x14ac:dyDescent="0.2">
      <c r="D99" s="74"/>
    </row>
    <row r="100" spans="4:4" s="62" customFormat="1" x14ac:dyDescent="0.2">
      <c r="D100" s="74"/>
    </row>
    <row r="101" spans="4:4" s="62" customFormat="1" x14ac:dyDescent="0.2">
      <c r="D101" s="74"/>
    </row>
    <row r="102" spans="4:4" s="62" customFormat="1" x14ac:dyDescent="0.2">
      <c r="D102" s="74"/>
    </row>
    <row r="103" spans="4:4" s="62" customFormat="1" x14ac:dyDescent="0.2">
      <c r="D103" s="74"/>
    </row>
    <row r="104" spans="4:4" s="62" customFormat="1" x14ac:dyDescent="0.2">
      <c r="D104" s="74"/>
    </row>
    <row r="105" spans="4:4" s="62" customFormat="1" x14ac:dyDescent="0.2">
      <c r="D105" s="74"/>
    </row>
    <row r="106" spans="4:4" s="62" customFormat="1" x14ac:dyDescent="0.2">
      <c r="D106" s="74"/>
    </row>
    <row r="107" spans="4:4" s="62" customFormat="1" x14ac:dyDescent="0.2">
      <c r="D107" s="74"/>
    </row>
    <row r="108" spans="4:4" s="62" customFormat="1" x14ac:dyDescent="0.2">
      <c r="D108" s="74"/>
    </row>
    <row r="109" spans="4:4" s="62" customFormat="1" x14ac:dyDescent="0.2">
      <c r="D109" s="74"/>
    </row>
    <row r="110" spans="4:4" s="62" customFormat="1" x14ac:dyDescent="0.2">
      <c r="D110" s="74"/>
    </row>
    <row r="111" spans="4:4" s="62" customFormat="1" x14ac:dyDescent="0.2">
      <c r="D111" s="74"/>
    </row>
    <row r="112" spans="4:4" s="62" customFormat="1" x14ac:dyDescent="0.2">
      <c r="D112" s="74"/>
    </row>
    <row r="113" spans="4:4" s="62" customFormat="1" x14ac:dyDescent="0.2">
      <c r="D113" s="74"/>
    </row>
    <row r="114" spans="4:4" s="62" customFormat="1" x14ac:dyDescent="0.2">
      <c r="D114" s="74"/>
    </row>
    <row r="115" spans="4:4" s="62" customFormat="1" x14ac:dyDescent="0.2">
      <c r="D115" s="74"/>
    </row>
    <row r="116" spans="4:4" s="62" customFormat="1" x14ac:dyDescent="0.2">
      <c r="D116" s="74"/>
    </row>
    <row r="117" spans="4:4" s="62" customFormat="1" x14ac:dyDescent="0.2">
      <c r="D117" s="74"/>
    </row>
    <row r="118" spans="4:4" s="62" customFormat="1" x14ac:dyDescent="0.2">
      <c r="D118" s="74"/>
    </row>
    <row r="119" spans="4:4" s="62" customFormat="1" x14ac:dyDescent="0.2">
      <c r="D119" s="74"/>
    </row>
    <row r="120" spans="4:4" s="62" customFormat="1" x14ac:dyDescent="0.2">
      <c r="D120" s="74"/>
    </row>
    <row r="121" spans="4:4" s="62" customFormat="1" x14ac:dyDescent="0.2">
      <c r="D121" s="74"/>
    </row>
    <row r="122" spans="4:4" s="62" customFormat="1" x14ac:dyDescent="0.2">
      <c r="D122" s="74"/>
    </row>
    <row r="123" spans="4:4" s="62" customFormat="1" x14ac:dyDescent="0.2">
      <c r="D123" s="74"/>
    </row>
    <row r="124" spans="4:4" s="62" customFormat="1" x14ac:dyDescent="0.2">
      <c r="D124" s="74"/>
    </row>
    <row r="125" spans="4:4" s="62" customFormat="1" x14ac:dyDescent="0.2">
      <c r="D125" s="74"/>
    </row>
    <row r="126" spans="4:4" s="62" customFormat="1" x14ac:dyDescent="0.2">
      <c r="D126" s="74"/>
    </row>
    <row r="127" spans="4:4" s="62" customFormat="1" x14ac:dyDescent="0.2">
      <c r="D127" s="74"/>
    </row>
    <row r="128" spans="4:4" s="62" customFormat="1" x14ac:dyDescent="0.2">
      <c r="D128" s="74"/>
    </row>
    <row r="129" spans="4:4" s="62" customFormat="1" x14ac:dyDescent="0.2">
      <c r="D129" s="74"/>
    </row>
    <row r="130" spans="4:4" s="62" customFormat="1" x14ac:dyDescent="0.2">
      <c r="D130" s="74"/>
    </row>
    <row r="131" spans="4:4" s="62" customFormat="1" x14ac:dyDescent="0.2">
      <c r="D131" s="74"/>
    </row>
    <row r="132" spans="4:4" s="62" customFormat="1" x14ac:dyDescent="0.2">
      <c r="D132" s="74"/>
    </row>
    <row r="133" spans="4:4" s="62" customFormat="1" x14ac:dyDescent="0.2">
      <c r="D133" s="74"/>
    </row>
    <row r="134" spans="4:4" s="62" customFormat="1" x14ac:dyDescent="0.2">
      <c r="D134" s="74"/>
    </row>
    <row r="135" spans="4:4" s="62" customFormat="1" x14ac:dyDescent="0.2">
      <c r="D135" s="74"/>
    </row>
    <row r="136" spans="4:4" s="62" customFormat="1" x14ac:dyDescent="0.2">
      <c r="D136" s="74"/>
    </row>
    <row r="137" spans="4:4" s="62" customFormat="1" x14ac:dyDescent="0.2">
      <c r="D137" s="74"/>
    </row>
    <row r="138" spans="4:4" s="62" customFormat="1" x14ac:dyDescent="0.2">
      <c r="D138" s="74"/>
    </row>
    <row r="139" spans="4:4" s="62" customFormat="1" x14ac:dyDescent="0.2">
      <c r="D139" s="74"/>
    </row>
    <row r="140" spans="4:4" s="62" customFormat="1" x14ac:dyDescent="0.2">
      <c r="D140" s="74"/>
    </row>
    <row r="141" spans="4:4" s="62" customFormat="1" x14ac:dyDescent="0.2">
      <c r="D141" s="74"/>
    </row>
    <row r="142" spans="4:4" s="62" customFormat="1" x14ac:dyDescent="0.2">
      <c r="D142" s="74"/>
    </row>
    <row r="143" spans="4:4" s="62" customFormat="1" x14ac:dyDescent="0.2">
      <c r="D143" s="74"/>
    </row>
    <row r="144" spans="4:4" s="62" customFormat="1" x14ac:dyDescent="0.2">
      <c r="D144" s="74"/>
    </row>
    <row r="145" spans="4:4" s="62" customFormat="1" x14ac:dyDescent="0.2">
      <c r="D145" s="74"/>
    </row>
    <row r="146" spans="4:4" s="62" customFormat="1" x14ac:dyDescent="0.2">
      <c r="D146" s="74"/>
    </row>
    <row r="147" spans="4:4" s="62" customFormat="1" x14ac:dyDescent="0.2">
      <c r="D147" s="74"/>
    </row>
    <row r="148" spans="4:4" s="62" customFormat="1" x14ac:dyDescent="0.2">
      <c r="D148" s="74"/>
    </row>
    <row r="149" spans="4:4" s="62" customFormat="1" x14ac:dyDescent="0.2">
      <c r="D149" s="74"/>
    </row>
    <row r="150" spans="4:4" s="62" customFormat="1" x14ac:dyDescent="0.2">
      <c r="D150" s="74"/>
    </row>
    <row r="151" spans="4:4" s="62" customFormat="1" x14ac:dyDescent="0.2">
      <c r="D151" s="74"/>
    </row>
    <row r="152" spans="4:4" s="62" customFormat="1" x14ac:dyDescent="0.2">
      <c r="D152" s="74"/>
    </row>
    <row r="153" spans="4:4" s="62" customFormat="1" x14ac:dyDescent="0.2">
      <c r="D153" s="74"/>
    </row>
    <row r="154" spans="4:4" s="62" customFormat="1" x14ac:dyDescent="0.2">
      <c r="D154" s="74"/>
    </row>
    <row r="155" spans="4:4" s="62" customFormat="1" x14ac:dyDescent="0.2">
      <c r="D155" s="74"/>
    </row>
    <row r="156" spans="4:4" s="62" customFormat="1" x14ac:dyDescent="0.2">
      <c r="D156" s="74"/>
    </row>
    <row r="157" spans="4:4" s="62" customFormat="1" x14ac:dyDescent="0.2">
      <c r="D157" s="74"/>
    </row>
    <row r="158" spans="4:4" s="62" customFormat="1" x14ac:dyDescent="0.2">
      <c r="D158" s="74"/>
    </row>
    <row r="159" spans="4:4" s="62" customFormat="1" x14ac:dyDescent="0.2">
      <c r="D159" s="74"/>
    </row>
    <row r="160" spans="4:4" s="62" customFormat="1" x14ac:dyDescent="0.2">
      <c r="D160" s="74"/>
    </row>
    <row r="161" spans="4:4" s="62" customFormat="1" x14ac:dyDescent="0.2">
      <c r="D161" s="74"/>
    </row>
    <row r="162" spans="4:4" s="62" customFormat="1" x14ac:dyDescent="0.2">
      <c r="D162" s="74"/>
    </row>
    <row r="163" spans="4:4" s="62" customFormat="1" x14ac:dyDescent="0.2">
      <c r="D163" s="74"/>
    </row>
    <row r="164" spans="4:4" s="62" customFormat="1" x14ac:dyDescent="0.2">
      <c r="D164" s="74"/>
    </row>
    <row r="165" spans="4:4" s="62" customFormat="1" x14ac:dyDescent="0.2">
      <c r="D165" s="74"/>
    </row>
    <row r="166" spans="4:4" s="62" customFormat="1" x14ac:dyDescent="0.2">
      <c r="D166" s="74"/>
    </row>
    <row r="167" spans="4:4" s="62" customFormat="1" x14ac:dyDescent="0.2">
      <c r="D167" s="74"/>
    </row>
    <row r="168" spans="4:4" s="62" customFormat="1" x14ac:dyDescent="0.2">
      <c r="D168" s="74"/>
    </row>
    <row r="169" spans="4:4" s="62" customFormat="1" x14ac:dyDescent="0.2">
      <c r="D169" s="74"/>
    </row>
    <row r="170" spans="4:4" s="62" customFormat="1" x14ac:dyDescent="0.2">
      <c r="D170" s="74"/>
    </row>
    <row r="171" spans="4:4" s="62" customFormat="1" x14ac:dyDescent="0.2">
      <c r="D171" s="74"/>
    </row>
    <row r="172" spans="4:4" s="62" customFormat="1" x14ac:dyDescent="0.2">
      <c r="D172" s="74"/>
    </row>
    <row r="173" spans="4:4" s="62" customFormat="1" x14ac:dyDescent="0.2">
      <c r="D173" s="74"/>
    </row>
    <row r="174" spans="4:4" s="62" customFormat="1" x14ac:dyDescent="0.2">
      <c r="D174" s="74"/>
    </row>
    <row r="175" spans="4:4" s="62" customFormat="1" x14ac:dyDescent="0.2">
      <c r="D175" s="74"/>
    </row>
    <row r="176" spans="4:4" s="62" customFormat="1" x14ac:dyDescent="0.2">
      <c r="D176" s="74"/>
    </row>
    <row r="177" spans="4:4" s="62" customFormat="1" x14ac:dyDescent="0.2">
      <c r="D177" s="74"/>
    </row>
    <row r="178" spans="4:4" s="62" customFormat="1" x14ac:dyDescent="0.2">
      <c r="D178" s="74"/>
    </row>
    <row r="179" spans="4:4" s="62" customFormat="1" x14ac:dyDescent="0.2">
      <c r="D179" s="74"/>
    </row>
    <row r="180" spans="4:4" s="62" customFormat="1" x14ac:dyDescent="0.2">
      <c r="D180" s="74"/>
    </row>
    <row r="181" spans="4:4" s="62" customFormat="1" x14ac:dyDescent="0.2">
      <c r="D181" s="74"/>
    </row>
    <row r="182" spans="4:4" s="62" customFormat="1" x14ac:dyDescent="0.2">
      <c r="D182" s="74"/>
    </row>
    <row r="183" spans="4:4" s="62" customFormat="1" x14ac:dyDescent="0.2">
      <c r="D183" s="74"/>
    </row>
    <row r="184" spans="4:4" s="62" customFormat="1" x14ac:dyDescent="0.2">
      <c r="D184" s="74"/>
    </row>
    <row r="185" spans="4:4" s="62" customFormat="1" x14ac:dyDescent="0.2">
      <c r="D185" s="74"/>
    </row>
    <row r="186" spans="4:4" s="62" customFormat="1" x14ac:dyDescent="0.2">
      <c r="D186" s="74"/>
    </row>
    <row r="187" spans="4:4" s="62" customFormat="1" x14ac:dyDescent="0.2">
      <c r="D187" s="74"/>
    </row>
    <row r="188" spans="4:4" s="62" customFormat="1" x14ac:dyDescent="0.2">
      <c r="D188" s="74"/>
    </row>
    <row r="189" spans="4:4" s="62" customFormat="1" x14ac:dyDescent="0.2">
      <c r="D189" s="74"/>
    </row>
    <row r="190" spans="4:4" s="62" customFormat="1" x14ac:dyDescent="0.2">
      <c r="D190" s="74"/>
    </row>
    <row r="191" spans="4:4" s="62" customFormat="1" x14ac:dyDescent="0.2">
      <c r="D191" s="74"/>
    </row>
    <row r="192" spans="4:4" s="62" customFormat="1" x14ac:dyDescent="0.2">
      <c r="D192" s="74"/>
    </row>
    <row r="193" spans="4:4" s="62" customFormat="1" x14ac:dyDescent="0.2">
      <c r="D193" s="74"/>
    </row>
    <row r="194" spans="4:4" s="62" customFormat="1" x14ac:dyDescent="0.2">
      <c r="D194" s="74"/>
    </row>
    <row r="195" spans="4:4" s="62" customFormat="1" x14ac:dyDescent="0.2">
      <c r="D195" s="74"/>
    </row>
    <row r="196" spans="4:4" s="62" customFormat="1" x14ac:dyDescent="0.2">
      <c r="D196" s="74"/>
    </row>
    <row r="197" spans="4:4" s="62" customFormat="1" x14ac:dyDescent="0.2">
      <c r="D197" s="74"/>
    </row>
    <row r="198" spans="4:4" s="62" customFormat="1" x14ac:dyDescent="0.2">
      <c r="D198" s="74"/>
    </row>
    <row r="199" spans="4:4" s="62" customFormat="1" x14ac:dyDescent="0.2">
      <c r="D199" s="74"/>
    </row>
    <row r="200" spans="4:4" s="62" customFormat="1" x14ac:dyDescent="0.2">
      <c r="D200" s="74"/>
    </row>
    <row r="201" spans="4:4" s="62" customFormat="1" x14ac:dyDescent="0.2">
      <c r="D201" s="74"/>
    </row>
    <row r="202" spans="4:4" s="62" customFormat="1" x14ac:dyDescent="0.2">
      <c r="D202" s="74"/>
    </row>
    <row r="203" spans="4:4" s="62" customFormat="1" x14ac:dyDescent="0.2">
      <c r="D203" s="74"/>
    </row>
    <row r="204" spans="4:4" s="62" customFormat="1" x14ac:dyDescent="0.2">
      <c r="D204" s="74"/>
    </row>
    <row r="205" spans="4:4" s="62" customFormat="1" x14ac:dyDescent="0.2">
      <c r="D205" s="74"/>
    </row>
    <row r="206" spans="4:4" s="62" customFormat="1" x14ac:dyDescent="0.2">
      <c r="D206" s="74"/>
    </row>
    <row r="207" spans="4:4" s="62" customFormat="1" x14ac:dyDescent="0.2">
      <c r="D207" s="74"/>
    </row>
    <row r="208" spans="4:4" s="62" customFormat="1" x14ac:dyDescent="0.2">
      <c r="D208" s="74"/>
    </row>
    <row r="209" spans="4:4" s="62" customFormat="1" x14ac:dyDescent="0.2">
      <c r="D209" s="74"/>
    </row>
    <row r="210" spans="4:4" s="62" customFormat="1" x14ac:dyDescent="0.2">
      <c r="D210" s="74"/>
    </row>
    <row r="211" spans="4:4" s="62" customFormat="1" x14ac:dyDescent="0.2">
      <c r="D211" s="74"/>
    </row>
    <row r="212" spans="4:4" s="62" customFormat="1" x14ac:dyDescent="0.2">
      <c r="D212" s="74"/>
    </row>
    <row r="213" spans="4:4" s="62" customFormat="1" x14ac:dyDescent="0.2">
      <c r="D213" s="74"/>
    </row>
    <row r="214" spans="4:4" s="62" customFormat="1" x14ac:dyDescent="0.2">
      <c r="D214" s="74"/>
    </row>
    <row r="215" spans="4:4" s="62" customFormat="1" x14ac:dyDescent="0.2">
      <c r="D215" s="74"/>
    </row>
    <row r="216" spans="4:4" s="62" customFormat="1" x14ac:dyDescent="0.2">
      <c r="D216" s="74"/>
    </row>
    <row r="217" spans="4:4" s="62" customFormat="1" x14ac:dyDescent="0.2">
      <c r="D217" s="74"/>
    </row>
    <row r="218" spans="4:4" s="62" customFormat="1" x14ac:dyDescent="0.2">
      <c r="D218" s="74"/>
    </row>
    <row r="219" spans="4:4" s="62" customFormat="1" x14ac:dyDescent="0.2">
      <c r="D219" s="74"/>
    </row>
    <row r="220" spans="4:4" s="62" customFormat="1" x14ac:dyDescent="0.2">
      <c r="D220" s="74"/>
    </row>
    <row r="221" spans="4:4" s="62" customFormat="1" x14ac:dyDescent="0.2">
      <c r="D221" s="74"/>
    </row>
    <row r="222" spans="4:4" s="62" customFormat="1" x14ac:dyDescent="0.2">
      <c r="D222" s="74"/>
    </row>
    <row r="223" spans="4:4" s="62" customFormat="1" x14ac:dyDescent="0.2">
      <c r="D223" s="74"/>
    </row>
    <row r="224" spans="4:4" s="62" customFormat="1" x14ac:dyDescent="0.2">
      <c r="D224" s="74"/>
    </row>
    <row r="225" spans="4:4" s="62" customFormat="1" x14ac:dyDescent="0.2">
      <c r="D225" s="74"/>
    </row>
    <row r="226" spans="4:4" s="62" customFormat="1" x14ac:dyDescent="0.2">
      <c r="D226" s="74"/>
    </row>
    <row r="227" spans="4:4" s="62" customFormat="1" x14ac:dyDescent="0.2">
      <c r="D227" s="74"/>
    </row>
    <row r="228" spans="4:4" s="62" customFormat="1" x14ac:dyDescent="0.2">
      <c r="D228" s="74"/>
    </row>
    <row r="229" spans="4:4" s="62" customFormat="1" x14ac:dyDescent="0.2">
      <c r="D229" s="74"/>
    </row>
    <row r="230" spans="4:4" s="62" customFormat="1" x14ac:dyDescent="0.2">
      <c r="D230" s="74"/>
    </row>
    <row r="231" spans="4:4" s="62" customFormat="1" x14ac:dyDescent="0.2">
      <c r="D231" s="74"/>
    </row>
    <row r="232" spans="4:4" s="62" customFormat="1" x14ac:dyDescent="0.2">
      <c r="D232" s="74"/>
    </row>
    <row r="233" spans="4:4" s="62" customFormat="1" x14ac:dyDescent="0.2">
      <c r="D233" s="74"/>
    </row>
    <row r="234" spans="4:4" s="62" customFormat="1" x14ac:dyDescent="0.2">
      <c r="D234" s="74"/>
    </row>
    <row r="235" spans="4:4" s="62" customFormat="1" x14ac:dyDescent="0.2">
      <c r="D235" s="74"/>
    </row>
    <row r="236" spans="4:4" s="62" customFormat="1" x14ac:dyDescent="0.2">
      <c r="D236" s="74"/>
    </row>
    <row r="237" spans="4:4" s="62" customFormat="1" x14ac:dyDescent="0.2">
      <c r="D237" s="74"/>
    </row>
    <row r="238" spans="4:4" s="62" customFormat="1" x14ac:dyDescent="0.2">
      <c r="D238" s="74"/>
    </row>
    <row r="239" spans="4:4" s="62" customFormat="1" x14ac:dyDescent="0.2">
      <c r="D239" s="74"/>
    </row>
    <row r="240" spans="4:4" s="62" customFormat="1" x14ac:dyDescent="0.2">
      <c r="D240" s="74"/>
    </row>
    <row r="241" spans="4:4" s="62" customFormat="1" x14ac:dyDescent="0.2">
      <c r="D241" s="74"/>
    </row>
    <row r="242" spans="4:4" s="62" customFormat="1" x14ac:dyDescent="0.2">
      <c r="D242" s="74"/>
    </row>
    <row r="243" spans="4:4" s="62" customFormat="1" x14ac:dyDescent="0.2">
      <c r="D243" s="74"/>
    </row>
    <row r="244" spans="4:4" s="62" customFormat="1" x14ac:dyDescent="0.2">
      <c r="D244" s="74"/>
    </row>
    <row r="245" spans="4:4" s="62" customFormat="1" x14ac:dyDescent="0.2">
      <c r="D245" s="74"/>
    </row>
    <row r="246" spans="4:4" s="62" customFormat="1" x14ac:dyDescent="0.2">
      <c r="D246" s="74"/>
    </row>
    <row r="247" spans="4:4" s="62" customFormat="1" x14ac:dyDescent="0.2">
      <c r="D247" s="74"/>
    </row>
    <row r="248" spans="4:4" s="62" customFormat="1" x14ac:dyDescent="0.2">
      <c r="D248" s="74"/>
    </row>
    <row r="249" spans="4:4" s="62" customFormat="1" x14ac:dyDescent="0.2">
      <c r="D249" s="74"/>
    </row>
    <row r="250" spans="4:4" s="62" customFormat="1" x14ac:dyDescent="0.2">
      <c r="D250" s="74"/>
    </row>
    <row r="251" spans="4:4" s="62" customFormat="1" x14ac:dyDescent="0.2">
      <c r="D251" s="74"/>
    </row>
    <row r="252" spans="4:4" s="62" customFormat="1" x14ac:dyDescent="0.2">
      <c r="D252" s="74"/>
    </row>
    <row r="253" spans="4:4" s="62" customFormat="1" x14ac:dyDescent="0.2">
      <c r="D253" s="74"/>
    </row>
    <row r="254" spans="4:4" s="62" customFormat="1" x14ac:dyDescent="0.2">
      <c r="D254" s="74"/>
    </row>
    <row r="255" spans="4:4" s="62" customFormat="1" x14ac:dyDescent="0.2">
      <c r="D255" s="74"/>
    </row>
    <row r="256" spans="4:4" s="62" customFormat="1" x14ac:dyDescent="0.2">
      <c r="D256" s="74"/>
    </row>
    <row r="257" spans="4:4" s="62" customFormat="1" x14ac:dyDescent="0.2">
      <c r="D257" s="74"/>
    </row>
    <row r="258" spans="4:4" s="62" customFormat="1" x14ac:dyDescent="0.2">
      <c r="D258" s="74"/>
    </row>
    <row r="259" spans="4:4" s="62" customFormat="1" x14ac:dyDescent="0.2">
      <c r="D259" s="74"/>
    </row>
    <row r="260" spans="4:4" s="62" customFormat="1" x14ac:dyDescent="0.2">
      <c r="D260" s="74"/>
    </row>
    <row r="261" spans="4:4" s="62" customFormat="1" x14ac:dyDescent="0.2">
      <c r="D261" s="74"/>
    </row>
    <row r="262" spans="4:4" s="62" customFormat="1" x14ac:dyDescent="0.2">
      <c r="D262" s="74"/>
    </row>
    <row r="263" spans="4:4" s="62" customFormat="1" x14ac:dyDescent="0.2">
      <c r="D263" s="74"/>
    </row>
    <row r="264" spans="4:4" s="62" customFormat="1" x14ac:dyDescent="0.2">
      <c r="D264" s="74"/>
    </row>
    <row r="265" spans="4:4" s="62" customFormat="1" x14ac:dyDescent="0.2">
      <c r="D265" s="74"/>
    </row>
    <row r="266" spans="4:4" s="62" customFormat="1" x14ac:dyDescent="0.2">
      <c r="D266" s="74"/>
    </row>
    <row r="267" spans="4:4" s="62" customFormat="1" x14ac:dyDescent="0.2">
      <c r="D267" s="74"/>
    </row>
    <row r="268" spans="4:4" s="62" customFormat="1" x14ac:dyDescent="0.2">
      <c r="D268" s="74"/>
    </row>
    <row r="269" spans="4:4" s="62" customFormat="1" x14ac:dyDescent="0.2">
      <c r="D269" s="74"/>
    </row>
    <row r="270" spans="4:4" s="62" customFormat="1" x14ac:dyDescent="0.2">
      <c r="D270" s="74"/>
    </row>
    <row r="271" spans="4:4" s="62" customFormat="1" x14ac:dyDescent="0.2">
      <c r="D271" s="74"/>
    </row>
    <row r="272" spans="4:4" s="62" customFormat="1" x14ac:dyDescent="0.2">
      <c r="D272" s="74"/>
    </row>
    <row r="273" spans="4:4" s="62" customFormat="1" x14ac:dyDescent="0.2">
      <c r="D273" s="74"/>
    </row>
    <row r="274" spans="4:4" s="62" customFormat="1" x14ac:dyDescent="0.2">
      <c r="D274" s="74"/>
    </row>
    <row r="275" spans="4:4" s="62" customFormat="1" x14ac:dyDescent="0.2">
      <c r="D275" s="74"/>
    </row>
    <row r="276" spans="4:4" s="62" customFormat="1" x14ac:dyDescent="0.2">
      <c r="D276" s="74"/>
    </row>
    <row r="277" spans="4:4" s="62" customFormat="1" x14ac:dyDescent="0.2">
      <c r="D277" s="74"/>
    </row>
    <row r="278" spans="4:4" s="62" customFormat="1" x14ac:dyDescent="0.2">
      <c r="D278" s="74"/>
    </row>
    <row r="279" spans="4:4" s="62" customFormat="1" x14ac:dyDescent="0.2">
      <c r="D279" s="74"/>
    </row>
    <row r="280" spans="4:4" s="62" customFormat="1" x14ac:dyDescent="0.2">
      <c r="D280" s="74"/>
    </row>
    <row r="281" spans="4:4" s="62" customFormat="1" x14ac:dyDescent="0.2">
      <c r="D281" s="74"/>
    </row>
    <row r="282" spans="4:4" s="62" customFormat="1" x14ac:dyDescent="0.2">
      <c r="D282" s="74"/>
    </row>
    <row r="283" spans="4:4" s="62" customFormat="1" x14ac:dyDescent="0.2">
      <c r="D283" s="74"/>
    </row>
    <row r="284" spans="4:4" s="62" customFormat="1" x14ac:dyDescent="0.2">
      <c r="D284" s="74"/>
    </row>
    <row r="285" spans="4:4" s="62" customFormat="1" x14ac:dyDescent="0.2">
      <c r="D285" s="74"/>
    </row>
    <row r="286" spans="4:4" s="62" customFormat="1" x14ac:dyDescent="0.2">
      <c r="D286" s="74"/>
    </row>
    <row r="287" spans="4:4" s="62" customFormat="1" x14ac:dyDescent="0.2">
      <c r="D287" s="74"/>
    </row>
    <row r="288" spans="4:4" s="62" customFormat="1" x14ac:dyDescent="0.2">
      <c r="D288" s="74"/>
    </row>
    <row r="289" spans="4:4" s="62" customFormat="1" x14ac:dyDescent="0.2">
      <c r="D289" s="74"/>
    </row>
    <row r="290" spans="4:4" s="62" customFormat="1" x14ac:dyDescent="0.2">
      <c r="D290" s="74"/>
    </row>
    <row r="291" spans="4:4" s="62" customFormat="1" x14ac:dyDescent="0.2">
      <c r="D291" s="74"/>
    </row>
    <row r="292" spans="4:4" s="62" customFormat="1" x14ac:dyDescent="0.2">
      <c r="D292" s="74"/>
    </row>
    <row r="293" spans="4:4" s="62" customFormat="1" x14ac:dyDescent="0.2">
      <c r="D293" s="74"/>
    </row>
    <row r="294" spans="4:4" s="62" customFormat="1" x14ac:dyDescent="0.2">
      <c r="D294" s="74"/>
    </row>
    <row r="295" spans="4:4" s="62" customFormat="1" x14ac:dyDescent="0.2">
      <c r="D295" s="74"/>
    </row>
    <row r="296" spans="4:4" s="62" customFormat="1" x14ac:dyDescent="0.2">
      <c r="D296" s="74"/>
    </row>
    <row r="297" spans="4:4" s="62" customFormat="1" x14ac:dyDescent="0.2">
      <c r="D297" s="74"/>
    </row>
    <row r="298" spans="4:4" s="62" customFormat="1" x14ac:dyDescent="0.2">
      <c r="D298" s="74"/>
    </row>
    <row r="299" spans="4:4" s="62" customFormat="1" x14ac:dyDescent="0.2">
      <c r="D299" s="74"/>
    </row>
    <row r="300" spans="4:4" s="62" customFormat="1" x14ac:dyDescent="0.2">
      <c r="D300" s="74"/>
    </row>
    <row r="301" spans="4:4" s="62" customFormat="1" x14ac:dyDescent="0.2">
      <c r="D301" s="74"/>
    </row>
    <row r="302" spans="4:4" s="62" customFormat="1" x14ac:dyDescent="0.2">
      <c r="D302" s="74"/>
    </row>
    <row r="303" spans="4:4" s="62" customFormat="1" x14ac:dyDescent="0.2">
      <c r="D303" s="74"/>
    </row>
    <row r="304" spans="4:4" s="62" customFormat="1" x14ac:dyDescent="0.2">
      <c r="D304" s="74"/>
    </row>
    <row r="305" spans="4:4" s="62" customFormat="1" x14ac:dyDescent="0.2">
      <c r="D305" s="74"/>
    </row>
    <row r="306" spans="4:4" s="62" customFormat="1" x14ac:dyDescent="0.2">
      <c r="D306" s="74"/>
    </row>
    <row r="307" spans="4:4" s="62" customFormat="1" x14ac:dyDescent="0.2">
      <c r="D307" s="74"/>
    </row>
    <row r="308" spans="4:4" s="62" customFormat="1" x14ac:dyDescent="0.2">
      <c r="D308" s="74"/>
    </row>
    <row r="309" spans="4:4" s="62" customFormat="1" x14ac:dyDescent="0.2">
      <c r="D309" s="74"/>
    </row>
    <row r="310" spans="4:4" s="62" customFormat="1" x14ac:dyDescent="0.2">
      <c r="D310" s="74"/>
    </row>
    <row r="311" spans="4:4" s="62" customFormat="1" x14ac:dyDescent="0.2">
      <c r="D311" s="74"/>
    </row>
    <row r="312" spans="4:4" s="62" customFormat="1" x14ac:dyDescent="0.2">
      <c r="D312" s="74"/>
    </row>
    <row r="313" spans="4:4" s="62" customFormat="1" x14ac:dyDescent="0.2">
      <c r="D313" s="74"/>
    </row>
    <row r="314" spans="4:4" s="62" customFormat="1" x14ac:dyDescent="0.2">
      <c r="D314" s="74"/>
    </row>
    <row r="315" spans="4:4" s="62" customFormat="1" x14ac:dyDescent="0.2">
      <c r="D315" s="74"/>
    </row>
    <row r="316" spans="4:4" s="62" customFormat="1" x14ac:dyDescent="0.2">
      <c r="D316" s="74"/>
    </row>
    <row r="317" spans="4:4" s="62" customFormat="1" x14ac:dyDescent="0.2">
      <c r="D317" s="74"/>
    </row>
    <row r="318" spans="4:4" s="62" customFormat="1" x14ac:dyDescent="0.2">
      <c r="D318" s="74"/>
    </row>
    <row r="319" spans="4:4" s="62" customFormat="1" x14ac:dyDescent="0.2">
      <c r="D319" s="74"/>
    </row>
  </sheetData>
  <sortState ref="A6:D13">
    <sortCondition ref="A6"/>
  </sortState>
  <pageMargins left="0.7" right="0.7" top="0.75" bottom="0.75" header="0.3" footer="0.3"/>
  <pageSetup paperSize="9" firstPageNumber="0" fitToHeight="0" orientation="portrait" r:id="rId1"/>
  <headerFooter scaleWithDoc="0">
    <oddFooter>&amp;C25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XFC336"/>
  <sheetViews>
    <sheetView showGridLines="0" view="pageBreakPreview" topLeftCell="A43" zoomScaleNormal="100" zoomScaleSheetLayoutView="100" workbookViewId="0">
      <selection activeCell="D70" sqref="D70"/>
    </sheetView>
  </sheetViews>
  <sheetFormatPr defaultRowHeight="12.75" x14ac:dyDescent="0.2"/>
  <cols>
    <col min="1" max="2" width="10.7109375" style="55" customWidth="1"/>
    <col min="3" max="3" width="56.7109375" style="55" customWidth="1"/>
    <col min="4" max="4" width="10.7109375" style="55" customWidth="1"/>
    <col min="5" max="16384" width="9.140625" style="55"/>
  </cols>
  <sheetData>
    <row r="1" spans="1:22" s="234" customFormat="1" ht="15" customHeight="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2" ht="15" customHeight="1" x14ac:dyDescent="0.2">
      <c r="A2" s="239" t="str">
        <f>'Prior Year Fees'!A2</f>
        <v>Financial Year to October 2017</v>
      </c>
      <c r="B2" s="239"/>
      <c r="D2" s="54">
        <f>SUBTOTAL(9,D5:D270)</f>
        <v>-2959.2729999999997</v>
      </c>
    </row>
    <row r="3" spans="1:22" ht="15" customHeight="1" x14ac:dyDescent="0.25">
      <c r="A3" s="50"/>
      <c r="B3" s="50"/>
      <c r="D3" s="57"/>
    </row>
    <row r="4" spans="1:22" s="58" customFormat="1" ht="15" customHeight="1" x14ac:dyDescent="0.2">
      <c r="A4" s="63" t="s">
        <v>0</v>
      </c>
      <c r="B4" s="63" t="s">
        <v>182</v>
      </c>
      <c r="C4" s="63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2" s="62" customFormat="1" ht="15" customHeight="1" x14ac:dyDescent="0.2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s="62" customFormat="1" ht="15" customHeight="1" x14ac:dyDescent="0.2">
      <c r="A6" s="103"/>
      <c r="B6" s="103"/>
      <c r="C6" s="220"/>
      <c r="D6" s="3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62" customFormat="1" ht="15" customHeight="1" x14ac:dyDescent="0.2">
      <c r="A7" s="248">
        <v>42755</v>
      </c>
      <c r="B7" s="248" t="s">
        <v>183</v>
      </c>
      <c r="C7" s="249" t="s">
        <v>138</v>
      </c>
      <c r="D7" s="250">
        <v>-15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62" customFormat="1" ht="15" customHeight="1" x14ac:dyDescent="0.2">
      <c r="A8" s="248">
        <v>42759</v>
      </c>
      <c r="B8" s="248" t="s">
        <v>183</v>
      </c>
      <c r="C8" s="249" t="s">
        <v>140</v>
      </c>
      <c r="D8" s="250">
        <v>-15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62" customFormat="1" ht="15" customHeight="1" x14ac:dyDescent="0.2">
      <c r="A9" s="248">
        <v>42762</v>
      </c>
      <c r="B9" s="248" t="s">
        <v>183</v>
      </c>
      <c r="C9" s="249" t="s">
        <v>137</v>
      </c>
      <c r="D9" s="250">
        <v>-6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62" customFormat="1" ht="15" customHeight="1" x14ac:dyDescent="0.2">
      <c r="A10" s="248">
        <v>42788</v>
      </c>
      <c r="B10" s="248" t="s">
        <v>183</v>
      </c>
      <c r="C10" s="249" t="s">
        <v>206</v>
      </c>
      <c r="D10" s="250">
        <v>-15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62" customFormat="1" ht="15" customHeight="1" x14ac:dyDescent="0.2">
      <c r="A11" s="248">
        <v>42788</v>
      </c>
      <c r="B11" s="248" t="s">
        <v>183</v>
      </c>
      <c r="C11" s="249" t="s">
        <v>207</v>
      </c>
      <c r="D11" s="250">
        <v>-15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62" customFormat="1" ht="15" customHeight="1" x14ac:dyDescent="0.2">
      <c r="A12" s="248">
        <v>42790</v>
      </c>
      <c r="B12" s="248" t="s">
        <v>183</v>
      </c>
      <c r="C12" s="249" t="s">
        <v>208</v>
      </c>
      <c r="D12" s="250">
        <v>-6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62" customFormat="1" ht="15" customHeight="1" x14ac:dyDescent="0.2">
      <c r="A13" s="248">
        <v>42793</v>
      </c>
      <c r="B13" s="248" t="s">
        <v>183</v>
      </c>
      <c r="C13" s="249" t="s">
        <v>217</v>
      </c>
      <c r="D13" s="250">
        <v>-5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62" customFormat="1" ht="15" customHeight="1" x14ac:dyDescent="0.2">
      <c r="A14" s="248">
        <v>42800</v>
      </c>
      <c r="B14" s="248" t="s">
        <v>183</v>
      </c>
      <c r="C14" s="249" t="s">
        <v>241</v>
      </c>
      <c r="D14" s="250">
        <v>-20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62" customFormat="1" ht="15" customHeight="1" x14ac:dyDescent="0.2">
      <c r="A15" s="248">
        <v>42801</v>
      </c>
      <c r="B15" s="248" t="s">
        <v>183</v>
      </c>
      <c r="C15" s="249" t="s">
        <v>242</v>
      </c>
      <c r="D15" s="250">
        <v>-6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62" customFormat="1" ht="15" customHeight="1" x14ac:dyDescent="0.2">
      <c r="A16" s="248">
        <v>42803</v>
      </c>
      <c r="B16" s="248" t="s">
        <v>183</v>
      </c>
      <c r="C16" s="249" t="s">
        <v>243</v>
      </c>
      <c r="D16" s="250">
        <v>-6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62" customFormat="1" ht="15" customHeight="1" x14ac:dyDescent="0.2">
      <c r="A17" s="248">
        <v>42804</v>
      </c>
      <c r="B17" s="248" t="s">
        <v>183</v>
      </c>
      <c r="C17" s="249" t="s">
        <v>222</v>
      </c>
      <c r="D17" s="250">
        <v>-6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62" customFormat="1" ht="15" customHeight="1" x14ac:dyDescent="0.2">
      <c r="A18" s="248">
        <v>42814</v>
      </c>
      <c r="B18" s="248" t="s">
        <v>183</v>
      </c>
      <c r="C18" s="249" t="s">
        <v>282</v>
      </c>
      <c r="D18" s="250">
        <v>-1.48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62" customFormat="1" ht="15" customHeight="1" x14ac:dyDescent="0.2">
      <c r="A19" s="248">
        <v>42814</v>
      </c>
      <c r="B19" s="248" t="s">
        <v>183</v>
      </c>
      <c r="C19" s="249" t="s">
        <v>283</v>
      </c>
      <c r="D19" s="250">
        <v>-151.33000000000001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62" customFormat="1" ht="15" customHeight="1" x14ac:dyDescent="0.2">
      <c r="A20" s="248">
        <v>42815</v>
      </c>
      <c r="B20" s="248" t="s">
        <v>183</v>
      </c>
      <c r="C20" s="249" t="s">
        <v>244</v>
      </c>
      <c r="D20" s="250">
        <v>-6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62" customFormat="1" ht="15" customHeight="1" x14ac:dyDescent="0.2">
      <c r="A21" s="248">
        <v>42815</v>
      </c>
      <c r="B21" s="248" t="s">
        <v>183</v>
      </c>
      <c r="C21" s="249" t="s">
        <v>245</v>
      </c>
      <c r="D21" s="250">
        <v>-6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62" customFormat="1" ht="15" customHeight="1" x14ac:dyDescent="0.2">
      <c r="A22" s="248">
        <v>42822</v>
      </c>
      <c r="B22" s="248" t="s">
        <v>183</v>
      </c>
      <c r="C22" s="249" t="s">
        <v>274</v>
      </c>
      <c r="D22" s="250">
        <v>-15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62" customFormat="1" ht="15" customHeight="1" x14ac:dyDescent="0.2">
      <c r="A23" s="248">
        <v>42822</v>
      </c>
      <c r="B23" s="248" t="s">
        <v>183</v>
      </c>
      <c r="C23" s="249" t="s">
        <v>275</v>
      </c>
      <c r="D23" s="250">
        <v>-15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62" customFormat="1" ht="15" customHeight="1" x14ac:dyDescent="0.2">
      <c r="A24" s="248">
        <v>42823</v>
      </c>
      <c r="B24" s="248" t="s">
        <v>183</v>
      </c>
      <c r="C24" s="249" t="s">
        <v>276</v>
      </c>
      <c r="D24" s="250">
        <v>-6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62" customFormat="1" ht="15" customHeight="1" x14ac:dyDescent="0.2">
      <c r="A25" s="248">
        <v>42823</v>
      </c>
      <c r="B25" s="248" t="s">
        <v>183</v>
      </c>
      <c r="C25" s="249" t="s">
        <v>277</v>
      </c>
      <c r="D25" s="250">
        <v>-15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62" customFormat="1" ht="15" customHeight="1" x14ac:dyDescent="0.2">
      <c r="A26" s="248">
        <v>42829</v>
      </c>
      <c r="B26" s="248" t="s">
        <v>183</v>
      </c>
      <c r="C26" s="249" t="s">
        <v>308</v>
      </c>
      <c r="D26" s="250">
        <v>-6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62" customFormat="1" ht="15" customHeight="1" x14ac:dyDescent="0.2">
      <c r="A27" s="248">
        <v>42846</v>
      </c>
      <c r="B27" s="248" t="s">
        <v>183</v>
      </c>
      <c r="C27" s="249" t="s">
        <v>310</v>
      </c>
      <c r="D27" s="250">
        <v>-6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62" customFormat="1" ht="15" customHeight="1" x14ac:dyDescent="0.2">
      <c r="A28" s="248">
        <v>42849</v>
      </c>
      <c r="B28" s="248" t="s">
        <v>183</v>
      </c>
      <c r="C28" s="249" t="s">
        <v>277</v>
      </c>
      <c r="D28" s="250">
        <v>-15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62" customFormat="1" ht="15" customHeight="1" x14ac:dyDescent="0.2">
      <c r="A29" s="248">
        <v>42852</v>
      </c>
      <c r="B29" s="248" t="s">
        <v>183</v>
      </c>
      <c r="C29" s="249" t="s">
        <v>311</v>
      </c>
      <c r="D29" s="250">
        <v>-15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62" customFormat="1" ht="15" customHeight="1" x14ac:dyDescent="0.2">
      <c r="A30" s="248">
        <v>42860</v>
      </c>
      <c r="B30" s="248" t="s">
        <v>183</v>
      </c>
      <c r="C30" s="249" t="s">
        <v>397</v>
      </c>
      <c r="D30" s="250">
        <v>-6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62" customFormat="1" ht="15" customHeight="1" x14ac:dyDescent="0.2">
      <c r="A31" s="248">
        <v>42878</v>
      </c>
      <c r="B31" s="248" t="s">
        <v>183</v>
      </c>
      <c r="C31" s="249" t="s">
        <v>398</v>
      </c>
      <c r="D31" s="250">
        <v>-6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62" customFormat="1" ht="15" customHeight="1" x14ac:dyDescent="0.2">
      <c r="A32" s="248">
        <v>42879</v>
      </c>
      <c r="B32" s="248" t="s">
        <v>183</v>
      </c>
      <c r="C32" s="249" t="s">
        <v>399</v>
      </c>
      <c r="D32" s="250">
        <v>-15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62" customFormat="1" ht="15" customHeight="1" x14ac:dyDescent="0.2">
      <c r="A33" s="248">
        <v>42879</v>
      </c>
      <c r="B33" s="248" t="s">
        <v>183</v>
      </c>
      <c r="C33" s="249" t="s">
        <v>401</v>
      </c>
      <c r="D33" s="250">
        <v>-15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62" customFormat="1" ht="15" customHeight="1" x14ac:dyDescent="0.2">
      <c r="A34" s="248">
        <v>42879</v>
      </c>
      <c r="B34" s="248" t="s">
        <v>183</v>
      </c>
      <c r="C34" s="249" t="s">
        <v>400</v>
      </c>
      <c r="D34" s="250">
        <v>-15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62" customFormat="1" ht="15" customHeight="1" x14ac:dyDescent="0.2">
      <c r="A35" s="248">
        <v>42880</v>
      </c>
      <c r="B35" s="248" t="s">
        <v>183</v>
      </c>
      <c r="C35" s="249" t="s">
        <v>277</v>
      </c>
      <c r="D35" s="250">
        <v>-15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62" customFormat="1" ht="15" customHeight="1" x14ac:dyDescent="0.2">
      <c r="A36" s="248">
        <v>42880</v>
      </c>
      <c r="B36" s="248" t="s">
        <v>183</v>
      </c>
      <c r="C36" s="249" t="s">
        <v>207</v>
      </c>
      <c r="D36" s="250">
        <v>-15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62" customFormat="1" ht="15" customHeight="1" x14ac:dyDescent="0.2">
      <c r="A37" s="248">
        <v>42905</v>
      </c>
      <c r="B37" s="248" t="s">
        <v>183</v>
      </c>
      <c r="C37" s="249" t="s">
        <v>472</v>
      </c>
      <c r="D37" s="250">
        <v>-128.9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62" customFormat="1" ht="15" customHeight="1" x14ac:dyDescent="0.2">
      <c r="A38" s="248">
        <v>42908</v>
      </c>
      <c r="B38" s="248" t="s">
        <v>183</v>
      </c>
      <c r="C38" s="249" t="s">
        <v>473</v>
      </c>
      <c r="D38" s="250">
        <v>-6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62" customFormat="1" ht="15" customHeight="1" x14ac:dyDescent="0.2">
      <c r="A39" s="248">
        <v>42908</v>
      </c>
      <c r="B39" s="248" t="s">
        <v>183</v>
      </c>
      <c r="C39" s="249" t="s">
        <v>474</v>
      </c>
      <c r="D39" s="250">
        <v>-15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62" customFormat="1" ht="15" customHeight="1" x14ac:dyDescent="0.2">
      <c r="A40" s="248">
        <v>42913</v>
      </c>
      <c r="B40" s="248" t="s">
        <v>183</v>
      </c>
      <c r="C40" s="249" t="s">
        <v>475</v>
      </c>
      <c r="D40" s="250">
        <v>-4.0999999999999996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62" customFormat="1" ht="15" customHeight="1" x14ac:dyDescent="0.2">
      <c r="A41" s="248">
        <v>42914</v>
      </c>
      <c r="B41" s="248" t="s">
        <v>183</v>
      </c>
      <c r="C41" s="249" t="s">
        <v>476</v>
      </c>
      <c r="D41" s="250">
        <v>-15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62" customFormat="1" ht="15" customHeight="1" x14ac:dyDescent="0.2">
      <c r="A42" s="248">
        <v>42914</v>
      </c>
      <c r="B42" s="248" t="s">
        <v>183</v>
      </c>
      <c r="C42" s="249" t="s">
        <v>477</v>
      </c>
      <c r="D42" s="250">
        <v>-15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62" customFormat="1" ht="15" customHeight="1" x14ac:dyDescent="0.2">
      <c r="A43" s="248">
        <v>42937</v>
      </c>
      <c r="B43" s="248" t="s">
        <v>183</v>
      </c>
      <c r="C43" s="249" t="s">
        <v>310</v>
      </c>
      <c r="D43" s="250">
        <v>-6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62" customFormat="1" ht="15" customHeight="1" x14ac:dyDescent="0.2">
      <c r="A44" s="248">
        <v>42942</v>
      </c>
      <c r="B44" s="248" t="s">
        <v>183</v>
      </c>
      <c r="C44" s="249" t="s">
        <v>515</v>
      </c>
      <c r="D44" s="250">
        <v>-15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62" customFormat="1" ht="15" customHeight="1" x14ac:dyDescent="0.2">
      <c r="A45" s="248">
        <v>42942</v>
      </c>
      <c r="B45" s="248" t="s">
        <v>183</v>
      </c>
      <c r="C45" s="249" t="s">
        <v>516</v>
      </c>
      <c r="D45" s="250">
        <v>-15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62" customFormat="1" ht="15" customHeight="1" x14ac:dyDescent="0.2">
      <c r="A46" s="248">
        <v>42942</v>
      </c>
      <c r="B46" s="248" t="s">
        <v>183</v>
      </c>
      <c r="C46" s="249" t="s">
        <v>517</v>
      </c>
      <c r="D46" s="250">
        <v>-15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62" customFormat="1" ht="15" customHeight="1" x14ac:dyDescent="0.2">
      <c r="A47" s="248">
        <v>42942</v>
      </c>
      <c r="B47" s="248" t="s">
        <v>183</v>
      </c>
      <c r="C47" s="249" t="s">
        <v>518</v>
      </c>
      <c r="D47" s="250">
        <v>-15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62" customFormat="1" ht="15" customHeight="1" x14ac:dyDescent="0.2">
      <c r="A48" s="248">
        <v>42942</v>
      </c>
      <c r="B48" s="248" t="s">
        <v>183</v>
      </c>
      <c r="C48" s="249" t="s">
        <v>519</v>
      </c>
      <c r="D48" s="250">
        <v>-15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62" customFormat="1" ht="15" customHeight="1" x14ac:dyDescent="0.2">
      <c r="A49" s="248">
        <v>42942</v>
      </c>
      <c r="B49" s="248" t="s">
        <v>183</v>
      </c>
      <c r="C49" s="249" t="s">
        <v>520</v>
      </c>
      <c r="D49" s="250">
        <v>-15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62" customFormat="1" ht="15" customHeight="1" x14ac:dyDescent="0.2">
      <c r="A50" s="248">
        <v>42947</v>
      </c>
      <c r="B50" s="248" t="s">
        <v>183</v>
      </c>
      <c r="C50" s="249" t="s">
        <v>521</v>
      </c>
      <c r="D50" s="250">
        <v>-6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62" customFormat="1" ht="15" customHeight="1" x14ac:dyDescent="0.2">
      <c r="A51" s="248">
        <v>42971</v>
      </c>
      <c r="B51" s="248" t="s">
        <v>183</v>
      </c>
      <c r="C51" s="249" t="s">
        <v>591</v>
      </c>
      <c r="D51" s="250">
        <v>-6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62" customFormat="1" ht="15" customHeight="1" x14ac:dyDescent="0.2">
      <c r="A52" s="248">
        <v>42972</v>
      </c>
      <c r="B52" s="248" t="s">
        <v>183</v>
      </c>
      <c r="C52" s="249" t="s">
        <v>592</v>
      </c>
      <c r="D52" s="250">
        <v>-12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62" customFormat="1" ht="15" customHeight="1" x14ac:dyDescent="0.2">
      <c r="A53" s="248">
        <v>42972</v>
      </c>
      <c r="B53" s="248" t="s">
        <v>183</v>
      </c>
      <c r="C53" s="249" t="s">
        <v>593</v>
      </c>
      <c r="D53" s="250">
        <v>-15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62" customFormat="1" ht="15" customHeight="1" x14ac:dyDescent="0.2">
      <c r="A54" s="248">
        <v>42972</v>
      </c>
      <c r="B54" s="248" t="s">
        <v>183</v>
      </c>
      <c r="C54" s="249" t="s">
        <v>594</v>
      </c>
      <c r="D54" s="250">
        <v>-15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62" customFormat="1" ht="15" customHeight="1" x14ac:dyDescent="0.2">
      <c r="A55" s="248">
        <v>42976</v>
      </c>
      <c r="B55" s="248" t="s">
        <v>183</v>
      </c>
      <c r="C55" s="249" t="s">
        <v>595</v>
      </c>
      <c r="D55" s="250">
        <v>-15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62" customFormat="1" ht="15" customHeight="1" x14ac:dyDescent="0.2">
      <c r="A56" s="248">
        <v>42976</v>
      </c>
      <c r="B56" s="248" t="s">
        <v>183</v>
      </c>
      <c r="C56" s="249" t="s">
        <v>277</v>
      </c>
      <c r="D56" s="250">
        <v>-15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62" customFormat="1" ht="15" customHeight="1" x14ac:dyDescent="0.2">
      <c r="A57" s="248">
        <v>42978</v>
      </c>
      <c r="B57" s="248" t="s">
        <v>183</v>
      </c>
      <c r="C57" s="249" t="s">
        <v>596</v>
      </c>
      <c r="D57" s="250">
        <v>-25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62" customFormat="1" ht="15" customHeight="1" x14ac:dyDescent="0.2">
      <c r="A58" s="248">
        <v>42989</v>
      </c>
      <c r="B58" s="248" t="s">
        <v>183</v>
      </c>
      <c r="C58" s="249" t="s">
        <v>636</v>
      </c>
      <c r="D58" s="250">
        <v>-132.79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62" customFormat="1" ht="15" customHeight="1" x14ac:dyDescent="0.2">
      <c r="A59" s="248">
        <v>43003</v>
      </c>
      <c r="B59" s="248" t="s">
        <v>183</v>
      </c>
      <c r="C59" s="249" t="s">
        <v>634</v>
      </c>
      <c r="D59" s="250">
        <v>-6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62" customFormat="1" ht="15" customHeight="1" x14ac:dyDescent="0.2">
      <c r="A60" s="248">
        <v>43004</v>
      </c>
      <c r="B60" s="248" t="s">
        <v>183</v>
      </c>
      <c r="C60" s="249" t="s">
        <v>635</v>
      </c>
      <c r="D60" s="250">
        <v>-3.65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62" customFormat="1" ht="15" customHeight="1" x14ac:dyDescent="0.2">
      <c r="A61" s="248">
        <v>43005</v>
      </c>
      <c r="B61" s="248" t="s">
        <v>183</v>
      </c>
      <c r="C61" s="249" t="s">
        <v>277</v>
      </c>
      <c r="D61" s="250">
        <v>-15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62" customFormat="1" ht="15" customHeight="1" x14ac:dyDescent="0.2">
      <c r="A62" s="248">
        <v>43005</v>
      </c>
      <c r="B62" s="248" t="s">
        <v>183</v>
      </c>
      <c r="C62" s="249" t="s">
        <v>207</v>
      </c>
      <c r="D62" s="250">
        <v>-15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62" customFormat="1" ht="15" customHeight="1" x14ac:dyDescent="0.2">
      <c r="A63" s="248">
        <v>43020</v>
      </c>
      <c r="B63" s="248" t="s">
        <v>183</v>
      </c>
      <c r="C63" s="249" t="s">
        <v>670</v>
      </c>
      <c r="D63" s="250">
        <v>-12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62" customFormat="1" ht="15" customHeight="1" x14ac:dyDescent="0.2">
      <c r="A64" s="248">
        <v>43033</v>
      </c>
      <c r="B64" s="248" t="s">
        <v>183</v>
      </c>
      <c r="C64" s="249" t="s">
        <v>277</v>
      </c>
      <c r="D64" s="250">
        <v>-15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62" customFormat="1" ht="15" customHeight="1" x14ac:dyDescent="0.2">
      <c r="A65" s="248">
        <v>43034</v>
      </c>
      <c r="B65" s="248" t="s">
        <v>183</v>
      </c>
      <c r="C65" s="249" t="s">
        <v>671</v>
      </c>
      <c r="D65" s="250">
        <v>-15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62" customFormat="1" ht="15" customHeight="1" x14ac:dyDescent="0.2">
      <c r="A66" s="248">
        <v>43034</v>
      </c>
      <c r="B66" s="248" t="s">
        <v>183</v>
      </c>
      <c r="C66" s="249" t="s">
        <v>672</v>
      </c>
      <c r="D66" s="250">
        <v>-15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62" customFormat="1" ht="15" customHeight="1" x14ac:dyDescent="0.2">
      <c r="A67" s="248">
        <v>43034</v>
      </c>
      <c r="B67" s="248" t="s">
        <v>183</v>
      </c>
      <c r="C67" s="249" t="s">
        <v>673</v>
      </c>
      <c r="D67" s="250">
        <v>-15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62" customFormat="1" ht="15" customHeight="1" x14ac:dyDescent="0.2">
      <c r="A68" s="248">
        <v>43034</v>
      </c>
      <c r="B68" s="248" t="s">
        <v>183</v>
      </c>
      <c r="C68" s="249" t="s">
        <v>674</v>
      </c>
      <c r="D68" s="250">
        <v>-6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62" customFormat="1" ht="15" customHeight="1" thickBot="1" x14ac:dyDescent="0.25">
      <c r="A69" s="46"/>
      <c r="B69" s="46"/>
      <c r="C69" s="199" t="s">
        <v>66</v>
      </c>
      <c r="D69" s="202">
        <f>SUBTOTAL(9,D7:D68)</f>
        <v>-1099.25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62" customFormat="1" ht="15" customHeight="1" x14ac:dyDescent="0.2">
      <c r="A70" s="46"/>
      <c r="B70" s="46"/>
      <c r="C70" s="42"/>
      <c r="D70" s="102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62" customFormat="1" ht="15" customHeight="1" x14ac:dyDescent="0.2">
      <c r="A71" s="248">
        <v>42759</v>
      </c>
      <c r="B71" s="248" t="s">
        <v>192</v>
      </c>
      <c r="C71" s="249" t="s">
        <v>139</v>
      </c>
      <c r="D71" s="250">
        <v>-18.913</v>
      </c>
      <c r="E71" s="10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62" customFormat="1" ht="15" customHeight="1" x14ac:dyDescent="0.2">
      <c r="A72" s="248">
        <v>42942</v>
      </c>
      <c r="B72" s="248" t="s">
        <v>192</v>
      </c>
      <c r="C72" s="249" t="s">
        <v>528</v>
      </c>
      <c r="D72" s="250">
        <v>-0.56999999999999995</v>
      </c>
      <c r="E72" s="10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62" customFormat="1" ht="15" customHeight="1" x14ac:dyDescent="0.25">
      <c r="A73" s="313"/>
      <c r="B73" s="103"/>
      <c r="C73" s="27"/>
      <c r="D73" s="3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62" customFormat="1" ht="15" customHeight="1" x14ac:dyDescent="0.25">
      <c r="A74" s="313"/>
      <c r="B74" s="103"/>
      <c r="C74" s="27"/>
      <c r="D74" s="38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62" customFormat="1" ht="15" customHeight="1" x14ac:dyDescent="0.2">
      <c r="A75" s="103"/>
      <c r="B75" s="103"/>
      <c r="C75" s="27"/>
      <c r="D75" s="38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62" customFormat="1" ht="15" customHeight="1" x14ac:dyDescent="0.2">
      <c r="A76" s="103"/>
      <c r="B76" s="103"/>
      <c r="C76" s="27"/>
      <c r="D76" s="38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s="62" customFormat="1" ht="15" customHeight="1" thickBot="1" x14ac:dyDescent="0.25">
      <c r="A77" s="40"/>
      <c r="B77" s="40"/>
      <c r="C77" s="199" t="s">
        <v>65</v>
      </c>
      <c r="D77" s="275">
        <f>SUBTOTAL(9,D71:D76)</f>
        <v>-19.483000000000001</v>
      </c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62" customFormat="1" ht="15" customHeight="1" x14ac:dyDescent="0.2">
      <c r="A78" s="221"/>
      <c r="B78" s="221"/>
      <c r="C78" s="105"/>
      <c r="D78" s="211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s="65" customFormat="1" ht="15" customHeight="1" x14ac:dyDescent="0.2">
      <c r="A79" s="248">
        <v>42786</v>
      </c>
      <c r="B79" s="248" t="s">
        <v>210</v>
      </c>
      <c r="C79" s="249" t="s">
        <v>209</v>
      </c>
      <c r="D79" s="250">
        <v>-84.78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65" customFormat="1" ht="15" customHeight="1" x14ac:dyDescent="0.2">
      <c r="A80" s="248">
        <v>42816</v>
      </c>
      <c r="B80" s="248" t="s">
        <v>210</v>
      </c>
      <c r="C80" s="249" t="s">
        <v>246</v>
      </c>
      <c r="D80" s="250">
        <v>-13.55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16383" s="65" customFormat="1" ht="15" customHeight="1" x14ac:dyDescent="0.2">
      <c r="A81" s="248">
        <v>42823</v>
      </c>
      <c r="B81" s="248" t="s">
        <v>210</v>
      </c>
      <c r="C81" s="249" t="s">
        <v>278</v>
      </c>
      <c r="D81" s="250">
        <v>-182.4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16383" s="62" customFormat="1" ht="15" customHeight="1" x14ac:dyDescent="0.2">
      <c r="A82" s="248">
        <v>42837</v>
      </c>
      <c r="B82" s="248" t="s">
        <v>210</v>
      </c>
      <c r="C82" s="249" t="s">
        <v>309</v>
      </c>
      <c r="D82" s="250">
        <v>-9.15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16383" s="62" customFormat="1" ht="15" customHeight="1" x14ac:dyDescent="0.2">
      <c r="A83" s="248">
        <v>42845</v>
      </c>
      <c r="B83" s="248" t="s">
        <v>210</v>
      </c>
      <c r="C83" s="249" t="s">
        <v>330</v>
      </c>
      <c r="D83" s="250">
        <v>-350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16383" s="62" customFormat="1" ht="15" customHeight="1" x14ac:dyDescent="0.2">
      <c r="A84" s="248">
        <v>42845</v>
      </c>
      <c r="B84" s="248" t="s">
        <v>210</v>
      </c>
      <c r="C84" s="249" t="s">
        <v>331</v>
      </c>
      <c r="D84" s="250">
        <v>-819.09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16383" s="62" customFormat="1" ht="15" customHeight="1" x14ac:dyDescent="0.2">
      <c r="A85" s="248">
        <v>42855</v>
      </c>
      <c r="B85" s="248" t="s">
        <v>210</v>
      </c>
      <c r="C85" s="249" t="s">
        <v>425</v>
      </c>
      <c r="D85" s="250">
        <v>-21.9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16383" s="62" customFormat="1" ht="15" customHeight="1" x14ac:dyDescent="0.2">
      <c r="A86" s="248">
        <v>42873</v>
      </c>
      <c r="B86" s="248" t="s">
        <v>210</v>
      </c>
      <c r="C86" s="249" t="s">
        <v>402</v>
      </c>
      <c r="D86" s="250">
        <v>-34.99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16383" s="62" customFormat="1" ht="15" customHeight="1" x14ac:dyDescent="0.2">
      <c r="A87" s="248">
        <v>42886</v>
      </c>
      <c r="B87" s="248" t="s">
        <v>210</v>
      </c>
      <c r="C87" s="249" t="s">
        <v>424</v>
      </c>
      <c r="D87" s="250">
        <v>-205.1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16383" s="62" customFormat="1" ht="15" customHeight="1" x14ac:dyDescent="0.2">
      <c r="A88" s="248">
        <v>42906</v>
      </c>
      <c r="B88" s="248" t="s">
        <v>210</v>
      </c>
      <c r="C88" s="249" t="s">
        <v>470</v>
      </c>
      <c r="D88" s="250">
        <v>-60.75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16383" s="62" customFormat="1" ht="15" customHeight="1" x14ac:dyDescent="0.2">
      <c r="A89" s="248">
        <v>42912</v>
      </c>
      <c r="B89" s="248" t="s">
        <v>210</v>
      </c>
      <c r="C89" s="249" t="s">
        <v>471</v>
      </c>
      <c r="D89" s="250">
        <v>-9.6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16383" s="62" customFormat="1" ht="15" customHeight="1" x14ac:dyDescent="0.2">
      <c r="A90" s="248">
        <v>43000</v>
      </c>
      <c r="B90" s="248" t="s">
        <v>210</v>
      </c>
      <c r="C90" s="249" t="s">
        <v>637</v>
      </c>
      <c r="D90" s="250">
        <v>-49.23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16383" s="62" customFormat="1" ht="15" customHeight="1" x14ac:dyDescent="0.2">
      <c r="A91" s="309"/>
      <c r="B91" s="309"/>
      <c r="C91" s="284"/>
      <c r="D91" s="272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16383" s="62" customFormat="1" ht="15" customHeight="1" x14ac:dyDescent="0.2">
      <c r="A92" s="309"/>
      <c r="B92" s="309"/>
      <c r="C92" s="284"/>
      <c r="D92" s="272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16383" s="65" customFormat="1" ht="15" customHeight="1" thickBot="1" x14ac:dyDescent="0.25">
      <c r="A93" s="66"/>
      <c r="B93" s="66"/>
      <c r="C93" s="199" t="s">
        <v>64</v>
      </c>
      <c r="D93" s="275">
        <f>SUBTOTAL(9,D79:D90)</f>
        <v>-1840.54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142"/>
      <c r="HH93" s="142"/>
      <c r="HI93" s="142"/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  <c r="IU93" s="142"/>
      <c r="IV93" s="142"/>
      <c r="IW93" s="142"/>
      <c r="IX93" s="142"/>
      <c r="IY93" s="142"/>
      <c r="IZ93" s="142"/>
      <c r="JA93" s="142"/>
      <c r="JB93" s="142"/>
      <c r="JC93" s="142"/>
      <c r="JD93" s="142"/>
      <c r="JE93" s="142"/>
      <c r="JF93" s="142"/>
      <c r="JG93" s="142"/>
      <c r="JH93" s="142"/>
      <c r="JI93" s="142"/>
      <c r="JJ93" s="142"/>
      <c r="JK93" s="142"/>
      <c r="JL93" s="142"/>
      <c r="JM93" s="142"/>
      <c r="JN93" s="142"/>
      <c r="JO93" s="142"/>
      <c r="JP93" s="142"/>
      <c r="JQ93" s="142"/>
      <c r="JR93" s="142"/>
      <c r="JS93" s="142"/>
      <c r="JT93" s="142"/>
      <c r="JU93" s="142"/>
      <c r="JV93" s="142"/>
      <c r="JW93" s="142"/>
      <c r="JX93" s="142"/>
      <c r="JY93" s="142"/>
      <c r="JZ93" s="142"/>
      <c r="KA93" s="142"/>
      <c r="KB93" s="142"/>
      <c r="KC93" s="142"/>
      <c r="KD93" s="142"/>
      <c r="KE93" s="142"/>
      <c r="KF93" s="142"/>
      <c r="KG93" s="142"/>
      <c r="KH93" s="142"/>
      <c r="KI93" s="142"/>
      <c r="KJ93" s="142"/>
      <c r="KK93" s="142"/>
      <c r="KL93" s="142"/>
      <c r="KM93" s="142"/>
      <c r="KN93" s="142"/>
      <c r="KO93" s="142"/>
      <c r="KP93" s="142"/>
      <c r="KQ93" s="142"/>
      <c r="KR93" s="142"/>
      <c r="KS93" s="142"/>
      <c r="KT93" s="142"/>
      <c r="KU93" s="142"/>
      <c r="KV93" s="142"/>
      <c r="KW93" s="142"/>
      <c r="KX93" s="142"/>
      <c r="KY93" s="142"/>
      <c r="KZ93" s="142"/>
      <c r="LA93" s="142"/>
      <c r="LB93" s="142"/>
      <c r="LC93" s="142"/>
      <c r="LD93" s="142"/>
      <c r="LE93" s="142"/>
      <c r="LF93" s="142"/>
      <c r="LG93" s="142"/>
      <c r="LH93" s="142"/>
      <c r="LI93" s="142"/>
      <c r="LJ93" s="142"/>
      <c r="LK93" s="142"/>
      <c r="LL93" s="142"/>
      <c r="LM93" s="142"/>
      <c r="LN93" s="142"/>
      <c r="LO93" s="142"/>
      <c r="LP93" s="142"/>
      <c r="LQ93" s="142"/>
      <c r="LR93" s="142"/>
      <c r="LS93" s="142"/>
      <c r="LT93" s="142"/>
      <c r="LU93" s="142"/>
      <c r="LV93" s="142"/>
      <c r="LW93" s="142"/>
      <c r="LX93" s="142"/>
      <c r="LY93" s="142"/>
      <c r="LZ93" s="142"/>
      <c r="MA93" s="142"/>
      <c r="MB93" s="142"/>
      <c r="MC93" s="142"/>
      <c r="MD93" s="142"/>
      <c r="ME93" s="142"/>
      <c r="MF93" s="142"/>
      <c r="MG93" s="142"/>
      <c r="MH93" s="142"/>
      <c r="MI93" s="142"/>
      <c r="MJ93" s="142"/>
      <c r="MK93" s="142"/>
      <c r="ML93" s="142"/>
      <c r="MM93" s="142"/>
      <c r="MN93" s="142"/>
      <c r="MO93" s="142"/>
      <c r="MP93" s="142"/>
      <c r="MQ93" s="142"/>
      <c r="MR93" s="142"/>
      <c r="MS93" s="142"/>
      <c r="MT93" s="142"/>
      <c r="MU93" s="142"/>
      <c r="MV93" s="142"/>
      <c r="MW93" s="142"/>
      <c r="MX93" s="142"/>
      <c r="MY93" s="142"/>
      <c r="MZ93" s="142"/>
      <c r="NA93" s="142"/>
      <c r="NB93" s="142"/>
      <c r="NC93" s="142"/>
      <c r="ND93" s="142"/>
      <c r="NE93" s="142"/>
      <c r="NF93" s="142"/>
      <c r="NG93" s="142"/>
      <c r="NH93" s="142"/>
      <c r="NI93" s="142"/>
      <c r="NJ93" s="142"/>
      <c r="NK93" s="142"/>
      <c r="NL93" s="142"/>
      <c r="NM93" s="142"/>
      <c r="NN93" s="142"/>
      <c r="NO93" s="142"/>
      <c r="NP93" s="142"/>
      <c r="NQ93" s="142"/>
      <c r="NR93" s="142"/>
      <c r="NS93" s="142"/>
      <c r="NT93" s="142"/>
      <c r="NU93" s="142"/>
      <c r="NV93" s="142"/>
      <c r="NW93" s="142"/>
      <c r="NX93" s="142"/>
      <c r="NY93" s="142"/>
      <c r="NZ93" s="142"/>
      <c r="OA93" s="142"/>
      <c r="OB93" s="142"/>
      <c r="OC93" s="142"/>
      <c r="OD93" s="142"/>
      <c r="OE93" s="142"/>
      <c r="OF93" s="142"/>
      <c r="OG93" s="142"/>
      <c r="OH93" s="142"/>
      <c r="OI93" s="142"/>
      <c r="OJ93" s="142"/>
      <c r="OK93" s="142"/>
      <c r="OL93" s="142"/>
      <c r="OM93" s="142"/>
      <c r="ON93" s="142"/>
      <c r="OO93" s="142"/>
      <c r="OP93" s="142"/>
      <c r="OQ93" s="142"/>
      <c r="OR93" s="142"/>
      <c r="OS93" s="142"/>
      <c r="OT93" s="142"/>
      <c r="OU93" s="142"/>
      <c r="OV93" s="142"/>
      <c r="OW93" s="142"/>
      <c r="OX93" s="142"/>
      <c r="OY93" s="142"/>
      <c r="OZ93" s="142"/>
      <c r="PA93" s="142"/>
      <c r="PB93" s="142"/>
      <c r="PC93" s="142"/>
      <c r="PD93" s="142"/>
      <c r="PE93" s="142"/>
      <c r="PF93" s="142"/>
      <c r="PG93" s="142"/>
      <c r="PH93" s="142"/>
      <c r="PI93" s="142"/>
      <c r="PJ93" s="142"/>
      <c r="PK93" s="142"/>
      <c r="PL93" s="142"/>
      <c r="PM93" s="142"/>
      <c r="PN93" s="142"/>
      <c r="PO93" s="142"/>
      <c r="PP93" s="142"/>
      <c r="PQ93" s="142"/>
      <c r="PR93" s="142"/>
      <c r="PS93" s="142"/>
      <c r="PT93" s="142"/>
      <c r="PU93" s="142"/>
      <c r="PV93" s="142"/>
      <c r="PW93" s="142"/>
      <c r="PX93" s="142"/>
      <c r="PY93" s="142"/>
      <c r="PZ93" s="142"/>
      <c r="QA93" s="142"/>
      <c r="QB93" s="142"/>
      <c r="QC93" s="142"/>
      <c r="QD93" s="142"/>
      <c r="QE93" s="142"/>
      <c r="QF93" s="142"/>
      <c r="QG93" s="142"/>
      <c r="QH93" s="142"/>
      <c r="QI93" s="142"/>
      <c r="QJ93" s="142"/>
      <c r="QK93" s="142"/>
      <c r="QL93" s="142"/>
      <c r="QM93" s="142"/>
      <c r="QN93" s="142"/>
      <c r="QO93" s="142"/>
      <c r="QP93" s="142"/>
      <c r="QQ93" s="142"/>
      <c r="QR93" s="142"/>
      <c r="QS93" s="142"/>
      <c r="QT93" s="142"/>
      <c r="QU93" s="142"/>
      <c r="QV93" s="142"/>
      <c r="QW93" s="142"/>
      <c r="QX93" s="142"/>
      <c r="QY93" s="142"/>
      <c r="QZ93" s="142"/>
      <c r="RA93" s="142"/>
      <c r="RB93" s="142"/>
      <c r="RC93" s="142"/>
      <c r="RD93" s="142"/>
      <c r="RE93" s="142"/>
      <c r="RF93" s="142"/>
      <c r="RG93" s="142"/>
      <c r="RH93" s="142"/>
      <c r="RI93" s="142"/>
      <c r="RJ93" s="142"/>
      <c r="RK93" s="142"/>
      <c r="RL93" s="142"/>
      <c r="RM93" s="142"/>
      <c r="RN93" s="142"/>
      <c r="RO93" s="142"/>
      <c r="RP93" s="142"/>
      <c r="RQ93" s="142"/>
      <c r="RR93" s="142"/>
      <c r="RS93" s="142"/>
      <c r="RT93" s="142"/>
      <c r="RU93" s="142"/>
      <c r="RV93" s="142"/>
      <c r="RW93" s="142"/>
      <c r="RX93" s="142"/>
      <c r="RY93" s="142"/>
      <c r="RZ93" s="142"/>
      <c r="SA93" s="142"/>
      <c r="SB93" s="142"/>
      <c r="SC93" s="142"/>
      <c r="SD93" s="142"/>
      <c r="SE93" s="142"/>
      <c r="SF93" s="142"/>
      <c r="SG93" s="142"/>
      <c r="SH93" s="142"/>
      <c r="SI93" s="142"/>
      <c r="SJ93" s="142"/>
      <c r="SK93" s="142"/>
      <c r="SL93" s="142"/>
      <c r="SM93" s="142"/>
      <c r="SN93" s="142"/>
      <c r="SO93" s="142"/>
      <c r="SP93" s="142"/>
      <c r="SQ93" s="142"/>
      <c r="SR93" s="142"/>
      <c r="SS93" s="142"/>
      <c r="ST93" s="142"/>
      <c r="SU93" s="142"/>
      <c r="SV93" s="142"/>
      <c r="SW93" s="142"/>
      <c r="SX93" s="142"/>
      <c r="SY93" s="142"/>
      <c r="SZ93" s="142"/>
      <c r="TA93" s="142"/>
      <c r="TB93" s="142"/>
      <c r="TC93" s="142"/>
      <c r="TD93" s="142"/>
      <c r="TE93" s="142"/>
      <c r="TF93" s="142"/>
      <c r="TG93" s="142"/>
      <c r="TH93" s="142"/>
      <c r="TI93" s="142"/>
      <c r="TJ93" s="142"/>
      <c r="TK93" s="142"/>
      <c r="TL93" s="142"/>
      <c r="TM93" s="142"/>
      <c r="TN93" s="142"/>
      <c r="TO93" s="142"/>
      <c r="TP93" s="142"/>
      <c r="TQ93" s="142"/>
      <c r="TR93" s="142"/>
      <c r="TS93" s="142"/>
      <c r="TT93" s="142"/>
      <c r="TU93" s="142"/>
      <c r="TV93" s="142"/>
      <c r="TW93" s="142"/>
      <c r="TX93" s="142"/>
      <c r="TY93" s="142"/>
      <c r="TZ93" s="142"/>
      <c r="UA93" s="142"/>
      <c r="UB93" s="142"/>
      <c r="UC93" s="142"/>
      <c r="UD93" s="142"/>
      <c r="UE93" s="142"/>
      <c r="UF93" s="142"/>
      <c r="UG93" s="142"/>
      <c r="UH93" s="142"/>
      <c r="UI93" s="142"/>
      <c r="UJ93" s="142"/>
      <c r="UK93" s="142"/>
      <c r="UL93" s="142"/>
      <c r="UM93" s="142"/>
      <c r="UN93" s="142"/>
      <c r="UO93" s="142"/>
      <c r="UP93" s="142"/>
      <c r="UQ93" s="142"/>
      <c r="UR93" s="142"/>
      <c r="US93" s="142"/>
      <c r="UT93" s="142"/>
      <c r="UU93" s="142"/>
      <c r="UV93" s="142"/>
      <c r="UW93" s="142"/>
      <c r="UX93" s="142"/>
      <c r="UY93" s="142"/>
      <c r="UZ93" s="142"/>
      <c r="VA93" s="142"/>
      <c r="VB93" s="142"/>
      <c r="VC93" s="142"/>
      <c r="VD93" s="142"/>
      <c r="VE93" s="142"/>
      <c r="VF93" s="142"/>
      <c r="VG93" s="142"/>
      <c r="VH93" s="142"/>
      <c r="VI93" s="142"/>
      <c r="VJ93" s="142"/>
      <c r="VK93" s="142"/>
      <c r="VL93" s="142"/>
      <c r="VM93" s="142"/>
      <c r="VN93" s="142"/>
      <c r="VO93" s="142"/>
      <c r="VP93" s="142"/>
      <c r="VQ93" s="142"/>
      <c r="VR93" s="142"/>
      <c r="VS93" s="142"/>
      <c r="VT93" s="142"/>
      <c r="VU93" s="142"/>
      <c r="VV93" s="142"/>
      <c r="VW93" s="142"/>
      <c r="VX93" s="142"/>
      <c r="VY93" s="142"/>
      <c r="VZ93" s="142"/>
      <c r="WA93" s="142"/>
      <c r="WB93" s="142"/>
      <c r="WC93" s="142"/>
      <c r="WD93" s="142"/>
      <c r="WE93" s="142"/>
      <c r="WF93" s="142"/>
      <c r="WG93" s="142"/>
      <c r="WH93" s="142"/>
      <c r="WI93" s="142"/>
      <c r="WJ93" s="142"/>
      <c r="WK93" s="142"/>
      <c r="WL93" s="142"/>
      <c r="WM93" s="142"/>
      <c r="WN93" s="142"/>
      <c r="WO93" s="142"/>
      <c r="WP93" s="142"/>
      <c r="WQ93" s="142"/>
      <c r="WR93" s="142"/>
      <c r="WS93" s="142"/>
      <c r="WT93" s="142"/>
      <c r="WU93" s="142"/>
      <c r="WV93" s="142"/>
      <c r="WW93" s="142"/>
      <c r="WX93" s="142"/>
      <c r="WY93" s="142"/>
      <c r="WZ93" s="142"/>
      <c r="XA93" s="142"/>
      <c r="XB93" s="142"/>
      <c r="XC93" s="142"/>
      <c r="XD93" s="142"/>
      <c r="XE93" s="142"/>
      <c r="XF93" s="142"/>
      <c r="XG93" s="142"/>
      <c r="XH93" s="142"/>
      <c r="XI93" s="142"/>
      <c r="XJ93" s="142"/>
      <c r="XK93" s="142"/>
      <c r="XL93" s="142"/>
      <c r="XM93" s="142"/>
      <c r="XN93" s="142"/>
      <c r="XO93" s="142"/>
      <c r="XP93" s="142"/>
      <c r="XQ93" s="142"/>
      <c r="XR93" s="142"/>
      <c r="XS93" s="142"/>
      <c r="XT93" s="142"/>
      <c r="XU93" s="142"/>
      <c r="XV93" s="142"/>
      <c r="XW93" s="142"/>
      <c r="XX93" s="142"/>
      <c r="XY93" s="142"/>
      <c r="XZ93" s="142"/>
      <c r="YA93" s="142"/>
      <c r="YB93" s="142"/>
      <c r="YC93" s="142"/>
      <c r="YD93" s="142"/>
      <c r="YE93" s="142"/>
      <c r="YF93" s="142"/>
      <c r="YG93" s="142"/>
      <c r="YH93" s="142"/>
      <c r="YI93" s="142"/>
      <c r="YJ93" s="142"/>
      <c r="YK93" s="142"/>
      <c r="YL93" s="142"/>
      <c r="YM93" s="142"/>
      <c r="YN93" s="142"/>
      <c r="YO93" s="142"/>
      <c r="YP93" s="142"/>
      <c r="YQ93" s="142"/>
      <c r="YR93" s="142"/>
      <c r="YS93" s="142"/>
      <c r="YT93" s="142"/>
      <c r="YU93" s="142"/>
      <c r="YV93" s="142"/>
      <c r="YW93" s="142"/>
      <c r="YX93" s="142"/>
      <c r="YY93" s="142"/>
      <c r="YZ93" s="142"/>
      <c r="ZA93" s="142"/>
      <c r="ZB93" s="142"/>
      <c r="ZC93" s="142"/>
      <c r="ZD93" s="142"/>
      <c r="ZE93" s="142"/>
      <c r="ZF93" s="142"/>
      <c r="ZG93" s="142"/>
      <c r="ZH93" s="142"/>
      <c r="ZI93" s="142"/>
      <c r="ZJ93" s="142"/>
      <c r="ZK93" s="142"/>
      <c r="ZL93" s="142"/>
      <c r="ZM93" s="142"/>
      <c r="ZN93" s="142"/>
      <c r="ZO93" s="142"/>
      <c r="ZP93" s="142"/>
      <c r="ZQ93" s="142"/>
      <c r="ZR93" s="142"/>
      <c r="ZS93" s="142"/>
      <c r="ZT93" s="142"/>
      <c r="ZU93" s="142"/>
      <c r="ZV93" s="142"/>
      <c r="ZW93" s="142"/>
      <c r="ZX93" s="142"/>
      <c r="ZY93" s="142"/>
      <c r="ZZ93" s="142"/>
      <c r="AAA93" s="142"/>
      <c r="AAB93" s="142"/>
      <c r="AAC93" s="142"/>
      <c r="AAD93" s="142"/>
      <c r="AAE93" s="142"/>
      <c r="AAF93" s="142"/>
      <c r="AAG93" s="142"/>
      <c r="AAH93" s="142"/>
      <c r="AAI93" s="142"/>
      <c r="AAJ93" s="142"/>
      <c r="AAK93" s="142"/>
      <c r="AAL93" s="142"/>
      <c r="AAM93" s="142"/>
      <c r="AAN93" s="142"/>
      <c r="AAO93" s="142"/>
      <c r="AAP93" s="142"/>
      <c r="AAQ93" s="142"/>
      <c r="AAR93" s="142"/>
      <c r="AAS93" s="142"/>
      <c r="AAT93" s="142"/>
      <c r="AAU93" s="142"/>
      <c r="AAV93" s="142"/>
      <c r="AAW93" s="142"/>
      <c r="AAX93" s="142"/>
      <c r="AAY93" s="142"/>
      <c r="AAZ93" s="142"/>
      <c r="ABA93" s="142"/>
      <c r="ABB93" s="142"/>
      <c r="ABC93" s="142"/>
      <c r="ABD93" s="142"/>
      <c r="ABE93" s="142"/>
      <c r="ABF93" s="142"/>
      <c r="ABG93" s="142"/>
      <c r="ABH93" s="142"/>
      <c r="ABI93" s="142"/>
      <c r="ABJ93" s="142"/>
      <c r="ABK93" s="142"/>
      <c r="ABL93" s="142"/>
      <c r="ABM93" s="142"/>
      <c r="ABN93" s="142"/>
      <c r="ABO93" s="142"/>
      <c r="ABP93" s="142"/>
      <c r="ABQ93" s="142"/>
      <c r="ABR93" s="142"/>
      <c r="ABS93" s="142"/>
      <c r="ABT93" s="142"/>
      <c r="ABU93" s="142"/>
      <c r="ABV93" s="142"/>
      <c r="ABW93" s="142"/>
      <c r="ABX93" s="142"/>
      <c r="ABY93" s="142"/>
      <c r="ABZ93" s="142"/>
      <c r="ACA93" s="142"/>
      <c r="ACB93" s="142"/>
      <c r="ACC93" s="142"/>
      <c r="ACD93" s="142"/>
      <c r="ACE93" s="142"/>
      <c r="ACF93" s="142"/>
      <c r="ACG93" s="142"/>
      <c r="ACH93" s="142"/>
      <c r="ACI93" s="142"/>
      <c r="ACJ93" s="142"/>
      <c r="ACK93" s="142"/>
      <c r="ACL93" s="142"/>
      <c r="ACM93" s="142"/>
      <c r="ACN93" s="142"/>
      <c r="ACO93" s="142"/>
      <c r="ACP93" s="142"/>
      <c r="ACQ93" s="142"/>
      <c r="ACR93" s="142"/>
      <c r="ACS93" s="142"/>
      <c r="ACT93" s="142"/>
      <c r="ACU93" s="142"/>
      <c r="ACV93" s="142"/>
      <c r="ACW93" s="142"/>
      <c r="ACX93" s="142"/>
      <c r="ACY93" s="142"/>
      <c r="ACZ93" s="142"/>
      <c r="ADA93" s="142"/>
      <c r="ADB93" s="142"/>
      <c r="ADC93" s="142"/>
      <c r="ADD93" s="142"/>
      <c r="ADE93" s="142"/>
      <c r="ADF93" s="142"/>
      <c r="ADG93" s="142"/>
      <c r="ADH93" s="142"/>
      <c r="ADI93" s="142"/>
      <c r="ADJ93" s="142"/>
      <c r="ADK93" s="142"/>
      <c r="ADL93" s="142"/>
      <c r="ADM93" s="142"/>
      <c r="ADN93" s="142"/>
      <c r="ADO93" s="142"/>
      <c r="ADP93" s="142"/>
      <c r="ADQ93" s="142"/>
      <c r="ADR93" s="142"/>
      <c r="ADS93" s="142"/>
      <c r="ADT93" s="142"/>
      <c r="ADU93" s="142"/>
      <c r="ADV93" s="142"/>
      <c r="ADW93" s="142"/>
      <c r="ADX93" s="142"/>
      <c r="ADY93" s="142"/>
      <c r="ADZ93" s="142"/>
      <c r="AEA93" s="142"/>
      <c r="AEB93" s="142"/>
      <c r="AEC93" s="142"/>
      <c r="AED93" s="142"/>
      <c r="AEE93" s="142"/>
      <c r="AEF93" s="142"/>
      <c r="AEG93" s="142"/>
      <c r="AEH93" s="142"/>
      <c r="AEI93" s="142"/>
      <c r="AEJ93" s="142"/>
      <c r="AEK93" s="142"/>
      <c r="AEL93" s="142"/>
      <c r="AEM93" s="142"/>
      <c r="AEN93" s="142"/>
      <c r="AEO93" s="142"/>
      <c r="AEP93" s="142"/>
      <c r="AEQ93" s="142"/>
      <c r="AER93" s="142"/>
      <c r="AES93" s="142"/>
      <c r="AET93" s="142"/>
      <c r="AEU93" s="142"/>
      <c r="AEV93" s="142"/>
      <c r="AEW93" s="142"/>
      <c r="AEX93" s="142"/>
      <c r="AEY93" s="142"/>
      <c r="AEZ93" s="142"/>
      <c r="AFA93" s="142"/>
      <c r="AFB93" s="142"/>
      <c r="AFC93" s="142"/>
      <c r="AFD93" s="142"/>
      <c r="AFE93" s="142"/>
      <c r="AFF93" s="142"/>
      <c r="AFG93" s="142"/>
      <c r="AFH93" s="142"/>
      <c r="AFI93" s="142"/>
      <c r="AFJ93" s="142"/>
      <c r="AFK93" s="142"/>
      <c r="AFL93" s="142"/>
      <c r="AFM93" s="142"/>
      <c r="AFN93" s="142"/>
      <c r="AFO93" s="142"/>
      <c r="AFP93" s="142"/>
      <c r="AFQ93" s="142"/>
      <c r="AFR93" s="142"/>
      <c r="AFS93" s="142"/>
      <c r="AFT93" s="142"/>
      <c r="AFU93" s="142"/>
      <c r="AFV93" s="142"/>
      <c r="AFW93" s="142"/>
      <c r="AFX93" s="142"/>
      <c r="AFY93" s="142"/>
      <c r="AFZ93" s="142"/>
      <c r="AGA93" s="142"/>
      <c r="AGB93" s="142"/>
      <c r="AGC93" s="142"/>
      <c r="AGD93" s="142"/>
      <c r="AGE93" s="142"/>
      <c r="AGF93" s="142"/>
      <c r="AGG93" s="142"/>
      <c r="AGH93" s="142"/>
      <c r="AGI93" s="142"/>
      <c r="AGJ93" s="142"/>
      <c r="AGK93" s="142"/>
      <c r="AGL93" s="142"/>
      <c r="AGM93" s="142"/>
      <c r="AGN93" s="142"/>
      <c r="AGO93" s="142"/>
      <c r="AGP93" s="142"/>
      <c r="AGQ93" s="142"/>
      <c r="AGR93" s="142"/>
      <c r="AGS93" s="142"/>
      <c r="AGT93" s="142"/>
      <c r="AGU93" s="142"/>
      <c r="AGV93" s="142"/>
      <c r="AGW93" s="142"/>
      <c r="AGX93" s="142"/>
      <c r="AGY93" s="142"/>
      <c r="AGZ93" s="142"/>
      <c r="AHA93" s="142"/>
      <c r="AHB93" s="142"/>
      <c r="AHC93" s="142"/>
      <c r="AHD93" s="142"/>
      <c r="AHE93" s="142"/>
      <c r="AHF93" s="142"/>
      <c r="AHG93" s="142"/>
      <c r="AHH93" s="142"/>
      <c r="AHI93" s="142"/>
      <c r="AHJ93" s="142"/>
      <c r="AHK93" s="142"/>
      <c r="AHL93" s="142"/>
      <c r="AHM93" s="142"/>
      <c r="AHN93" s="142"/>
      <c r="AHO93" s="142"/>
      <c r="AHP93" s="142"/>
      <c r="AHQ93" s="142"/>
      <c r="AHR93" s="142"/>
      <c r="AHS93" s="142"/>
      <c r="AHT93" s="142"/>
      <c r="AHU93" s="142"/>
      <c r="AHV93" s="142"/>
      <c r="AHW93" s="142"/>
      <c r="AHX93" s="142"/>
      <c r="AHY93" s="142"/>
      <c r="AHZ93" s="142"/>
      <c r="AIA93" s="142"/>
      <c r="AIB93" s="142"/>
      <c r="AIC93" s="142"/>
      <c r="AID93" s="142"/>
      <c r="AIE93" s="142"/>
      <c r="AIF93" s="142"/>
      <c r="AIG93" s="142"/>
      <c r="AIH93" s="142"/>
      <c r="AII93" s="142"/>
      <c r="AIJ93" s="142"/>
      <c r="AIK93" s="142"/>
      <c r="AIL93" s="142"/>
      <c r="AIM93" s="142"/>
      <c r="AIN93" s="142"/>
      <c r="AIO93" s="142"/>
      <c r="AIP93" s="142"/>
      <c r="AIQ93" s="142"/>
      <c r="AIR93" s="142"/>
      <c r="AIS93" s="142"/>
      <c r="AIT93" s="142"/>
      <c r="AIU93" s="142"/>
      <c r="AIV93" s="142"/>
      <c r="AIW93" s="142"/>
      <c r="AIX93" s="142"/>
      <c r="AIY93" s="142"/>
      <c r="AIZ93" s="142"/>
      <c r="AJA93" s="142"/>
      <c r="AJB93" s="142"/>
      <c r="AJC93" s="142"/>
      <c r="AJD93" s="142"/>
      <c r="AJE93" s="142"/>
      <c r="AJF93" s="142"/>
      <c r="AJG93" s="142"/>
      <c r="AJH93" s="142"/>
      <c r="AJI93" s="142"/>
      <c r="AJJ93" s="142"/>
      <c r="AJK93" s="142"/>
      <c r="AJL93" s="142"/>
      <c r="AJM93" s="142"/>
      <c r="AJN93" s="142"/>
      <c r="AJO93" s="142"/>
      <c r="AJP93" s="142"/>
      <c r="AJQ93" s="142"/>
      <c r="AJR93" s="142"/>
      <c r="AJS93" s="142"/>
      <c r="AJT93" s="142"/>
      <c r="AJU93" s="142"/>
      <c r="AJV93" s="142"/>
      <c r="AJW93" s="142"/>
      <c r="AJX93" s="142"/>
      <c r="AJY93" s="142"/>
      <c r="AJZ93" s="142"/>
      <c r="AKA93" s="142"/>
      <c r="AKB93" s="142"/>
      <c r="AKC93" s="142"/>
      <c r="AKD93" s="142"/>
      <c r="AKE93" s="142"/>
      <c r="AKF93" s="142"/>
      <c r="AKG93" s="142"/>
      <c r="AKH93" s="142"/>
      <c r="AKI93" s="142"/>
      <c r="AKJ93" s="142"/>
      <c r="AKK93" s="142"/>
      <c r="AKL93" s="142"/>
      <c r="AKM93" s="142"/>
      <c r="AKN93" s="142"/>
      <c r="AKO93" s="142"/>
      <c r="AKP93" s="142"/>
      <c r="AKQ93" s="142"/>
      <c r="AKR93" s="142"/>
      <c r="AKS93" s="142"/>
      <c r="AKT93" s="142"/>
      <c r="AKU93" s="142"/>
      <c r="AKV93" s="142"/>
      <c r="AKW93" s="142"/>
      <c r="AKX93" s="142"/>
      <c r="AKY93" s="142"/>
      <c r="AKZ93" s="142"/>
      <c r="ALA93" s="142"/>
      <c r="ALB93" s="142"/>
      <c r="ALC93" s="142"/>
      <c r="ALD93" s="142"/>
      <c r="ALE93" s="142"/>
      <c r="ALF93" s="142"/>
      <c r="ALG93" s="142"/>
      <c r="ALH93" s="142"/>
      <c r="ALI93" s="142"/>
      <c r="ALJ93" s="142"/>
      <c r="ALK93" s="142"/>
      <c r="ALL93" s="142"/>
      <c r="ALM93" s="142"/>
      <c r="ALN93" s="142"/>
      <c r="ALO93" s="142"/>
      <c r="ALP93" s="142"/>
      <c r="ALQ93" s="142"/>
      <c r="ALR93" s="142"/>
      <c r="ALS93" s="142"/>
      <c r="ALT93" s="142"/>
      <c r="ALU93" s="142"/>
      <c r="ALV93" s="142"/>
      <c r="ALW93" s="142"/>
      <c r="ALX93" s="142"/>
      <c r="ALY93" s="142"/>
      <c r="ALZ93" s="142"/>
      <c r="AMA93" s="142"/>
      <c r="AMB93" s="142"/>
      <c r="AMC93" s="142"/>
      <c r="AMD93" s="142"/>
      <c r="AME93" s="142"/>
      <c r="AMF93" s="142"/>
      <c r="AMG93" s="142"/>
      <c r="AMH93" s="142"/>
      <c r="AMI93" s="142"/>
      <c r="AMJ93" s="142"/>
      <c r="AMK93" s="142"/>
      <c r="AML93" s="142"/>
      <c r="AMM93" s="142"/>
      <c r="AMN93" s="142"/>
      <c r="AMO93" s="142"/>
      <c r="AMP93" s="142"/>
      <c r="AMQ93" s="142"/>
      <c r="AMR93" s="142"/>
      <c r="AMS93" s="142"/>
      <c r="AMT93" s="142"/>
      <c r="AMU93" s="142"/>
      <c r="AMV93" s="142"/>
      <c r="AMW93" s="142"/>
      <c r="AMX93" s="142"/>
      <c r="AMY93" s="142"/>
      <c r="AMZ93" s="142"/>
      <c r="ANA93" s="142"/>
      <c r="ANB93" s="142"/>
      <c r="ANC93" s="142"/>
      <c r="AND93" s="142"/>
      <c r="ANE93" s="142"/>
      <c r="ANF93" s="142"/>
      <c r="ANG93" s="142"/>
      <c r="ANH93" s="142"/>
      <c r="ANI93" s="142"/>
      <c r="ANJ93" s="142"/>
      <c r="ANK93" s="142"/>
      <c r="ANL93" s="142"/>
      <c r="ANM93" s="142"/>
      <c r="ANN93" s="142"/>
      <c r="ANO93" s="142"/>
      <c r="ANP93" s="142"/>
      <c r="ANQ93" s="142"/>
      <c r="ANR93" s="142"/>
      <c r="ANS93" s="142"/>
      <c r="ANT93" s="142"/>
      <c r="ANU93" s="142"/>
      <c r="ANV93" s="142"/>
      <c r="ANW93" s="142"/>
      <c r="ANX93" s="142"/>
      <c r="ANY93" s="142"/>
      <c r="ANZ93" s="142"/>
      <c r="AOA93" s="142"/>
      <c r="AOB93" s="142"/>
      <c r="AOC93" s="142"/>
      <c r="AOD93" s="142"/>
      <c r="AOE93" s="142"/>
      <c r="AOF93" s="142"/>
      <c r="AOG93" s="142"/>
      <c r="AOH93" s="142"/>
      <c r="AOI93" s="142"/>
      <c r="AOJ93" s="142"/>
      <c r="AOK93" s="142"/>
      <c r="AOL93" s="142"/>
      <c r="AOM93" s="142"/>
      <c r="AON93" s="142"/>
      <c r="AOO93" s="142"/>
      <c r="AOP93" s="142"/>
      <c r="AOQ93" s="142"/>
      <c r="AOR93" s="142"/>
      <c r="AOS93" s="142"/>
      <c r="AOT93" s="142"/>
      <c r="AOU93" s="142"/>
      <c r="AOV93" s="142"/>
      <c r="AOW93" s="142"/>
      <c r="AOX93" s="142"/>
      <c r="AOY93" s="142"/>
      <c r="AOZ93" s="142"/>
      <c r="APA93" s="142"/>
      <c r="APB93" s="142"/>
      <c r="APC93" s="142"/>
      <c r="APD93" s="142"/>
      <c r="APE93" s="142"/>
      <c r="APF93" s="142"/>
      <c r="APG93" s="142"/>
      <c r="APH93" s="142"/>
      <c r="API93" s="142"/>
      <c r="APJ93" s="142"/>
      <c r="APK93" s="142"/>
      <c r="APL93" s="142"/>
      <c r="APM93" s="142"/>
      <c r="APN93" s="142"/>
      <c r="APO93" s="142"/>
      <c r="APP93" s="142"/>
      <c r="APQ93" s="142"/>
      <c r="APR93" s="142"/>
      <c r="APS93" s="142"/>
      <c r="APT93" s="142"/>
      <c r="APU93" s="142"/>
      <c r="APV93" s="142"/>
      <c r="APW93" s="142"/>
      <c r="APX93" s="142"/>
      <c r="APY93" s="142"/>
      <c r="APZ93" s="142"/>
      <c r="AQA93" s="142"/>
      <c r="AQB93" s="142"/>
      <c r="AQC93" s="142"/>
      <c r="AQD93" s="142"/>
      <c r="AQE93" s="142"/>
      <c r="AQF93" s="142"/>
      <c r="AQG93" s="142"/>
      <c r="AQH93" s="142"/>
      <c r="AQI93" s="142"/>
      <c r="AQJ93" s="142"/>
      <c r="AQK93" s="142"/>
      <c r="AQL93" s="142"/>
      <c r="AQM93" s="142"/>
      <c r="AQN93" s="142"/>
      <c r="AQO93" s="142"/>
      <c r="AQP93" s="142"/>
      <c r="AQQ93" s="142"/>
      <c r="AQR93" s="142"/>
      <c r="AQS93" s="142"/>
      <c r="AQT93" s="142"/>
      <c r="AQU93" s="142"/>
      <c r="AQV93" s="142"/>
      <c r="AQW93" s="142"/>
      <c r="AQX93" s="142"/>
      <c r="AQY93" s="142"/>
      <c r="AQZ93" s="142"/>
      <c r="ARA93" s="142"/>
      <c r="ARB93" s="142"/>
      <c r="ARC93" s="142"/>
      <c r="ARD93" s="142"/>
      <c r="ARE93" s="142"/>
      <c r="ARF93" s="142"/>
      <c r="ARG93" s="142"/>
      <c r="ARH93" s="142"/>
      <c r="ARI93" s="142"/>
      <c r="ARJ93" s="142"/>
      <c r="ARK93" s="142"/>
      <c r="ARL93" s="142"/>
      <c r="ARM93" s="142"/>
      <c r="ARN93" s="142"/>
      <c r="ARO93" s="142"/>
      <c r="ARP93" s="142"/>
      <c r="ARQ93" s="142"/>
      <c r="ARR93" s="142"/>
      <c r="ARS93" s="142"/>
      <c r="ART93" s="142"/>
      <c r="ARU93" s="142"/>
      <c r="ARV93" s="142"/>
      <c r="ARW93" s="142"/>
      <c r="ARX93" s="142"/>
      <c r="ARY93" s="142"/>
      <c r="ARZ93" s="142"/>
      <c r="ASA93" s="142"/>
      <c r="ASB93" s="142"/>
      <c r="ASC93" s="142"/>
      <c r="ASD93" s="142"/>
      <c r="ASE93" s="142"/>
      <c r="ASF93" s="142"/>
      <c r="ASG93" s="142"/>
      <c r="ASH93" s="142"/>
      <c r="ASI93" s="142"/>
      <c r="ASJ93" s="142"/>
      <c r="ASK93" s="142"/>
      <c r="ASL93" s="142"/>
      <c r="ASM93" s="142"/>
      <c r="ASN93" s="142"/>
      <c r="ASO93" s="142"/>
      <c r="ASP93" s="142"/>
      <c r="ASQ93" s="142"/>
      <c r="ASR93" s="142"/>
      <c r="ASS93" s="142"/>
      <c r="AST93" s="142"/>
      <c r="ASU93" s="142"/>
      <c r="ASV93" s="142"/>
      <c r="ASW93" s="142"/>
      <c r="ASX93" s="142"/>
      <c r="ASY93" s="142"/>
      <c r="ASZ93" s="142"/>
      <c r="ATA93" s="142"/>
      <c r="ATB93" s="142"/>
      <c r="ATC93" s="142"/>
      <c r="ATD93" s="142"/>
      <c r="ATE93" s="142"/>
      <c r="ATF93" s="142"/>
      <c r="ATG93" s="142"/>
      <c r="ATH93" s="142"/>
      <c r="ATI93" s="142"/>
      <c r="ATJ93" s="142"/>
      <c r="ATK93" s="142"/>
      <c r="ATL93" s="142"/>
      <c r="ATM93" s="142"/>
      <c r="ATN93" s="142"/>
      <c r="ATO93" s="142"/>
      <c r="ATP93" s="142"/>
      <c r="ATQ93" s="142"/>
      <c r="ATR93" s="142"/>
      <c r="ATS93" s="142"/>
      <c r="ATT93" s="142"/>
      <c r="ATU93" s="142"/>
      <c r="ATV93" s="142"/>
      <c r="ATW93" s="142"/>
      <c r="ATX93" s="142"/>
      <c r="ATY93" s="142"/>
      <c r="ATZ93" s="142"/>
      <c r="AUA93" s="142"/>
      <c r="AUB93" s="142"/>
      <c r="AUC93" s="142"/>
      <c r="AUD93" s="142"/>
      <c r="AUE93" s="142"/>
      <c r="AUF93" s="142"/>
      <c r="AUG93" s="142"/>
      <c r="AUH93" s="142"/>
      <c r="AUI93" s="142"/>
      <c r="AUJ93" s="142"/>
      <c r="AUK93" s="142"/>
      <c r="AUL93" s="142"/>
      <c r="AUM93" s="142"/>
      <c r="AUN93" s="142"/>
      <c r="AUO93" s="142"/>
      <c r="AUP93" s="142"/>
      <c r="AUQ93" s="142"/>
      <c r="AUR93" s="142"/>
      <c r="AUS93" s="142"/>
      <c r="AUT93" s="142"/>
      <c r="AUU93" s="142"/>
      <c r="AUV93" s="142"/>
      <c r="AUW93" s="142"/>
      <c r="AUX93" s="142"/>
      <c r="AUY93" s="142"/>
      <c r="AUZ93" s="142"/>
      <c r="AVA93" s="142"/>
      <c r="AVB93" s="142"/>
      <c r="AVC93" s="142"/>
      <c r="AVD93" s="142"/>
      <c r="AVE93" s="142"/>
      <c r="AVF93" s="142"/>
      <c r="AVG93" s="142"/>
      <c r="AVH93" s="142"/>
      <c r="AVI93" s="142"/>
      <c r="AVJ93" s="142"/>
      <c r="AVK93" s="142"/>
      <c r="AVL93" s="142"/>
      <c r="AVM93" s="142"/>
      <c r="AVN93" s="142"/>
      <c r="AVO93" s="142"/>
      <c r="AVP93" s="142"/>
      <c r="AVQ93" s="142"/>
      <c r="AVR93" s="142"/>
      <c r="AVS93" s="142"/>
      <c r="AVT93" s="142"/>
      <c r="AVU93" s="142"/>
      <c r="AVV93" s="142"/>
      <c r="AVW93" s="142"/>
      <c r="AVX93" s="142"/>
      <c r="AVY93" s="142"/>
      <c r="AVZ93" s="142"/>
      <c r="AWA93" s="142"/>
      <c r="AWB93" s="142"/>
      <c r="AWC93" s="142"/>
      <c r="AWD93" s="142"/>
      <c r="AWE93" s="142"/>
      <c r="AWF93" s="142"/>
      <c r="AWG93" s="142"/>
      <c r="AWH93" s="142"/>
      <c r="AWI93" s="142"/>
      <c r="AWJ93" s="142"/>
      <c r="AWK93" s="142"/>
      <c r="AWL93" s="142"/>
      <c r="AWM93" s="142"/>
      <c r="AWN93" s="142"/>
      <c r="AWO93" s="142"/>
      <c r="AWP93" s="142"/>
      <c r="AWQ93" s="142"/>
      <c r="AWR93" s="142"/>
      <c r="AWS93" s="142"/>
      <c r="AWT93" s="142"/>
      <c r="AWU93" s="142"/>
      <c r="AWV93" s="142"/>
      <c r="AWW93" s="142"/>
      <c r="AWX93" s="142"/>
      <c r="AWY93" s="142"/>
      <c r="AWZ93" s="142"/>
      <c r="AXA93" s="142"/>
      <c r="AXB93" s="142"/>
      <c r="AXC93" s="142"/>
      <c r="AXD93" s="142"/>
      <c r="AXE93" s="142"/>
      <c r="AXF93" s="142"/>
      <c r="AXG93" s="142"/>
      <c r="AXH93" s="142"/>
      <c r="AXI93" s="142"/>
      <c r="AXJ93" s="142"/>
      <c r="AXK93" s="142"/>
      <c r="AXL93" s="142"/>
      <c r="AXM93" s="142"/>
      <c r="AXN93" s="142"/>
      <c r="AXO93" s="142"/>
      <c r="AXP93" s="142"/>
      <c r="AXQ93" s="142"/>
      <c r="AXR93" s="142"/>
      <c r="AXS93" s="142"/>
      <c r="AXT93" s="142"/>
      <c r="AXU93" s="142"/>
      <c r="AXV93" s="142"/>
      <c r="AXW93" s="142"/>
      <c r="AXX93" s="142"/>
      <c r="AXY93" s="142"/>
      <c r="AXZ93" s="142"/>
      <c r="AYA93" s="142"/>
      <c r="AYB93" s="142"/>
      <c r="AYC93" s="142"/>
      <c r="AYD93" s="142"/>
      <c r="AYE93" s="142"/>
      <c r="AYF93" s="142"/>
      <c r="AYG93" s="142"/>
      <c r="AYH93" s="142"/>
      <c r="AYI93" s="142"/>
      <c r="AYJ93" s="142"/>
      <c r="AYK93" s="142"/>
      <c r="AYL93" s="142"/>
      <c r="AYM93" s="142"/>
      <c r="AYN93" s="142"/>
      <c r="AYO93" s="142"/>
      <c r="AYP93" s="142"/>
      <c r="AYQ93" s="142"/>
      <c r="AYR93" s="142"/>
      <c r="AYS93" s="142"/>
      <c r="AYT93" s="142"/>
      <c r="AYU93" s="142"/>
      <c r="AYV93" s="142"/>
      <c r="AYW93" s="142"/>
      <c r="AYX93" s="142"/>
      <c r="AYY93" s="142"/>
      <c r="AYZ93" s="142"/>
      <c r="AZA93" s="142"/>
      <c r="AZB93" s="142"/>
      <c r="AZC93" s="142"/>
      <c r="AZD93" s="142"/>
      <c r="AZE93" s="142"/>
      <c r="AZF93" s="142"/>
      <c r="AZG93" s="142"/>
      <c r="AZH93" s="142"/>
      <c r="AZI93" s="142"/>
      <c r="AZJ93" s="142"/>
      <c r="AZK93" s="142"/>
      <c r="AZL93" s="142"/>
      <c r="AZM93" s="142"/>
      <c r="AZN93" s="142"/>
      <c r="AZO93" s="142"/>
      <c r="AZP93" s="142"/>
      <c r="AZQ93" s="142"/>
      <c r="AZR93" s="142"/>
      <c r="AZS93" s="142"/>
      <c r="AZT93" s="142"/>
      <c r="AZU93" s="142"/>
      <c r="AZV93" s="142"/>
      <c r="AZW93" s="142"/>
      <c r="AZX93" s="142"/>
      <c r="AZY93" s="142"/>
      <c r="AZZ93" s="142"/>
      <c r="BAA93" s="142"/>
      <c r="BAB93" s="142"/>
      <c r="BAC93" s="142"/>
      <c r="BAD93" s="142"/>
      <c r="BAE93" s="142"/>
      <c r="BAF93" s="142"/>
      <c r="BAG93" s="142"/>
      <c r="BAH93" s="142"/>
      <c r="BAI93" s="142"/>
      <c r="BAJ93" s="142"/>
      <c r="BAK93" s="142"/>
      <c r="BAL93" s="142"/>
      <c r="BAM93" s="142"/>
      <c r="BAN93" s="142"/>
      <c r="BAO93" s="142"/>
      <c r="BAP93" s="142"/>
      <c r="BAQ93" s="142"/>
      <c r="BAR93" s="142"/>
      <c r="BAS93" s="142"/>
      <c r="BAT93" s="142"/>
      <c r="BAU93" s="142"/>
      <c r="BAV93" s="142"/>
      <c r="BAW93" s="142"/>
      <c r="BAX93" s="142"/>
      <c r="BAY93" s="142"/>
      <c r="BAZ93" s="142"/>
      <c r="BBA93" s="142"/>
      <c r="BBB93" s="142"/>
      <c r="BBC93" s="142"/>
      <c r="BBD93" s="142"/>
      <c r="BBE93" s="142"/>
      <c r="BBF93" s="142"/>
      <c r="BBG93" s="142"/>
      <c r="BBH93" s="142"/>
      <c r="BBI93" s="142"/>
      <c r="BBJ93" s="142"/>
      <c r="BBK93" s="142"/>
      <c r="BBL93" s="142"/>
      <c r="BBM93" s="142"/>
      <c r="BBN93" s="142"/>
      <c r="BBO93" s="142"/>
      <c r="BBP93" s="142"/>
      <c r="BBQ93" s="142"/>
      <c r="BBR93" s="142"/>
      <c r="BBS93" s="142"/>
      <c r="BBT93" s="142"/>
      <c r="BBU93" s="142"/>
      <c r="BBV93" s="142"/>
      <c r="BBW93" s="142"/>
      <c r="BBX93" s="142"/>
      <c r="BBY93" s="142"/>
      <c r="BBZ93" s="142"/>
      <c r="BCA93" s="142"/>
      <c r="BCB93" s="142"/>
      <c r="BCC93" s="142"/>
      <c r="BCD93" s="142"/>
      <c r="BCE93" s="142"/>
      <c r="BCF93" s="142"/>
      <c r="BCG93" s="142"/>
      <c r="BCH93" s="142"/>
      <c r="BCI93" s="142"/>
      <c r="BCJ93" s="142"/>
      <c r="BCK93" s="142"/>
      <c r="BCL93" s="142"/>
      <c r="BCM93" s="142"/>
      <c r="BCN93" s="142"/>
      <c r="BCO93" s="142"/>
      <c r="BCP93" s="142"/>
      <c r="BCQ93" s="142"/>
      <c r="BCR93" s="142"/>
      <c r="BCS93" s="142"/>
      <c r="BCT93" s="142"/>
      <c r="BCU93" s="142"/>
      <c r="BCV93" s="142"/>
      <c r="BCW93" s="142"/>
      <c r="BCX93" s="142"/>
      <c r="BCY93" s="142"/>
      <c r="BCZ93" s="142"/>
      <c r="BDA93" s="142"/>
      <c r="BDB93" s="142"/>
      <c r="BDC93" s="142"/>
      <c r="BDD93" s="142"/>
      <c r="BDE93" s="142"/>
      <c r="BDF93" s="142"/>
      <c r="BDG93" s="142"/>
      <c r="BDH93" s="142"/>
      <c r="BDI93" s="142"/>
      <c r="BDJ93" s="142"/>
      <c r="BDK93" s="142"/>
      <c r="BDL93" s="142"/>
      <c r="BDM93" s="142"/>
      <c r="BDN93" s="142"/>
      <c r="BDO93" s="142"/>
      <c r="BDP93" s="142"/>
      <c r="BDQ93" s="142"/>
      <c r="BDR93" s="142"/>
      <c r="BDS93" s="142"/>
      <c r="BDT93" s="142"/>
      <c r="BDU93" s="142"/>
      <c r="BDV93" s="142"/>
      <c r="BDW93" s="142"/>
      <c r="BDX93" s="142"/>
      <c r="BDY93" s="142"/>
      <c r="BDZ93" s="142"/>
      <c r="BEA93" s="142"/>
      <c r="BEB93" s="142"/>
      <c r="BEC93" s="142"/>
      <c r="BED93" s="142"/>
      <c r="BEE93" s="142"/>
      <c r="BEF93" s="142"/>
      <c r="BEG93" s="142"/>
      <c r="BEH93" s="142"/>
      <c r="BEI93" s="142"/>
      <c r="BEJ93" s="142"/>
      <c r="BEK93" s="142"/>
      <c r="BEL93" s="142"/>
      <c r="BEM93" s="142"/>
      <c r="BEN93" s="142"/>
      <c r="BEO93" s="142"/>
      <c r="BEP93" s="142"/>
      <c r="BEQ93" s="142"/>
      <c r="BER93" s="142"/>
      <c r="BES93" s="142"/>
      <c r="BET93" s="142"/>
      <c r="BEU93" s="142"/>
      <c r="BEV93" s="142"/>
      <c r="BEW93" s="142"/>
      <c r="BEX93" s="142"/>
      <c r="BEY93" s="142"/>
      <c r="BEZ93" s="142"/>
      <c r="BFA93" s="142"/>
      <c r="BFB93" s="142"/>
      <c r="BFC93" s="142"/>
      <c r="BFD93" s="142"/>
      <c r="BFE93" s="142"/>
      <c r="BFF93" s="142"/>
      <c r="BFG93" s="142"/>
      <c r="BFH93" s="142"/>
      <c r="BFI93" s="142"/>
      <c r="BFJ93" s="142"/>
      <c r="BFK93" s="142"/>
      <c r="BFL93" s="142"/>
      <c r="BFM93" s="142"/>
      <c r="BFN93" s="142"/>
      <c r="BFO93" s="142"/>
      <c r="BFP93" s="142"/>
      <c r="BFQ93" s="142"/>
      <c r="BFR93" s="142"/>
      <c r="BFS93" s="142"/>
      <c r="BFT93" s="142"/>
      <c r="BFU93" s="142"/>
      <c r="BFV93" s="142"/>
      <c r="BFW93" s="142"/>
      <c r="BFX93" s="142"/>
      <c r="BFY93" s="142"/>
      <c r="BFZ93" s="142"/>
      <c r="BGA93" s="142"/>
      <c r="BGB93" s="142"/>
      <c r="BGC93" s="142"/>
      <c r="BGD93" s="142"/>
      <c r="BGE93" s="142"/>
      <c r="BGF93" s="142"/>
      <c r="BGG93" s="142"/>
      <c r="BGH93" s="142"/>
      <c r="BGI93" s="142"/>
      <c r="BGJ93" s="142"/>
      <c r="BGK93" s="142"/>
      <c r="BGL93" s="142"/>
      <c r="BGM93" s="142"/>
      <c r="BGN93" s="142"/>
      <c r="BGO93" s="142"/>
      <c r="BGP93" s="142"/>
      <c r="BGQ93" s="142"/>
      <c r="BGR93" s="142"/>
      <c r="BGS93" s="142"/>
      <c r="BGT93" s="142"/>
      <c r="BGU93" s="142"/>
      <c r="BGV93" s="142"/>
      <c r="BGW93" s="142"/>
      <c r="BGX93" s="142"/>
      <c r="BGY93" s="142"/>
      <c r="BGZ93" s="142"/>
      <c r="BHA93" s="142"/>
      <c r="BHB93" s="142"/>
      <c r="BHC93" s="142"/>
      <c r="BHD93" s="142"/>
      <c r="BHE93" s="142"/>
      <c r="BHF93" s="142"/>
      <c r="BHG93" s="142"/>
      <c r="BHH93" s="142"/>
      <c r="BHI93" s="142"/>
      <c r="BHJ93" s="142"/>
      <c r="BHK93" s="142"/>
      <c r="BHL93" s="142"/>
      <c r="BHM93" s="142"/>
      <c r="BHN93" s="142"/>
      <c r="BHO93" s="142"/>
      <c r="BHP93" s="142"/>
      <c r="BHQ93" s="142"/>
      <c r="BHR93" s="142"/>
      <c r="BHS93" s="142"/>
      <c r="BHT93" s="142"/>
      <c r="BHU93" s="142"/>
      <c r="BHV93" s="142"/>
      <c r="BHW93" s="142"/>
      <c r="BHX93" s="142"/>
      <c r="BHY93" s="142"/>
      <c r="BHZ93" s="142"/>
      <c r="BIA93" s="142"/>
      <c r="BIB93" s="142"/>
      <c r="BIC93" s="142"/>
      <c r="BID93" s="142"/>
      <c r="BIE93" s="142"/>
      <c r="BIF93" s="142"/>
      <c r="BIG93" s="142"/>
      <c r="BIH93" s="142"/>
      <c r="BII93" s="142"/>
      <c r="BIJ93" s="142"/>
      <c r="BIK93" s="142"/>
      <c r="BIL93" s="142"/>
      <c r="BIM93" s="142"/>
      <c r="BIN93" s="142"/>
      <c r="BIO93" s="142"/>
      <c r="BIP93" s="142"/>
      <c r="BIQ93" s="142"/>
      <c r="BIR93" s="142"/>
      <c r="BIS93" s="142"/>
      <c r="BIT93" s="142"/>
      <c r="BIU93" s="142"/>
      <c r="BIV93" s="142"/>
      <c r="BIW93" s="142"/>
      <c r="BIX93" s="142"/>
      <c r="BIY93" s="142"/>
      <c r="BIZ93" s="142"/>
      <c r="BJA93" s="142"/>
      <c r="BJB93" s="142"/>
      <c r="BJC93" s="142"/>
      <c r="BJD93" s="142"/>
      <c r="BJE93" s="142"/>
      <c r="BJF93" s="142"/>
      <c r="BJG93" s="142"/>
      <c r="BJH93" s="142"/>
      <c r="BJI93" s="142"/>
      <c r="BJJ93" s="142"/>
      <c r="BJK93" s="142"/>
      <c r="BJL93" s="142"/>
      <c r="BJM93" s="142"/>
      <c r="BJN93" s="142"/>
      <c r="BJO93" s="142"/>
      <c r="BJP93" s="142"/>
      <c r="BJQ93" s="142"/>
      <c r="BJR93" s="142"/>
      <c r="BJS93" s="142"/>
      <c r="BJT93" s="142"/>
      <c r="BJU93" s="142"/>
      <c r="BJV93" s="142"/>
      <c r="BJW93" s="142"/>
      <c r="BJX93" s="142"/>
      <c r="BJY93" s="142"/>
      <c r="BJZ93" s="142"/>
      <c r="BKA93" s="142"/>
      <c r="BKB93" s="142"/>
      <c r="BKC93" s="142"/>
      <c r="BKD93" s="142"/>
      <c r="BKE93" s="142"/>
      <c r="BKF93" s="142"/>
      <c r="BKG93" s="142"/>
      <c r="BKH93" s="142"/>
      <c r="BKI93" s="142"/>
      <c r="BKJ93" s="142"/>
      <c r="BKK93" s="142"/>
      <c r="BKL93" s="142"/>
      <c r="BKM93" s="142"/>
      <c r="BKN93" s="142"/>
      <c r="BKO93" s="142"/>
      <c r="BKP93" s="142"/>
      <c r="BKQ93" s="142"/>
      <c r="BKR93" s="142"/>
      <c r="BKS93" s="142"/>
      <c r="BKT93" s="142"/>
      <c r="BKU93" s="142"/>
      <c r="BKV93" s="142"/>
      <c r="BKW93" s="142"/>
      <c r="BKX93" s="142"/>
      <c r="BKY93" s="142"/>
      <c r="BKZ93" s="142"/>
      <c r="BLA93" s="142"/>
      <c r="BLB93" s="142"/>
      <c r="BLC93" s="142"/>
      <c r="BLD93" s="142"/>
      <c r="BLE93" s="142"/>
      <c r="BLF93" s="142"/>
      <c r="BLG93" s="142"/>
      <c r="BLH93" s="142"/>
      <c r="BLI93" s="142"/>
      <c r="BLJ93" s="142"/>
      <c r="BLK93" s="142"/>
      <c r="BLL93" s="142"/>
      <c r="BLM93" s="142"/>
      <c r="BLN93" s="142"/>
      <c r="BLO93" s="142"/>
      <c r="BLP93" s="142"/>
      <c r="BLQ93" s="142"/>
      <c r="BLR93" s="142"/>
      <c r="BLS93" s="142"/>
      <c r="BLT93" s="142"/>
      <c r="BLU93" s="142"/>
      <c r="BLV93" s="142"/>
      <c r="BLW93" s="142"/>
      <c r="BLX93" s="142"/>
      <c r="BLY93" s="142"/>
      <c r="BLZ93" s="142"/>
      <c r="BMA93" s="142"/>
      <c r="BMB93" s="142"/>
      <c r="BMC93" s="142"/>
      <c r="BMD93" s="142"/>
      <c r="BME93" s="142"/>
      <c r="BMF93" s="142"/>
      <c r="BMG93" s="142"/>
      <c r="BMH93" s="142"/>
      <c r="BMI93" s="142"/>
      <c r="BMJ93" s="142"/>
      <c r="BMK93" s="142"/>
      <c r="BML93" s="142"/>
      <c r="BMM93" s="142"/>
      <c r="BMN93" s="142"/>
      <c r="BMO93" s="142"/>
      <c r="BMP93" s="142"/>
      <c r="BMQ93" s="142"/>
      <c r="BMR93" s="142"/>
      <c r="BMS93" s="142"/>
      <c r="BMT93" s="142"/>
      <c r="BMU93" s="142"/>
      <c r="BMV93" s="142"/>
      <c r="BMW93" s="142"/>
      <c r="BMX93" s="142"/>
      <c r="BMY93" s="142"/>
      <c r="BMZ93" s="142"/>
      <c r="BNA93" s="142"/>
      <c r="BNB93" s="142"/>
      <c r="BNC93" s="142"/>
      <c r="BND93" s="142"/>
      <c r="BNE93" s="142"/>
      <c r="BNF93" s="142"/>
      <c r="BNG93" s="142"/>
      <c r="BNH93" s="142"/>
      <c r="BNI93" s="142"/>
      <c r="BNJ93" s="142"/>
      <c r="BNK93" s="142"/>
      <c r="BNL93" s="142"/>
      <c r="BNM93" s="142"/>
      <c r="BNN93" s="142"/>
      <c r="BNO93" s="142"/>
      <c r="BNP93" s="142"/>
      <c r="BNQ93" s="142"/>
      <c r="BNR93" s="142"/>
      <c r="BNS93" s="142"/>
      <c r="BNT93" s="142"/>
      <c r="BNU93" s="142"/>
      <c r="BNV93" s="142"/>
      <c r="BNW93" s="142"/>
      <c r="BNX93" s="142"/>
      <c r="BNY93" s="142"/>
      <c r="BNZ93" s="142"/>
      <c r="BOA93" s="142"/>
      <c r="BOB93" s="142"/>
      <c r="BOC93" s="142"/>
      <c r="BOD93" s="142"/>
      <c r="BOE93" s="142"/>
      <c r="BOF93" s="142"/>
      <c r="BOG93" s="142"/>
      <c r="BOH93" s="142"/>
      <c r="BOI93" s="142"/>
      <c r="BOJ93" s="142"/>
      <c r="BOK93" s="142"/>
      <c r="BOL93" s="142"/>
      <c r="BOM93" s="142"/>
      <c r="BON93" s="142"/>
      <c r="BOO93" s="142"/>
      <c r="BOP93" s="142"/>
      <c r="BOQ93" s="142"/>
      <c r="BOR93" s="142"/>
      <c r="BOS93" s="142"/>
      <c r="BOT93" s="142"/>
      <c r="BOU93" s="142"/>
      <c r="BOV93" s="142"/>
      <c r="BOW93" s="142"/>
      <c r="BOX93" s="142"/>
      <c r="BOY93" s="142"/>
      <c r="BOZ93" s="142"/>
      <c r="BPA93" s="142"/>
      <c r="BPB93" s="142"/>
      <c r="BPC93" s="142"/>
      <c r="BPD93" s="142"/>
      <c r="BPE93" s="142"/>
      <c r="BPF93" s="142"/>
      <c r="BPG93" s="142"/>
      <c r="BPH93" s="142"/>
      <c r="BPI93" s="142"/>
      <c r="BPJ93" s="142"/>
      <c r="BPK93" s="142"/>
      <c r="BPL93" s="142"/>
      <c r="BPM93" s="142"/>
      <c r="BPN93" s="142"/>
      <c r="BPO93" s="142"/>
      <c r="BPP93" s="142"/>
      <c r="BPQ93" s="142"/>
      <c r="BPR93" s="142"/>
      <c r="BPS93" s="142"/>
      <c r="BPT93" s="142"/>
      <c r="BPU93" s="142"/>
      <c r="BPV93" s="142"/>
      <c r="BPW93" s="142"/>
      <c r="BPX93" s="142"/>
      <c r="BPY93" s="142"/>
      <c r="BPZ93" s="142"/>
      <c r="BQA93" s="142"/>
      <c r="BQB93" s="142"/>
      <c r="BQC93" s="142"/>
      <c r="BQD93" s="142"/>
      <c r="BQE93" s="142"/>
      <c r="BQF93" s="142"/>
      <c r="BQG93" s="142"/>
      <c r="BQH93" s="142"/>
      <c r="BQI93" s="142"/>
      <c r="BQJ93" s="142"/>
      <c r="BQK93" s="142"/>
      <c r="BQL93" s="142"/>
      <c r="BQM93" s="142"/>
      <c r="BQN93" s="142"/>
      <c r="BQO93" s="142"/>
      <c r="BQP93" s="142"/>
      <c r="BQQ93" s="142"/>
      <c r="BQR93" s="142"/>
      <c r="BQS93" s="142"/>
      <c r="BQT93" s="142"/>
      <c r="BQU93" s="142"/>
      <c r="BQV93" s="142"/>
      <c r="BQW93" s="142"/>
      <c r="BQX93" s="142"/>
      <c r="BQY93" s="142"/>
      <c r="BQZ93" s="142"/>
      <c r="BRA93" s="142"/>
      <c r="BRB93" s="142"/>
      <c r="BRC93" s="142"/>
      <c r="BRD93" s="142"/>
      <c r="BRE93" s="142"/>
      <c r="BRF93" s="142"/>
      <c r="BRG93" s="142"/>
      <c r="BRH93" s="142"/>
      <c r="BRI93" s="142"/>
      <c r="BRJ93" s="142"/>
      <c r="BRK93" s="142"/>
      <c r="BRL93" s="142"/>
      <c r="BRM93" s="142"/>
      <c r="BRN93" s="142"/>
      <c r="BRO93" s="142"/>
      <c r="BRP93" s="142"/>
      <c r="BRQ93" s="142"/>
      <c r="BRR93" s="142"/>
      <c r="BRS93" s="142"/>
      <c r="BRT93" s="142"/>
      <c r="BRU93" s="142"/>
      <c r="BRV93" s="142"/>
      <c r="BRW93" s="142"/>
      <c r="BRX93" s="142"/>
      <c r="BRY93" s="142"/>
      <c r="BRZ93" s="142"/>
      <c r="BSA93" s="142"/>
      <c r="BSB93" s="142"/>
      <c r="BSC93" s="142"/>
      <c r="BSD93" s="142"/>
      <c r="BSE93" s="142"/>
      <c r="BSF93" s="142"/>
      <c r="BSG93" s="142"/>
      <c r="BSH93" s="142"/>
      <c r="BSI93" s="142"/>
      <c r="BSJ93" s="142"/>
      <c r="BSK93" s="142"/>
      <c r="BSL93" s="142"/>
      <c r="BSM93" s="142"/>
      <c r="BSN93" s="142"/>
      <c r="BSO93" s="142"/>
      <c r="BSP93" s="142"/>
      <c r="BSQ93" s="142"/>
      <c r="BSR93" s="142"/>
      <c r="BSS93" s="142"/>
      <c r="BST93" s="142"/>
      <c r="BSU93" s="142"/>
      <c r="BSV93" s="142"/>
      <c r="BSW93" s="142"/>
      <c r="BSX93" s="142"/>
      <c r="BSY93" s="142"/>
      <c r="BSZ93" s="142"/>
      <c r="BTA93" s="142"/>
      <c r="BTB93" s="142"/>
      <c r="BTC93" s="142"/>
      <c r="BTD93" s="142"/>
      <c r="BTE93" s="142"/>
      <c r="BTF93" s="142"/>
      <c r="BTG93" s="142"/>
      <c r="BTH93" s="142"/>
      <c r="BTI93" s="142"/>
      <c r="BTJ93" s="142"/>
      <c r="BTK93" s="142"/>
      <c r="BTL93" s="142"/>
      <c r="BTM93" s="142"/>
      <c r="BTN93" s="142"/>
      <c r="BTO93" s="142"/>
      <c r="BTP93" s="142"/>
      <c r="BTQ93" s="142"/>
      <c r="BTR93" s="142"/>
      <c r="BTS93" s="142"/>
      <c r="BTT93" s="142"/>
      <c r="BTU93" s="142"/>
      <c r="BTV93" s="142"/>
      <c r="BTW93" s="142"/>
      <c r="BTX93" s="142"/>
      <c r="BTY93" s="142"/>
      <c r="BTZ93" s="142"/>
      <c r="BUA93" s="142"/>
      <c r="BUB93" s="142"/>
      <c r="BUC93" s="142"/>
      <c r="BUD93" s="142"/>
      <c r="BUE93" s="142"/>
      <c r="BUF93" s="142"/>
      <c r="BUG93" s="142"/>
      <c r="BUH93" s="142"/>
      <c r="BUI93" s="142"/>
      <c r="BUJ93" s="142"/>
      <c r="BUK93" s="142"/>
      <c r="BUL93" s="142"/>
      <c r="BUM93" s="142"/>
      <c r="BUN93" s="142"/>
      <c r="BUO93" s="142"/>
      <c r="BUP93" s="142"/>
      <c r="BUQ93" s="142"/>
      <c r="BUR93" s="142"/>
      <c r="BUS93" s="142"/>
      <c r="BUT93" s="142"/>
      <c r="BUU93" s="142"/>
      <c r="BUV93" s="142"/>
      <c r="BUW93" s="142"/>
      <c r="BUX93" s="142"/>
      <c r="BUY93" s="142"/>
      <c r="BUZ93" s="142"/>
      <c r="BVA93" s="142"/>
      <c r="BVB93" s="142"/>
      <c r="BVC93" s="142"/>
      <c r="BVD93" s="142"/>
      <c r="BVE93" s="142"/>
      <c r="BVF93" s="142"/>
      <c r="BVG93" s="142"/>
      <c r="BVH93" s="142"/>
      <c r="BVI93" s="142"/>
      <c r="BVJ93" s="142"/>
      <c r="BVK93" s="142"/>
      <c r="BVL93" s="142"/>
      <c r="BVM93" s="142"/>
      <c r="BVN93" s="142"/>
      <c r="BVO93" s="142"/>
      <c r="BVP93" s="142"/>
      <c r="BVQ93" s="142"/>
      <c r="BVR93" s="142"/>
      <c r="BVS93" s="142"/>
      <c r="BVT93" s="142"/>
      <c r="BVU93" s="142"/>
      <c r="BVV93" s="142"/>
      <c r="BVW93" s="142"/>
      <c r="BVX93" s="142"/>
      <c r="BVY93" s="142"/>
      <c r="BVZ93" s="142"/>
      <c r="BWA93" s="142"/>
      <c r="BWB93" s="142"/>
      <c r="BWC93" s="142"/>
      <c r="BWD93" s="142"/>
      <c r="BWE93" s="142"/>
      <c r="BWF93" s="142"/>
      <c r="BWG93" s="142"/>
      <c r="BWH93" s="142"/>
      <c r="BWI93" s="142"/>
      <c r="BWJ93" s="142"/>
      <c r="BWK93" s="142"/>
      <c r="BWL93" s="142"/>
      <c r="BWM93" s="142"/>
      <c r="BWN93" s="142"/>
      <c r="BWO93" s="142"/>
      <c r="BWP93" s="142"/>
      <c r="BWQ93" s="142"/>
      <c r="BWR93" s="142"/>
      <c r="BWS93" s="142"/>
      <c r="BWT93" s="142"/>
      <c r="BWU93" s="142"/>
      <c r="BWV93" s="142"/>
      <c r="BWW93" s="142"/>
      <c r="BWX93" s="142"/>
      <c r="BWY93" s="142"/>
      <c r="BWZ93" s="142"/>
      <c r="BXA93" s="142"/>
      <c r="BXB93" s="142"/>
      <c r="BXC93" s="142"/>
      <c r="BXD93" s="142"/>
      <c r="BXE93" s="142"/>
      <c r="BXF93" s="142"/>
      <c r="BXG93" s="142"/>
      <c r="BXH93" s="142"/>
      <c r="BXI93" s="142"/>
      <c r="BXJ93" s="142"/>
      <c r="BXK93" s="142"/>
      <c r="BXL93" s="142"/>
      <c r="BXM93" s="142"/>
      <c r="BXN93" s="142"/>
      <c r="BXO93" s="142"/>
      <c r="BXP93" s="142"/>
      <c r="BXQ93" s="142"/>
      <c r="BXR93" s="142"/>
      <c r="BXS93" s="142"/>
      <c r="BXT93" s="142"/>
      <c r="BXU93" s="142"/>
      <c r="BXV93" s="142"/>
      <c r="BXW93" s="142"/>
      <c r="BXX93" s="142"/>
      <c r="BXY93" s="142"/>
      <c r="BXZ93" s="142"/>
      <c r="BYA93" s="142"/>
      <c r="BYB93" s="142"/>
      <c r="BYC93" s="142"/>
      <c r="BYD93" s="142"/>
      <c r="BYE93" s="142"/>
      <c r="BYF93" s="142"/>
      <c r="BYG93" s="142"/>
      <c r="BYH93" s="142"/>
      <c r="BYI93" s="142"/>
      <c r="BYJ93" s="142"/>
      <c r="BYK93" s="142"/>
      <c r="BYL93" s="142"/>
      <c r="BYM93" s="142"/>
      <c r="BYN93" s="142"/>
      <c r="BYO93" s="142"/>
      <c r="BYP93" s="142"/>
      <c r="BYQ93" s="142"/>
      <c r="BYR93" s="142"/>
      <c r="BYS93" s="142"/>
      <c r="BYT93" s="142"/>
      <c r="BYU93" s="142"/>
      <c r="BYV93" s="142"/>
      <c r="BYW93" s="142"/>
      <c r="BYX93" s="142"/>
      <c r="BYY93" s="142"/>
      <c r="BYZ93" s="142"/>
      <c r="BZA93" s="142"/>
      <c r="BZB93" s="142"/>
      <c r="BZC93" s="142"/>
      <c r="BZD93" s="142"/>
      <c r="BZE93" s="142"/>
      <c r="BZF93" s="142"/>
      <c r="BZG93" s="142"/>
      <c r="BZH93" s="142"/>
      <c r="BZI93" s="142"/>
      <c r="BZJ93" s="142"/>
      <c r="BZK93" s="142"/>
      <c r="BZL93" s="142"/>
      <c r="BZM93" s="142"/>
      <c r="BZN93" s="142"/>
      <c r="BZO93" s="142"/>
      <c r="BZP93" s="142"/>
      <c r="BZQ93" s="142"/>
      <c r="BZR93" s="142"/>
      <c r="BZS93" s="142"/>
      <c r="BZT93" s="142"/>
      <c r="BZU93" s="142"/>
      <c r="BZV93" s="142"/>
      <c r="BZW93" s="142"/>
      <c r="BZX93" s="142"/>
      <c r="BZY93" s="142"/>
      <c r="BZZ93" s="142"/>
      <c r="CAA93" s="142"/>
      <c r="CAB93" s="142"/>
      <c r="CAC93" s="142"/>
      <c r="CAD93" s="142"/>
      <c r="CAE93" s="142"/>
      <c r="CAF93" s="142"/>
      <c r="CAG93" s="142"/>
      <c r="CAH93" s="142"/>
      <c r="CAI93" s="142"/>
      <c r="CAJ93" s="142"/>
      <c r="CAK93" s="142"/>
      <c r="CAL93" s="142"/>
      <c r="CAM93" s="142"/>
      <c r="CAN93" s="142"/>
      <c r="CAO93" s="142"/>
      <c r="CAP93" s="142"/>
      <c r="CAQ93" s="142"/>
      <c r="CAR93" s="142"/>
      <c r="CAS93" s="142"/>
      <c r="CAT93" s="142"/>
      <c r="CAU93" s="142"/>
      <c r="CAV93" s="142"/>
      <c r="CAW93" s="142"/>
      <c r="CAX93" s="142"/>
      <c r="CAY93" s="142"/>
      <c r="CAZ93" s="142"/>
      <c r="CBA93" s="142"/>
      <c r="CBB93" s="142"/>
      <c r="CBC93" s="142"/>
      <c r="CBD93" s="142"/>
      <c r="CBE93" s="142"/>
      <c r="CBF93" s="142"/>
      <c r="CBG93" s="142"/>
      <c r="CBH93" s="142"/>
      <c r="CBI93" s="142"/>
      <c r="CBJ93" s="142"/>
      <c r="CBK93" s="142"/>
      <c r="CBL93" s="142"/>
      <c r="CBM93" s="142"/>
      <c r="CBN93" s="142"/>
      <c r="CBO93" s="142"/>
      <c r="CBP93" s="142"/>
      <c r="CBQ93" s="142"/>
      <c r="CBR93" s="142"/>
      <c r="CBS93" s="142"/>
      <c r="CBT93" s="142"/>
      <c r="CBU93" s="142"/>
      <c r="CBV93" s="142"/>
      <c r="CBW93" s="142"/>
      <c r="CBX93" s="142"/>
      <c r="CBY93" s="142"/>
      <c r="CBZ93" s="142"/>
      <c r="CCA93" s="142"/>
      <c r="CCB93" s="142"/>
      <c r="CCC93" s="142"/>
      <c r="CCD93" s="142"/>
      <c r="CCE93" s="142"/>
      <c r="CCF93" s="142"/>
      <c r="CCG93" s="142"/>
      <c r="CCH93" s="142"/>
      <c r="CCI93" s="142"/>
      <c r="CCJ93" s="142"/>
      <c r="CCK93" s="142"/>
      <c r="CCL93" s="142"/>
      <c r="CCM93" s="142"/>
      <c r="CCN93" s="142"/>
      <c r="CCO93" s="142"/>
      <c r="CCP93" s="142"/>
      <c r="CCQ93" s="142"/>
      <c r="CCR93" s="142"/>
      <c r="CCS93" s="142"/>
      <c r="CCT93" s="142"/>
      <c r="CCU93" s="142"/>
      <c r="CCV93" s="142"/>
      <c r="CCW93" s="142"/>
      <c r="CCX93" s="142"/>
      <c r="CCY93" s="142"/>
      <c r="CCZ93" s="142"/>
      <c r="CDA93" s="142"/>
      <c r="CDB93" s="142"/>
      <c r="CDC93" s="142"/>
      <c r="CDD93" s="142"/>
      <c r="CDE93" s="142"/>
      <c r="CDF93" s="142"/>
      <c r="CDG93" s="142"/>
      <c r="CDH93" s="142"/>
      <c r="CDI93" s="142"/>
      <c r="CDJ93" s="142"/>
      <c r="CDK93" s="142"/>
      <c r="CDL93" s="142"/>
      <c r="CDM93" s="142"/>
      <c r="CDN93" s="142"/>
      <c r="CDO93" s="142"/>
      <c r="CDP93" s="142"/>
      <c r="CDQ93" s="142"/>
      <c r="CDR93" s="142"/>
      <c r="CDS93" s="142"/>
      <c r="CDT93" s="142"/>
      <c r="CDU93" s="142"/>
      <c r="CDV93" s="142"/>
      <c r="CDW93" s="142"/>
      <c r="CDX93" s="142"/>
      <c r="CDY93" s="142"/>
      <c r="CDZ93" s="142"/>
      <c r="CEA93" s="142"/>
      <c r="CEB93" s="142"/>
      <c r="CEC93" s="142"/>
      <c r="CED93" s="142"/>
      <c r="CEE93" s="142"/>
      <c r="CEF93" s="142"/>
      <c r="CEG93" s="142"/>
      <c r="CEH93" s="142"/>
      <c r="CEI93" s="142"/>
      <c r="CEJ93" s="142"/>
      <c r="CEK93" s="142"/>
      <c r="CEL93" s="142"/>
      <c r="CEM93" s="142"/>
      <c r="CEN93" s="142"/>
      <c r="CEO93" s="142"/>
      <c r="CEP93" s="142"/>
      <c r="CEQ93" s="142"/>
      <c r="CER93" s="142"/>
      <c r="CES93" s="142"/>
      <c r="CET93" s="142"/>
      <c r="CEU93" s="142"/>
      <c r="CEV93" s="142"/>
      <c r="CEW93" s="142"/>
      <c r="CEX93" s="142"/>
      <c r="CEY93" s="142"/>
      <c r="CEZ93" s="142"/>
      <c r="CFA93" s="142"/>
      <c r="CFB93" s="142"/>
      <c r="CFC93" s="142"/>
      <c r="CFD93" s="142"/>
      <c r="CFE93" s="142"/>
      <c r="CFF93" s="142"/>
      <c r="CFG93" s="142"/>
      <c r="CFH93" s="142"/>
      <c r="CFI93" s="142"/>
      <c r="CFJ93" s="142"/>
      <c r="CFK93" s="142"/>
      <c r="CFL93" s="142"/>
      <c r="CFM93" s="142"/>
      <c r="CFN93" s="142"/>
      <c r="CFO93" s="142"/>
      <c r="CFP93" s="142"/>
      <c r="CFQ93" s="142"/>
      <c r="CFR93" s="142"/>
      <c r="CFS93" s="142"/>
      <c r="CFT93" s="142"/>
      <c r="CFU93" s="142"/>
      <c r="CFV93" s="142"/>
      <c r="CFW93" s="142"/>
      <c r="CFX93" s="142"/>
      <c r="CFY93" s="142"/>
      <c r="CFZ93" s="142"/>
      <c r="CGA93" s="142"/>
      <c r="CGB93" s="142"/>
      <c r="CGC93" s="142"/>
      <c r="CGD93" s="142"/>
      <c r="CGE93" s="142"/>
      <c r="CGF93" s="142"/>
      <c r="CGG93" s="142"/>
      <c r="CGH93" s="142"/>
      <c r="CGI93" s="142"/>
      <c r="CGJ93" s="142"/>
      <c r="CGK93" s="142"/>
      <c r="CGL93" s="142"/>
      <c r="CGM93" s="142"/>
      <c r="CGN93" s="142"/>
      <c r="CGO93" s="142"/>
      <c r="CGP93" s="142"/>
      <c r="CGQ93" s="142"/>
      <c r="CGR93" s="142"/>
      <c r="CGS93" s="142"/>
      <c r="CGT93" s="142"/>
      <c r="CGU93" s="142"/>
      <c r="CGV93" s="142"/>
      <c r="CGW93" s="142"/>
      <c r="CGX93" s="142"/>
      <c r="CGY93" s="142"/>
      <c r="CGZ93" s="142"/>
      <c r="CHA93" s="142"/>
      <c r="CHB93" s="142"/>
      <c r="CHC93" s="142"/>
      <c r="CHD93" s="142"/>
      <c r="CHE93" s="142"/>
      <c r="CHF93" s="142"/>
      <c r="CHG93" s="142"/>
      <c r="CHH93" s="142"/>
      <c r="CHI93" s="142"/>
      <c r="CHJ93" s="142"/>
      <c r="CHK93" s="142"/>
      <c r="CHL93" s="142"/>
      <c r="CHM93" s="142"/>
      <c r="CHN93" s="142"/>
      <c r="CHO93" s="142"/>
      <c r="CHP93" s="142"/>
      <c r="CHQ93" s="142"/>
      <c r="CHR93" s="142"/>
      <c r="CHS93" s="142"/>
      <c r="CHT93" s="142"/>
      <c r="CHU93" s="142"/>
      <c r="CHV93" s="142"/>
      <c r="CHW93" s="142"/>
      <c r="CHX93" s="142"/>
      <c r="CHY93" s="142"/>
      <c r="CHZ93" s="142"/>
      <c r="CIA93" s="142"/>
      <c r="CIB93" s="142"/>
      <c r="CIC93" s="142"/>
      <c r="CID93" s="142"/>
      <c r="CIE93" s="142"/>
      <c r="CIF93" s="142"/>
      <c r="CIG93" s="142"/>
      <c r="CIH93" s="142"/>
      <c r="CII93" s="142"/>
      <c r="CIJ93" s="142"/>
      <c r="CIK93" s="142"/>
      <c r="CIL93" s="142"/>
      <c r="CIM93" s="142"/>
      <c r="CIN93" s="142"/>
      <c r="CIO93" s="142"/>
      <c r="CIP93" s="142"/>
      <c r="CIQ93" s="142"/>
      <c r="CIR93" s="142"/>
      <c r="CIS93" s="142"/>
      <c r="CIT93" s="142"/>
      <c r="CIU93" s="142"/>
      <c r="CIV93" s="142"/>
      <c r="CIW93" s="142"/>
      <c r="CIX93" s="142"/>
      <c r="CIY93" s="142"/>
      <c r="CIZ93" s="142"/>
      <c r="CJA93" s="142"/>
      <c r="CJB93" s="142"/>
      <c r="CJC93" s="142"/>
      <c r="CJD93" s="142"/>
      <c r="CJE93" s="142"/>
      <c r="CJF93" s="142"/>
      <c r="CJG93" s="142"/>
      <c r="CJH93" s="142"/>
      <c r="CJI93" s="142"/>
      <c r="CJJ93" s="142"/>
      <c r="CJK93" s="142"/>
      <c r="CJL93" s="142"/>
      <c r="CJM93" s="142"/>
      <c r="CJN93" s="142"/>
      <c r="CJO93" s="142"/>
      <c r="CJP93" s="142"/>
      <c r="CJQ93" s="142"/>
      <c r="CJR93" s="142"/>
      <c r="CJS93" s="142"/>
      <c r="CJT93" s="142"/>
      <c r="CJU93" s="142"/>
      <c r="CJV93" s="142"/>
      <c r="CJW93" s="142"/>
      <c r="CJX93" s="142"/>
      <c r="CJY93" s="142"/>
      <c r="CJZ93" s="142"/>
      <c r="CKA93" s="142"/>
      <c r="CKB93" s="142"/>
      <c r="CKC93" s="142"/>
      <c r="CKD93" s="142"/>
      <c r="CKE93" s="142"/>
      <c r="CKF93" s="142"/>
      <c r="CKG93" s="142"/>
      <c r="CKH93" s="142"/>
      <c r="CKI93" s="142"/>
      <c r="CKJ93" s="142"/>
      <c r="CKK93" s="142"/>
      <c r="CKL93" s="142"/>
      <c r="CKM93" s="142"/>
      <c r="CKN93" s="142"/>
      <c r="CKO93" s="142"/>
      <c r="CKP93" s="142"/>
      <c r="CKQ93" s="142"/>
      <c r="CKR93" s="142"/>
      <c r="CKS93" s="142"/>
      <c r="CKT93" s="142"/>
      <c r="CKU93" s="142"/>
      <c r="CKV93" s="142"/>
      <c r="CKW93" s="142"/>
      <c r="CKX93" s="142"/>
      <c r="CKY93" s="142"/>
      <c r="CKZ93" s="142"/>
      <c r="CLA93" s="142"/>
      <c r="CLB93" s="142"/>
      <c r="CLC93" s="142"/>
      <c r="CLD93" s="142"/>
      <c r="CLE93" s="142"/>
      <c r="CLF93" s="142"/>
      <c r="CLG93" s="142"/>
      <c r="CLH93" s="142"/>
      <c r="CLI93" s="142"/>
      <c r="CLJ93" s="142"/>
      <c r="CLK93" s="142"/>
      <c r="CLL93" s="142"/>
      <c r="CLM93" s="142"/>
      <c r="CLN93" s="142"/>
      <c r="CLO93" s="142"/>
      <c r="CLP93" s="142"/>
      <c r="CLQ93" s="142"/>
      <c r="CLR93" s="142"/>
      <c r="CLS93" s="142"/>
      <c r="CLT93" s="142"/>
      <c r="CLU93" s="142"/>
      <c r="CLV93" s="142"/>
      <c r="CLW93" s="142"/>
      <c r="CLX93" s="142"/>
      <c r="CLY93" s="142"/>
      <c r="CLZ93" s="142"/>
      <c r="CMA93" s="142"/>
      <c r="CMB93" s="142"/>
      <c r="CMC93" s="142"/>
      <c r="CMD93" s="142"/>
      <c r="CME93" s="142"/>
      <c r="CMF93" s="142"/>
      <c r="CMG93" s="142"/>
      <c r="CMH93" s="142"/>
      <c r="CMI93" s="142"/>
      <c r="CMJ93" s="142"/>
      <c r="CMK93" s="142"/>
      <c r="CML93" s="142"/>
      <c r="CMM93" s="142"/>
      <c r="CMN93" s="142"/>
      <c r="CMO93" s="142"/>
      <c r="CMP93" s="142"/>
      <c r="CMQ93" s="142"/>
      <c r="CMR93" s="142"/>
      <c r="CMS93" s="142"/>
      <c r="CMT93" s="142"/>
      <c r="CMU93" s="142"/>
      <c r="CMV93" s="142"/>
      <c r="CMW93" s="142"/>
      <c r="CMX93" s="142"/>
      <c r="CMY93" s="142"/>
      <c r="CMZ93" s="142"/>
      <c r="CNA93" s="142"/>
      <c r="CNB93" s="142"/>
      <c r="CNC93" s="142"/>
      <c r="CND93" s="142"/>
      <c r="CNE93" s="142"/>
      <c r="CNF93" s="142"/>
      <c r="CNG93" s="142"/>
      <c r="CNH93" s="142"/>
      <c r="CNI93" s="142"/>
      <c r="CNJ93" s="142"/>
      <c r="CNK93" s="142"/>
      <c r="CNL93" s="142"/>
      <c r="CNM93" s="142"/>
      <c r="CNN93" s="142"/>
      <c r="CNO93" s="142"/>
      <c r="CNP93" s="142"/>
      <c r="CNQ93" s="142"/>
      <c r="CNR93" s="142"/>
      <c r="CNS93" s="142"/>
      <c r="CNT93" s="142"/>
      <c r="CNU93" s="142"/>
      <c r="CNV93" s="142"/>
      <c r="CNW93" s="142"/>
      <c r="CNX93" s="142"/>
      <c r="CNY93" s="142"/>
      <c r="CNZ93" s="142"/>
      <c r="COA93" s="142"/>
      <c r="COB93" s="142"/>
      <c r="COC93" s="142"/>
      <c r="COD93" s="142"/>
      <c r="COE93" s="142"/>
      <c r="COF93" s="142"/>
      <c r="COG93" s="142"/>
      <c r="COH93" s="142"/>
      <c r="COI93" s="142"/>
      <c r="COJ93" s="142"/>
      <c r="COK93" s="142"/>
      <c r="COL93" s="142"/>
      <c r="COM93" s="142"/>
      <c r="CON93" s="142"/>
      <c r="COO93" s="142"/>
      <c r="COP93" s="142"/>
      <c r="COQ93" s="142"/>
      <c r="COR93" s="142"/>
      <c r="COS93" s="142"/>
      <c r="COT93" s="142"/>
      <c r="COU93" s="142"/>
      <c r="COV93" s="142"/>
      <c r="COW93" s="142"/>
      <c r="COX93" s="142"/>
      <c r="COY93" s="142"/>
      <c r="COZ93" s="142"/>
      <c r="CPA93" s="142"/>
      <c r="CPB93" s="142"/>
      <c r="CPC93" s="142"/>
      <c r="CPD93" s="142"/>
      <c r="CPE93" s="142"/>
      <c r="CPF93" s="142"/>
      <c r="CPG93" s="142"/>
      <c r="CPH93" s="142"/>
      <c r="CPI93" s="142"/>
      <c r="CPJ93" s="142"/>
      <c r="CPK93" s="142"/>
      <c r="CPL93" s="142"/>
      <c r="CPM93" s="142"/>
      <c r="CPN93" s="142"/>
      <c r="CPO93" s="142"/>
      <c r="CPP93" s="142"/>
      <c r="CPQ93" s="142"/>
      <c r="CPR93" s="142"/>
      <c r="CPS93" s="142"/>
      <c r="CPT93" s="142"/>
      <c r="CPU93" s="142"/>
      <c r="CPV93" s="142"/>
      <c r="CPW93" s="142"/>
      <c r="CPX93" s="142"/>
      <c r="CPY93" s="142"/>
      <c r="CPZ93" s="142"/>
      <c r="CQA93" s="142"/>
      <c r="CQB93" s="142"/>
      <c r="CQC93" s="142"/>
      <c r="CQD93" s="142"/>
      <c r="CQE93" s="142"/>
      <c r="CQF93" s="142"/>
      <c r="CQG93" s="142"/>
      <c r="CQH93" s="142"/>
      <c r="CQI93" s="142"/>
      <c r="CQJ93" s="142"/>
      <c r="CQK93" s="142"/>
      <c r="CQL93" s="142"/>
      <c r="CQM93" s="142"/>
      <c r="CQN93" s="142"/>
      <c r="CQO93" s="142"/>
      <c r="CQP93" s="142"/>
      <c r="CQQ93" s="142"/>
      <c r="CQR93" s="142"/>
      <c r="CQS93" s="142"/>
      <c r="CQT93" s="142"/>
      <c r="CQU93" s="142"/>
      <c r="CQV93" s="142"/>
      <c r="CQW93" s="142"/>
      <c r="CQX93" s="142"/>
      <c r="CQY93" s="142"/>
      <c r="CQZ93" s="142"/>
      <c r="CRA93" s="142"/>
      <c r="CRB93" s="142"/>
      <c r="CRC93" s="142"/>
      <c r="CRD93" s="142"/>
      <c r="CRE93" s="142"/>
      <c r="CRF93" s="142"/>
      <c r="CRG93" s="142"/>
      <c r="CRH93" s="142"/>
      <c r="CRI93" s="142"/>
      <c r="CRJ93" s="142"/>
      <c r="CRK93" s="142"/>
      <c r="CRL93" s="142"/>
      <c r="CRM93" s="142"/>
      <c r="CRN93" s="142"/>
      <c r="CRO93" s="142"/>
      <c r="CRP93" s="142"/>
      <c r="CRQ93" s="142"/>
      <c r="CRR93" s="142"/>
      <c r="CRS93" s="142"/>
      <c r="CRT93" s="142"/>
      <c r="CRU93" s="142"/>
      <c r="CRV93" s="142"/>
      <c r="CRW93" s="142"/>
      <c r="CRX93" s="142"/>
      <c r="CRY93" s="142"/>
      <c r="CRZ93" s="142"/>
      <c r="CSA93" s="142"/>
      <c r="CSB93" s="142"/>
      <c r="CSC93" s="142"/>
      <c r="CSD93" s="142"/>
      <c r="CSE93" s="142"/>
      <c r="CSF93" s="142"/>
      <c r="CSG93" s="142"/>
      <c r="CSH93" s="142"/>
      <c r="CSI93" s="142"/>
      <c r="CSJ93" s="142"/>
      <c r="CSK93" s="142"/>
      <c r="CSL93" s="142"/>
      <c r="CSM93" s="142"/>
      <c r="CSN93" s="142"/>
      <c r="CSO93" s="142"/>
      <c r="CSP93" s="142"/>
      <c r="CSQ93" s="142"/>
      <c r="CSR93" s="142"/>
      <c r="CSS93" s="142"/>
      <c r="CST93" s="142"/>
      <c r="CSU93" s="142"/>
      <c r="CSV93" s="142"/>
      <c r="CSW93" s="142"/>
      <c r="CSX93" s="142"/>
      <c r="CSY93" s="142"/>
      <c r="CSZ93" s="142"/>
      <c r="CTA93" s="142"/>
      <c r="CTB93" s="142"/>
      <c r="CTC93" s="142"/>
      <c r="CTD93" s="142"/>
      <c r="CTE93" s="142"/>
      <c r="CTF93" s="142"/>
      <c r="CTG93" s="142"/>
      <c r="CTH93" s="142"/>
      <c r="CTI93" s="142"/>
      <c r="CTJ93" s="142"/>
      <c r="CTK93" s="142"/>
      <c r="CTL93" s="142"/>
      <c r="CTM93" s="142"/>
      <c r="CTN93" s="142"/>
      <c r="CTO93" s="142"/>
      <c r="CTP93" s="142"/>
      <c r="CTQ93" s="142"/>
      <c r="CTR93" s="142"/>
      <c r="CTS93" s="142"/>
      <c r="CTT93" s="142"/>
      <c r="CTU93" s="142"/>
      <c r="CTV93" s="142"/>
      <c r="CTW93" s="142"/>
      <c r="CTX93" s="142"/>
      <c r="CTY93" s="142"/>
      <c r="CTZ93" s="142"/>
      <c r="CUA93" s="142"/>
      <c r="CUB93" s="142"/>
      <c r="CUC93" s="142"/>
      <c r="CUD93" s="142"/>
      <c r="CUE93" s="142"/>
      <c r="CUF93" s="142"/>
      <c r="CUG93" s="142"/>
      <c r="CUH93" s="142"/>
      <c r="CUI93" s="142"/>
      <c r="CUJ93" s="142"/>
      <c r="CUK93" s="142"/>
      <c r="CUL93" s="142"/>
      <c r="CUM93" s="142"/>
      <c r="CUN93" s="142"/>
      <c r="CUO93" s="142"/>
      <c r="CUP93" s="142"/>
      <c r="CUQ93" s="142"/>
      <c r="CUR93" s="142"/>
      <c r="CUS93" s="142"/>
      <c r="CUT93" s="142"/>
      <c r="CUU93" s="142"/>
      <c r="CUV93" s="142"/>
      <c r="CUW93" s="142"/>
      <c r="CUX93" s="142"/>
      <c r="CUY93" s="142"/>
      <c r="CUZ93" s="142"/>
      <c r="CVA93" s="142"/>
      <c r="CVB93" s="142"/>
      <c r="CVC93" s="142"/>
      <c r="CVD93" s="142"/>
      <c r="CVE93" s="142"/>
      <c r="CVF93" s="142"/>
      <c r="CVG93" s="142"/>
      <c r="CVH93" s="142"/>
      <c r="CVI93" s="142"/>
      <c r="CVJ93" s="142"/>
      <c r="CVK93" s="142"/>
      <c r="CVL93" s="142"/>
      <c r="CVM93" s="142"/>
      <c r="CVN93" s="142"/>
      <c r="CVO93" s="142"/>
      <c r="CVP93" s="142"/>
      <c r="CVQ93" s="142"/>
      <c r="CVR93" s="142"/>
      <c r="CVS93" s="142"/>
      <c r="CVT93" s="142"/>
      <c r="CVU93" s="142"/>
      <c r="CVV93" s="142"/>
      <c r="CVW93" s="142"/>
      <c r="CVX93" s="142"/>
      <c r="CVY93" s="142"/>
      <c r="CVZ93" s="142"/>
      <c r="CWA93" s="142"/>
      <c r="CWB93" s="142"/>
      <c r="CWC93" s="142"/>
      <c r="CWD93" s="142"/>
      <c r="CWE93" s="142"/>
      <c r="CWF93" s="142"/>
      <c r="CWG93" s="142"/>
      <c r="CWH93" s="142"/>
      <c r="CWI93" s="142"/>
      <c r="CWJ93" s="142"/>
      <c r="CWK93" s="142"/>
      <c r="CWL93" s="142"/>
      <c r="CWM93" s="142"/>
      <c r="CWN93" s="142"/>
      <c r="CWO93" s="142"/>
      <c r="CWP93" s="142"/>
      <c r="CWQ93" s="142"/>
      <c r="CWR93" s="142"/>
      <c r="CWS93" s="142"/>
      <c r="CWT93" s="142"/>
      <c r="CWU93" s="142"/>
      <c r="CWV93" s="142"/>
      <c r="CWW93" s="142"/>
      <c r="CWX93" s="142"/>
      <c r="CWY93" s="142"/>
      <c r="CWZ93" s="142"/>
      <c r="CXA93" s="142"/>
      <c r="CXB93" s="142"/>
      <c r="CXC93" s="142"/>
      <c r="CXD93" s="142"/>
      <c r="CXE93" s="142"/>
      <c r="CXF93" s="142"/>
      <c r="CXG93" s="142"/>
      <c r="CXH93" s="142"/>
      <c r="CXI93" s="142"/>
      <c r="CXJ93" s="142"/>
      <c r="CXK93" s="142"/>
      <c r="CXL93" s="142"/>
      <c r="CXM93" s="142"/>
      <c r="CXN93" s="142"/>
      <c r="CXO93" s="142"/>
      <c r="CXP93" s="142"/>
      <c r="CXQ93" s="142"/>
      <c r="CXR93" s="142"/>
      <c r="CXS93" s="142"/>
      <c r="CXT93" s="142"/>
      <c r="CXU93" s="142"/>
      <c r="CXV93" s="142"/>
      <c r="CXW93" s="142"/>
      <c r="CXX93" s="142"/>
      <c r="CXY93" s="142"/>
      <c r="CXZ93" s="142"/>
      <c r="CYA93" s="142"/>
      <c r="CYB93" s="142"/>
      <c r="CYC93" s="142"/>
      <c r="CYD93" s="142"/>
      <c r="CYE93" s="142"/>
      <c r="CYF93" s="142"/>
      <c r="CYG93" s="142"/>
      <c r="CYH93" s="142"/>
      <c r="CYI93" s="142"/>
      <c r="CYJ93" s="142"/>
      <c r="CYK93" s="142"/>
      <c r="CYL93" s="142"/>
      <c r="CYM93" s="142"/>
      <c r="CYN93" s="142"/>
      <c r="CYO93" s="142"/>
      <c r="CYP93" s="142"/>
      <c r="CYQ93" s="142"/>
      <c r="CYR93" s="142"/>
      <c r="CYS93" s="142"/>
      <c r="CYT93" s="142"/>
      <c r="CYU93" s="142"/>
      <c r="CYV93" s="142"/>
      <c r="CYW93" s="142"/>
      <c r="CYX93" s="142"/>
      <c r="CYY93" s="142"/>
      <c r="CYZ93" s="142"/>
      <c r="CZA93" s="142"/>
      <c r="CZB93" s="142"/>
      <c r="CZC93" s="142"/>
      <c r="CZD93" s="142"/>
      <c r="CZE93" s="142"/>
      <c r="CZF93" s="142"/>
      <c r="CZG93" s="142"/>
      <c r="CZH93" s="142"/>
      <c r="CZI93" s="142"/>
      <c r="CZJ93" s="142"/>
      <c r="CZK93" s="142"/>
      <c r="CZL93" s="142"/>
      <c r="CZM93" s="142"/>
      <c r="CZN93" s="142"/>
      <c r="CZO93" s="142"/>
      <c r="CZP93" s="142"/>
      <c r="CZQ93" s="142"/>
      <c r="CZR93" s="142"/>
      <c r="CZS93" s="142"/>
      <c r="CZT93" s="142"/>
      <c r="CZU93" s="142"/>
      <c r="CZV93" s="142"/>
      <c r="CZW93" s="142"/>
      <c r="CZX93" s="142"/>
      <c r="CZY93" s="142"/>
      <c r="CZZ93" s="142"/>
      <c r="DAA93" s="142"/>
      <c r="DAB93" s="142"/>
      <c r="DAC93" s="142"/>
      <c r="DAD93" s="142"/>
      <c r="DAE93" s="142"/>
      <c r="DAF93" s="142"/>
      <c r="DAG93" s="142"/>
      <c r="DAH93" s="142"/>
      <c r="DAI93" s="142"/>
      <c r="DAJ93" s="142"/>
      <c r="DAK93" s="142"/>
      <c r="DAL93" s="142"/>
      <c r="DAM93" s="142"/>
      <c r="DAN93" s="142"/>
      <c r="DAO93" s="142"/>
      <c r="DAP93" s="142"/>
      <c r="DAQ93" s="142"/>
      <c r="DAR93" s="142"/>
      <c r="DAS93" s="142"/>
      <c r="DAT93" s="142"/>
      <c r="DAU93" s="142"/>
      <c r="DAV93" s="142"/>
      <c r="DAW93" s="142"/>
      <c r="DAX93" s="142"/>
      <c r="DAY93" s="142"/>
      <c r="DAZ93" s="142"/>
      <c r="DBA93" s="142"/>
      <c r="DBB93" s="142"/>
      <c r="DBC93" s="142"/>
      <c r="DBD93" s="142"/>
      <c r="DBE93" s="142"/>
      <c r="DBF93" s="142"/>
      <c r="DBG93" s="142"/>
      <c r="DBH93" s="142"/>
      <c r="DBI93" s="142"/>
      <c r="DBJ93" s="142"/>
      <c r="DBK93" s="142"/>
      <c r="DBL93" s="142"/>
      <c r="DBM93" s="142"/>
      <c r="DBN93" s="142"/>
      <c r="DBO93" s="142"/>
      <c r="DBP93" s="142"/>
      <c r="DBQ93" s="142"/>
      <c r="DBR93" s="142"/>
      <c r="DBS93" s="142"/>
      <c r="DBT93" s="142"/>
      <c r="DBU93" s="142"/>
      <c r="DBV93" s="142"/>
      <c r="DBW93" s="142"/>
      <c r="DBX93" s="142"/>
      <c r="DBY93" s="142"/>
      <c r="DBZ93" s="142"/>
      <c r="DCA93" s="142"/>
      <c r="DCB93" s="142"/>
      <c r="DCC93" s="142"/>
      <c r="DCD93" s="142"/>
      <c r="DCE93" s="142"/>
      <c r="DCF93" s="142"/>
      <c r="DCG93" s="142"/>
      <c r="DCH93" s="142"/>
      <c r="DCI93" s="142"/>
      <c r="DCJ93" s="142"/>
      <c r="DCK93" s="142"/>
      <c r="DCL93" s="142"/>
      <c r="DCM93" s="142"/>
      <c r="DCN93" s="142"/>
      <c r="DCO93" s="142"/>
      <c r="DCP93" s="142"/>
      <c r="DCQ93" s="142"/>
      <c r="DCR93" s="142"/>
      <c r="DCS93" s="142"/>
      <c r="DCT93" s="142"/>
      <c r="DCU93" s="142"/>
      <c r="DCV93" s="142"/>
      <c r="DCW93" s="142"/>
      <c r="DCX93" s="142"/>
      <c r="DCY93" s="142"/>
      <c r="DCZ93" s="142"/>
      <c r="DDA93" s="142"/>
      <c r="DDB93" s="142"/>
      <c r="DDC93" s="142"/>
      <c r="DDD93" s="142"/>
      <c r="DDE93" s="142"/>
      <c r="DDF93" s="142"/>
      <c r="DDG93" s="142"/>
      <c r="DDH93" s="142"/>
      <c r="DDI93" s="142"/>
      <c r="DDJ93" s="142"/>
      <c r="DDK93" s="142"/>
      <c r="DDL93" s="142"/>
      <c r="DDM93" s="142"/>
      <c r="DDN93" s="142"/>
      <c r="DDO93" s="142"/>
      <c r="DDP93" s="142"/>
      <c r="DDQ93" s="142"/>
      <c r="DDR93" s="142"/>
      <c r="DDS93" s="142"/>
      <c r="DDT93" s="142"/>
      <c r="DDU93" s="142"/>
      <c r="DDV93" s="142"/>
      <c r="DDW93" s="142"/>
      <c r="DDX93" s="142"/>
      <c r="DDY93" s="142"/>
      <c r="DDZ93" s="142"/>
      <c r="DEA93" s="142"/>
      <c r="DEB93" s="142"/>
      <c r="DEC93" s="142"/>
      <c r="DED93" s="142"/>
      <c r="DEE93" s="142"/>
      <c r="DEF93" s="142"/>
      <c r="DEG93" s="142"/>
      <c r="DEH93" s="142"/>
      <c r="DEI93" s="142"/>
      <c r="DEJ93" s="142"/>
      <c r="DEK93" s="142"/>
      <c r="DEL93" s="142"/>
      <c r="DEM93" s="142"/>
      <c r="DEN93" s="142"/>
      <c r="DEO93" s="142"/>
      <c r="DEP93" s="142"/>
      <c r="DEQ93" s="142"/>
      <c r="DER93" s="142"/>
      <c r="DES93" s="142"/>
      <c r="DET93" s="142"/>
      <c r="DEU93" s="142"/>
      <c r="DEV93" s="142"/>
      <c r="DEW93" s="142"/>
      <c r="DEX93" s="142"/>
      <c r="DEY93" s="142"/>
      <c r="DEZ93" s="142"/>
      <c r="DFA93" s="142"/>
      <c r="DFB93" s="142"/>
      <c r="DFC93" s="142"/>
      <c r="DFD93" s="142"/>
      <c r="DFE93" s="142"/>
      <c r="DFF93" s="142"/>
      <c r="DFG93" s="142"/>
      <c r="DFH93" s="142"/>
      <c r="DFI93" s="142"/>
      <c r="DFJ93" s="142"/>
      <c r="DFK93" s="142"/>
      <c r="DFL93" s="142"/>
      <c r="DFM93" s="142"/>
      <c r="DFN93" s="142"/>
      <c r="DFO93" s="142"/>
      <c r="DFP93" s="142"/>
      <c r="DFQ93" s="142"/>
      <c r="DFR93" s="142"/>
      <c r="DFS93" s="142"/>
      <c r="DFT93" s="142"/>
      <c r="DFU93" s="142"/>
      <c r="DFV93" s="142"/>
      <c r="DFW93" s="142"/>
      <c r="DFX93" s="142"/>
      <c r="DFY93" s="142"/>
      <c r="DFZ93" s="142"/>
      <c r="DGA93" s="142"/>
      <c r="DGB93" s="142"/>
      <c r="DGC93" s="142"/>
      <c r="DGD93" s="142"/>
      <c r="DGE93" s="142"/>
      <c r="DGF93" s="142"/>
      <c r="DGG93" s="142"/>
      <c r="DGH93" s="142"/>
      <c r="DGI93" s="142"/>
      <c r="DGJ93" s="142"/>
      <c r="DGK93" s="142"/>
      <c r="DGL93" s="142"/>
      <c r="DGM93" s="142"/>
      <c r="DGN93" s="142"/>
      <c r="DGO93" s="142"/>
      <c r="DGP93" s="142"/>
      <c r="DGQ93" s="142"/>
      <c r="DGR93" s="142"/>
      <c r="DGS93" s="142"/>
      <c r="DGT93" s="142"/>
      <c r="DGU93" s="142"/>
      <c r="DGV93" s="142"/>
      <c r="DGW93" s="142"/>
      <c r="DGX93" s="142"/>
      <c r="DGY93" s="142"/>
      <c r="DGZ93" s="142"/>
      <c r="DHA93" s="142"/>
      <c r="DHB93" s="142"/>
      <c r="DHC93" s="142"/>
      <c r="DHD93" s="142"/>
      <c r="DHE93" s="142"/>
      <c r="DHF93" s="142"/>
      <c r="DHG93" s="142"/>
      <c r="DHH93" s="142"/>
      <c r="DHI93" s="142"/>
      <c r="DHJ93" s="142"/>
      <c r="DHK93" s="142"/>
      <c r="DHL93" s="142"/>
      <c r="DHM93" s="142"/>
      <c r="DHN93" s="142"/>
      <c r="DHO93" s="142"/>
      <c r="DHP93" s="142"/>
      <c r="DHQ93" s="142"/>
      <c r="DHR93" s="142"/>
      <c r="DHS93" s="142"/>
      <c r="DHT93" s="142"/>
      <c r="DHU93" s="142"/>
      <c r="DHV93" s="142"/>
      <c r="DHW93" s="142"/>
      <c r="DHX93" s="142"/>
      <c r="DHY93" s="142"/>
      <c r="DHZ93" s="142"/>
      <c r="DIA93" s="142"/>
      <c r="DIB93" s="142"/>
      <c r="DIC93" s="142"/>
      <c r="DID93" s="142"/>
      <c r="DIE93" s="142"/>
      <c r="DIF93" s="142"/>
      <c r="DIG93" s="142"/>
      <c r="DIH93" s="142"/>
      <c r="DII93" s="142"/>
      <c r="DIJ93" s="142"/>
      <c r="DIK93" s="142"/>
      <c r="DIL93" s="142"/>
      <c r="DIM93" s="142"/>
      <c r="DIN93" s="142"/>
      <c r="DIO93" s="142"/>
      <c r="DIP93" s="142"/>
      <c r="DIQ93" s="142"/>
      <c r="DIR93" s="142"/>
      <c r="DIS93" s="142"/>
      <c r="DIT93" s="142"/>
      <c r="DIU93" s="142"/>
      <c r="DIV93" s="142"/>
      <c r="DIW93" s="142"/>
      <c r="DIX93" s="142"/>
      <c r="DIY93" s="142"/>
      <c r="DIZ93" s="142"/>
      <c r="DJA93" s="142"/>
      <c r="DJB93" s="142"/>
      <c r="DJC93" s="142"/>
      <c r="DJD93" s="142"/>
      <c r="DJE93" s="142"/>
      <c r="DJF93" s="142"/>
      <c r="DJG93" s="142"/>
      <c r="DJH93" s="142"/>
      <c r="DJI93" s="142"/>
      <c r="DJJ93" s="142"/>
      <c r="DJK93" s="142"/>
      <c r="DJL93" s="142"/>
      <c r="DJM93" s="142"/>
      <c r="DJN93" s="142"/>
      <c r="DJO93" s="142"/>
      <c r="DJP93" s="142"/>
      <c r="DJQ93" s="142"/>
      <c r="DJR93" s="142"/>
      <c r="DJS93" s="142"/>
      <c r="DJT93" s="142"/>
      <c r="DJU93" s="142"/>
      <c r="DJV93" s="142"/>
      <c r="DJW93" s="142"/>
      <c r="DJX93" s="142"/>
      <c r="DJY93" s="142"/>
      <c r="DJZ93" s="142"/>
      <c r="DKA93" s="142"/>
      <c r="DKB93" s="142"/>
      <c r="DKC93" s="142"/>
      <c r="DKD93" s="142"/>
      <c r="DKE93" s="142"/>
      <c r="DKF93" s="142"/>
      <c r="DKG93" s="142"/>
      <c r="DKH93" s="142"/>
      <c r="DKI93" s="142"/>
      <c r="DKJ93" s="142"/>
      <c r="DKK93" s="142"/>
      <c r="DKL93" s="142"/>
      <c r="DKM93" s="142"/>
      <c r="DKN93" s="142"/>
      <c r="DKO93" s="142"/>
      <c r="DKP93" s="142"/>
      <c r="DKQ93" s="142"/>
      <c r="DKR93" s="142"/>
      <c r="DKS93" s="142"/>
      <c r="DKT93" s="142"/>
      <c r="DKU93" s="142"/>
      <c r="DKV93" s="142"/>
      <c r="DKW93" s="142"/>
      <c r="DKX93" s="142"/>
      <c r="DKY93" s="142"/>
      <c r="DKZ93" s="142"/>
      <c r="DLA93" s="142"/>
      <c r="DLB93" s="142"/>
      <c r="DLC93" s="142"/>
      <c r="DLD93" s="142"/>
      <c r="DLE93" s="142"/>
      <c r="DLF93" s="142"/>
      <c r="DLG93" s="142"/>
      <c r="DLH93" s="142"/>
      <c r="DLI93" s="142"/>
      <c r="DLJ93" s="142"/>
      <c r="DLK93" s="142"/>
      <c r="DLL93" s="142"/>
      <c r="DLM93" s="142"/>
      <c r="DLN93" s="142"/>
      <c r="DLO93" s="142"/>
      <c r="DLP93" s="142"/>
      <c r="DLQ93" s="142"/>
      <c r="DLR93" s="142"/>
      <c r="DLS93" s="142"/>
      <c r="DLT93" s="142"/>
      <c r="DLU93" s="142"/>
      <c r="DLV93" s="142"/>
      <c r="DLW93" s="142"/>
      <c r="DLX93" s="142"/>
      <c r="DLY93" s="142"/>
      <c r="DLZ93" s="142"/>
      <c r="DMA93" s="142"/>
      <c r="DMB93" s="142"/>
      <c r="DMC93" s="142"/>
      <c r="DMD93" s="142"/>
      <c r="DME93" s="142"/>
      <c r="DMF93" s="142"/>
      <c r="DMG93" s="142"/>
      <c r="DMH93" s="142"/>
      <c r="DMI93" s="142"/>
      <c r="DMJ93" s="142"/>
      <c r="DMK93" s="142"/>
      <c r="DML93" s="142"/>
      <c r="DMM93" s="142"/>
      <c r="DMN93" s="142"/>
      <c r="DMO93" s="142"/>
      <c r="DMP93" s="142"/>
      <c r="DMQ93" s="142"/>
      <c r="DMR93" s="142"/>
      <c r="DMS93" s="142"/>
      <c r="DMT93" s="142"/>
      <c r="DMU93" s="142"/>
      <c r="DMV93" s="142"/>
      <c r="DMW93" s="142"/>
      <c r="DMX93" s="142"/>
      <c r="DMY93" s="142"/>
      <c r="DMZ93" s="142"/>
      <c r="DNA93" s="142"/>
      <c r="DNB93" s="142"/>
      <c r="DNC93" s="142"/>
      <c r="DND93" s="142"/>
      <c r="DNE93" s="142"/>
      <c r="DNF93" s="142"/>
      <c r="DNG93" s="142"/>
      <c r="DNH93" s="142"/>
      <c r="DNI93" s="142"/>
      <c r="DNJ93" s="142"/>
      <c r="DNK93" s="142"/>
      <c r="DNL93" s="142"/>
      <c r="DNM93" s="142"/>
      <c r="DNN93" s="142"/>
      <c r="DNO93" s="142"/>
      <c r="DNP93" s="142"/>
      <c r="DNQ93" s="142"/>
      <c r="DNR93" s="142"/>
      <c r="DNS93" s="142"/>
      <c r="DNT93" s="142"/>
      <c r="DNU93" s="142"/>
      <c r="DNV93" s="142"/>
      <c r="DNW93" s="142"/>
      <c r="DNX93" s="142"/>
      <c r="DNY93" s="142"/>
      <c r="DNZ93" s="142"/>
      <c r="DOA93" s="142"/>
      <c r="DOB93" s="142"/>
      <c r="DOC93" s="142"/>
      <c r="DOD93" s="142"/>
      <c r="DOE93" s="142"/>
      <c r="DOF93" s="142"/>
      <c r="DOG93" s="142"/>
      <c r="DOH93" s="142"/>
      <c r="DOI93" s="142"/>
      <c r="DOJ93" s="142"/>
      <c r="DOK93" s="142"/>
      <c r="DOL93" s="142"/>
      <c r="DOM93" s="142"/>
      <c r="DON93" s="142"/>
      <c r="DOO93" s="142"/>
      <c r="DOP93" s="142"/>
      <c r="DOQ93" s="142"/>
      <c r="DOR93" s="142"/>
      <c r="DOS93" s="142"/>
      <c r="DOT93" s="142"/>
      <c r="DOU93" s="142"/>
      <c r="DOV93" s="142"/>
      <c r="DOW93" s="142"/>
      <c r="DOX93" s="142"/>
      <c r="DOY93" s="142"/>
      <c r="DOZ93" s="142"/>
      <c r="DPA93" s="142"/>
      <c r="DPB93" s="142"/>
      <c r="DPC93" s="142"/>
      <c r="DPD93" s="142"/>
      <c r="DPE93" s="142"/>
      <c r="DPF93" s="142"/>
      <c r="DPG93" s="142"/>
      <c r="DPH93" s="142"/>
      <c r="DPI93" s="142"/>
      <c r="DPJ93" s="142"/>
      <c r="DPK93" s="142"/>
      <c r="DPL93" s="142"/>
      <c r="DPM93" s="142"/>
      <c r="DPN93" s="142"/>
      <c r="DPO93" s="142"/>
      <c r="DPP93" s="142"/>
      <c r="DPQ93" s="142"/>
      <c r="DPR93" s="142"/>
      <c r="DPS93" s="142"/>
      <c r="DPT93" s="142"/>
      <c r="DPU93" s="142"/>
      <c r="DPV93" s="142"/>
      <c r="DPW93" s="142"/>
      <c r="DPX93" s="142"/>
      <c r="DPY93" s="142"/>
      <c r="DPZ93" s="142"/>
      <c r="DQA93" s="142"/>
      <c r="DQB93" s="142"/>
      <c r="DQC93" s="142"/>
      <c r="DQD93" s="142"/>
      <c r="DQE93" s="142"/>
      <c r="DQF93" s="142"/>
      <c r="DQG93" s="142"/>
      <c r="DQH93" s="142"/>
      <c r="DQI93" s="142"/>
      <c r="DQJ93" s="142"/>
      <c r="DQK93" s="142"/>
      <c r="DQL93" s="142"/>
      <c r="DQM93" s="142"/>
      <c r="DQN93" s="142"/>
      <c r="DQO93" s="142"/>
      <c r="DQP93" s="142"/>
      <c r="DQQ93" s="142"/>
      <c r="DQR93" s="142"/>
      <c r="DQS93" s="142"/>
      <c r="DQT93" s="142"/>
      <c r="DQU93" s="142"/>
      <c r="DQV93" s="142"/>
      <c r="DQW93" s="142"/>
      <c r="DQX93" s="142"/>
      <c r="DQY93" s="142"/>
      <c r="DQZ93" s="142"/>
      <c r="DRA93" s="142"/>
      <c r="DRB93" s="142"/>
      <c r="DRC93" s="142"/>
      <c r="DRD93" s="142"/>
      <c r="DRE93" s="142"/>
      <c r="DRF93" s="142"/>
      <c r="DRG93" s="142"/>
      <c r="DRH93" s="142"/>
      <c r="DRI93" s="142"/>
      <c r="DRJ93" s="142"/>
      <c r="DRK93" s="142"/>
      <c r="DRL93" s="142"/>
      <c r="DRM93" s="142"/>
      <c r="DRN93" s="142"/>
      <c r="DRO93" s="142"/>
      <c r="DRP93" s="142"/>
      <c r="DRQ93" s="142"/>
      <c r="DRR93" s="142"/>
      <c r="DRS93" s="142"/>
      <c r="DRT93" s="142"/>
      <c r="DRU93" s="142"/>
      <c r="DRV93" s="142"/>
      <c r="DRW93" s="142"/>
      <c r="DRX93" s="142"/>
      <c r="DRY93" s="142"/>
      <c r="DRZ93" s="142"/>
      <c r="DSA93" s="142"/>
      <c r="DSB93" s="142"/>
      <c r="DSC93" s="142"/>
      <c r="DSD93" s="142"/>
      <c r="DSE93" s="142"/>
      <c r="DSF93" s="142"/>
      <c r="DSG93" s="142"/>
      <c r="DSH93" s="142"/>
      <c r="DSI93" s="142"/>
      <c r="DSJ93" s="142"/>
      <c r="DSK93" s="142"/>
      <c r="DSL93" s="142"/>
      <c r="DSM93" s="142"/>
      <c r="DSN93" s="142"/>
      <c r="DSO93" s="142"/>
      <c r="DSP93" s="142"/>
      <c r="DSQ93" s="142"/>
      <c r="DSR93" s="142"/>
      <c r="DSS93" s="142"/>
      <c r="DST93" s="142"/>
      <c r="DSU93" s="142"/>
      <c r="DSV93" s="142"/>
      <c r="DSW93" s="142"/>
      <c r="DSX93" s="142"/>
      <c r="DSY93" s="142"/>
      <c r="DSZ93" s="142"/>
      <c r="DTA93" s="142"/>
      <c r="DTB93" s="142"/>
      <c r="DTC93" s="142"/>
      <c r="DTD93" s="142"/>
      <c r="DTE93" s="142"/>
      <c r="DTF93" s="142"/>
      <c r="DTG93" s="142"/>
      <c r="DTH93" s="142"/>
      <c r="DTI93" s="142"/>
      <c r="DTJ93" s="142"/>
      <c r="DTK93" s="142"/>
      <c r="DTL93" s="142"/>
      <c r="DTM93" s="142"/>
      <c r="DTN93" s="142"/>
      <c r="DTO93" s="142"/>
      <c r="DTP93" s="142"/>
      <c r="DTQ93" s="142"/>
      <c r="DTR93" s="142"/>
      <c r="DTS93" s="142"/>
      <c r="DTT93" s="142"/>
      <c r="DTU93" s="142"/>
      <c r="DTV93" s="142"/>
      <c r="DTW93" s="142"/>
      <c r="DTX93" s="142"/>
      <c r="DTY93" s="142"/>
      <c r="DTZ93" s="142"/>
      <c r="DUA93" s="142"/>
      <c r="DUB93" s="142"/>
      <c r="DUC93" s="142"/>
      <c r="DUD93" s="142"/>
      <c r="DUE93" s="142"/>
      <c r="DUF93" s="142"/>
      <c r="DUG93" s="142"/>
      <c r="DUH93" s="142"/>
      <c r="DUI93" s="142"/>
      <c r="DUJ93" s="142"/>
      <c r="DUK93" s="142"/>
      <c r="DUL93" s="142"/>
      <c r="DUM93" s="142"/>
      <c r="DUN93" s="142"/>
      <c r="DUO93" s="142"/>
      <c r="DUP93" s="142"/>
      <c r="DUQ93" s="142"/>
      <c r="DUR93" s="142"/>
      <c r="DUS93" s="142"/>
      <c r="DUT93" s="142"/>
      <c r="DUU93" s="142"/>
      <c r="DUV93" s="142"/>
      <c r="DUW93" s="142"/>
      <c r="DUX93" s="142"/>
      <c r="DUY93" s="142"/>
      <c r="DUZ93" s="142"/>
      <c r="DVA93" s="142"/>
      <c r="DVB93" s="142"/>
      <c r="DVC93" s="142"/>
      <c r="DVD93" s="142"/>
      <c r="DVE93" s="142"/>
      <c r="DVF93" s="142"/>
      <c r="DVG93" s="142"/>
      <c r="DVH93" s="142"/>
      <c r="DVI93" s="142"/>
      <c r="DVJ93" s="142"/>
      <c r="DVK93" s="142"/>
      <c r="DVL93" s="142"/>
      <c r="DVM93" s="142"/>
      <c r="DVN93" s="142"/>
      <c r="DVO93" s="142"/>
      <c r="DVP93" s="142"/>
      <c r="DVQ93" s="142"/>
      <c r="DVR93" s="142"/>
      <c r="DVS93" s="142"/>
      <c r="DVT93" s="142"/>
      <c r="DVU93" s="142"/>
      <c r="DVV93" s="142"/>
      <c r="DVW93" s="142"/>
      <c r="DVX93" s="142"/>
      <c r="DVY93" s="142"/>
      <c r="DVZ93" s="142"/>
      <c r="DWA93" s="142"/>
      <c r="DWB93" s="142"/>
      <c r="DWC93" s="142"/>
      <c r="DWD93" s="142"/>
      <c r="DWE93" s="142"/>
      <c r="DWF93" s="142"/>
      <c r="DWG93" s="142"/>
      <c r="DWH93" s="142"/>
      <c r="DWI93" s="142"/>
      <c r="DWJ93" s="142"/>
      <c r="DWK93" s="142"/>
      <c r="DWL93" s="142"/>
      <c r="DWM93" s="142"/>
      <c r="DWN93" s="142"/>
      <c r="DWO93" s="142"/>
      <c r="DWP93" s="142"/>
      <c r="DWQ93" s="142"/>
      <c r="DWR93" s="142"/>
      <c r="DWS93" s="142"/>
      <c r="DWT93" s="142"/>
      <c r="DWU93" s="142"/>
      <c r="DWV93" s="142"/>
      <c r="DWW93" s="142"/>
      <c r="DWX93" s="142"/>
      <c r="DWY93" s="142"/>
      <c r="DWZ93" s="142"/>
      <c r="DXA93" s="142"/>
      <c r="DXB93" s="142"/>
      <c r="DXC93" s="142"/>
      <c r="DXD93" s="142"/>
      <c r="DXE93" s="142"/>
      <c r="DXF93" s="142"/>
      <c r="DXG93" s="142"/>
      <c r="DXH93" s="142"/>
      <c r="DXI93" s="142"/>
      <c r="DXJ93" s="142"/>
      <c r="DXK93" s="142"/>
      <c r="DXL93" s="142"/>
      <c r="DXM93" s="142"/>
      <c r="DXN93" s="142"/>
      <c r="DXO93" s="142"/>
      <c r="DXP93" s="142"/>
      <c r="DXQ93" s="142"/>
      <c r="DXR93" s="142"/>
      <c r="DXS93" s="142"/>
      <c r="DXT93" s="142"/>
      <c r="DXU93" s="142"/>
      <c r="DXV93" s="142"/>
      <c r="DXW93" s="142"/>
      <c r="DXX93" s="142"/>
      <c r="DXY93" s="142"/>
      <c r="DXZ93" s="142"/>
      <c r="DYA93" s="142"/>
      <c r="DYB93" s="142"/>
      <c r="DYC93" s="142"/>
      <c r="DYD93" s="142"/>
      <c r="DYE93" s="142"/>
      <c r="DYF93" s="142"/>
      <c r="DYG93" s="142"/>
      <c r="DYH93" s="142"/>
      <c r="DYI93" s="142"/>
      <c r="DYJ93" s="142"/>
      <c r="DYK93" s="142"/>
      <c r="DYL93" s="142"/>
      <c r="DYM93" s="142"/>
      <c r="DYN93" s="142"/>
      <c r="DYO93" s="142"/>
      <c r="DYP93" s="142"/>
      <c r="DYQ93" s="142"/>
      <c r="DYR93" s="142"/>
      <c r="DYS93" s="142"/>
      <c r="DYT93" s="142"/>
      <c r="DYU93" s="142"/>
      <c r="DYV93" s="142"/>
      <c r="DYW93" s="142"/>
      <c r="DYX93" s="142"/>
      <c r="DYY93" s="142"/>
      <c r="DYZ93" s="142"/>
      <c r="DZA93" s="142"/>
      <c r="DZB93" s="142"/>
      <c r="DZC93" s="142"/>
      <c r="DZD93" s="142"/>
      <c r="DZE93" s="142"/>
      <c r="DZF93" s="142"/>
      <c r="DZG93" s="142"/>
      <c r="DZH93" s="142"/>
      <c r="DZI93" s="142"/>
      <c r="DZJ93" s="142"/>
      <c r="DZK93" s="142"/>
      <c r="DZL93" s="142"/>
      <c r="DZM93" s="142"/>
      <c r="DZN93" s="142"/>
      <c r="DZO93" s="142"/>
      <c r="DZP93" s="142"/>
      <c r="DZQ93" s="142"/>
      <c r="DZR93" s="142"/>
      <c r="DZS93" s="142"/>
      <c r="DZT93" s="142"/>
      <c r="DZU93" s="142"/>
      <c r="DZV93" s="142"/>
      <c r="DZW93" s="142"/>
      <c r="DZX93" s="142"/>
      <c r="DZY93" s="142"/>
      <c r="DZZ93" s="142"/>
      <c r="EAA93" s="142"/>
      <c r="EAB93" s="142"/>
      <c r="EAC93" s="142"/>
      <c r="EAD93" s="142"/>
      <c r="EAE93" s="142"/>
      <c r="EAF93" s="142"/>
      <c r="EAG93" s="142"/>
      <c r="EAH93" s="142"/>
      <c r="EAI93" s="142"/>
      <c r="EAJ93" s="142"/>
      <c r="EAK93" s="142"/>
      <c r="EAL93" s="142"/>
      <c r="EAM93" s="142"/>
      <c r="EAN93" s="142"/>
      <c r="EAO93" s="142"/>
      <c r="EAP93" s="142"/>
      <c r="EAQ93" s="142"/>
      <c r="EAR93" s="142"/>
      <c r="EAS93" s="142"/>
      <c r="EAT93" s="142"/>
      <c r="EAU93" s="142"/>
      <c r="EAV93" s="142"/>
      <c r="EAW93" s="142"/>
      <c r="EAX93" s="142"/>
      <c r="EAY93" s="142"/>
      <c r="EAZ93" s="142"/>
      <c r="EBA93" s="142"/>
      <c r="EBB93" s="142"/>
      <c r="EBC93" s="142"/>
      <c r="EBD93" s="142"/>
      <c r="EBE93" s="142"/>
      <c r="EBF93" s="142"/>
      <c r="EBG93" s="142"/>
      <c r="EBH93" s="142"/>
      <c r="EBI93" s="142"/>
      <c r="EBJ93" s="142"/>
      <c r="EBK93" s="142"/>
      <c r="EBL93" s="142"/>
      <c r="EBM93" s="142"/>
      <c r="EBN93" s="142"/>
      <c r="EBO93" s="142"/>
      <c r="EBP93" s="142"/>
      <c r="EBQ93" s="142"/>
      <c r="EBR93" s="142"/>
      <c r="EBS93" s="142"/>
      <c r="EBT93" s="142"/>
      <c r="EBU93" s="142"/>
      <c r="EBV93" s="142"/>
      <c r="EBW93" s="142"/>
      <c r="EBX93" s="142"/>
      <c r="EBY93" s="142"/>
      <c r="EBZ93" s="142"/>
      <c r="ECA93" s="142"/>
      <c r="ECB93" s="142"/>
      <c r="ECC93" s="142"/>
      <c r="ECD93" s="142"/>
      <c r="ECE93" s="142"/>
      <c r="ECF93" s="142"/>
      <c r="ECG93" s="142"/>
      <c r="ECH93" s="142"/>
      <c r="ECI93" s="142"/>
      <c r="ECJ93" s="142"/>
      <c r="ECK93" s="142"/>
      <c r="ECL93" s="142"/>
      <c r="ECM93" s="142"/>
      <c r="ECN93" s="142"/>
      <c r="ECO93" s="142"/>
      <c r="ECP93" s="142"/>
      <c r="ECQ93" s="142"/>
      <c r="ECR93" s="142"/>
      <c r="ECS93" s="142"/>
      <c r="ECT93" s="142"/>
      <c r="ECU93" s="142"/>
      <c r="ECV93" s="142"/>
      <c r="ECW93" s="142"/>
      <c r="ECX93" s="142"/>
      <c r="ECY93" s="142"/>
      <c r="ECZ93" s="142"/>
      <c r="EDA93" s="142"/>
      <c r="EDB93" s="142"/>
      <c r="EDC93" s="142"/>
      <c r="EDD93" s="142"/>
      <c r="EDE93" s="142"/>
      <c r="EDF93" s="142"/>
      <c r="EDG93" s="142"/>
      <c r="EDH93" s="142"/>
      <c r="EDI93" s="142"/>
      <c r="EDJ93" s="142"/>
      <c r="EDK93" s="142"/>
      <c r="EDL93" s="142"/>
      <c r="EDM93" s="142"/>
      <c r="EDN93" s="142"/>
      <c r="EDO93" s="142"/>
      <c r="EDP93" s="142"/>
      <c r="EDQ93" s="142"/>
      <c r="EDR93" s="142"/>
      <c r="EDS93" s="142"/>
      <c r="EDT93" s="142"/>
      <c r="EDU93" s="142"/>
      <c r="EDV93" s="142"/>
      <c r="EDW93" s="142"/>
      <c r="EDX93" s="142"/>
      <c r="EDY93" s="142"/>
      <c r="EDZ93" s="142"/>
      <c r="EEA93" s="142"/>
      <c r="EEB93" s="142"/>
      <c r="EEC93" s="142"/>
      <c r="EED93" s="142"/>
      <c r="EEE93" s="142"/>
      <c r="EEF93" s="142"/>
      <c r="EEG93" s="142"/>
      <c r="EEH93" s="142"/>
      <c r="EEI93" s="142"/>
      <c r="EEJ93" s="142"/>
      <c r="EEK93" s="142"/>
      <c r="EEL93" s="142"/>
      <c r="EEM93" s="142"/>
      <c r="EEN93" s="142"/>
      <c r="EEO93" s="142"/>
      <c r="EEP93" s="142"/>
      <c r="EEQ93" s="142"/>
      <c r="EER93" s="142"/>
      <c r="EES93" s="142"/>
      <c r="EET93" s="142"/>
      <c r="EEU93" s="142"/>
      <c r="EEV93" s="142"/>
      <c r="EEW93" s="142"/>
      <c r="EEX93" s="142"/>
      <c r="EEY93" s="142"/>
      <c r="EEZ93" s="142"/>
      <c r="EFA93" s="142"/>
      <c r="EFB93" s="142"/>
      <c r="EFC93" s="142"/>
      <c r="EFD93" s="142"/>
      <c r="EFE93" s="142"/>
      <c r="EFF93" s="142"/>
      <c r="EFG93" s="142"/>
      <c r="EFH93" s="142"/>
      <c r="EFI93" s="142"/>
      <c r="EFJ93" s="142"/>
      <c r="EFK93" s="142"/>
      <c r="EFL93" s="142"/>
      <c r="EFM93" s="142"/>
      <c r="EFN93" s="142"/>
      <c r="EFO93" s="142"/>
      <c r="EFP93" s="142"/>
      <c r="EFQ93" s="142"/>
      <c r="EFR93" s="142"/>
      <c r="EFS93" s="142"/>
      <c r="EFT93" s="142"/>
      <c r="EFU93" s="142"/>
      <c r="EFV93" s="142"/>
      <c r="EFW93" s="142"/>
      <c r="EFX93" s="142"/>
      <c r="EFY93" s="142"/>
      <c r="EFZ93" s="142"/>
      <c r="EGA93" s="142"/>
      <c r="EGB93" s="142"/>
      <c r="EGC93" s="142"/>
      <c r="EGD93" s="142"/>
      <c r="EGE93" s="142"/>
      <c r="EGF93" s="142"/>
      <c r="EGG93" s="142"/>
      <c r="EGH93" s="142"/>
      <c r="EGI93" s="142"/>
      <c r="EGJ93" s="142"/>
      <c r="EGK93" s="142"/>
      <c r="EGL93" s="142"/>
      <c r="EGM93" s="142"/>
      <c r="EGN93" s="142"/>
      <c r="EGO93" s="142"/>
      <c r="EGP93" s="142"/>
      <c r="EGQ93" s="142"/>
      <c r="EGR93" s="142"/>
      <c r="EGS93" s="142"/>
      <c r="EGT93" s="142"/>
      <c r="EGU93" s="142"/>
      <c r="EGV93" s="142"/>
      <c r="EGW93" s="142"/>
      <c r="EGX93" s="142"/>
      <c r="EGY93" s="142"/>
      <c r="EGZ93" s="142"/>
      <c r="EHA93" s="142"/>
      <c r="EHB93" s="142"/>
      <c r="EHC93" s="142"/>
      <c r="EHD93" s="142"/>
      <c r="EHE93" s="142"/>
      <c r="EHF93" s="142"/>
      <c r="EHG93" s="142"/>
      <c r="EHH93" s="142"/>
      <c r="EHI93" s="142"/>
      <c r="EHJ93" s="142"/>
      <c r="EHK93" s="142"/>
      <c r="EHL93" s="142"/>
      <c r="EHM93" s="142"/>
      <c r="EHN93" s="142"/>
      <c r="EHO93" s="142"/>
      <c r="EHP93" s="142"/>
      <c r="EHQ93" s="142"/>
      <c r="EHR93" s="142"/>
      <c r="EHS93" s="142"/>
      <c r="EHT93" s="142"/>
      <c r="EHU93" s="142"/>
      <c r="EHV93" s="142"/>
      <c r="EHW93" s="142"/>
      <c r="EHX93" s="142"/>
      <c r="EHY93" s="142"/>
      <c r="EHZ93" s="142"/>
      <c r="EIA93" s="142"/>
      <c r="EIB93" s="142"/>
      <c r="EIC93" s="142"/>
      <c r="EID93" s="142"/>
      <c r="EIE93" s="142"/>
      <c r="EIF93" s="142"/>
      <c r="EIG93" s="142"/>
      <c r="EIH93" s="142"/>
      <c r="EII93" s="142"/>
      <c r="EIJ93" s="142"/>
      <c r="EIK93" s="142"/>
      <c r="EIL93" s="142"/>
      <c r="EIM93" s="142"/>
      <c r="EIN93" s="142"/>
      <c r="EIO93" s="142"/>
      <c r="EIP93" s="142"/>
      <c r="EIQ93" s="142"/>
      <c r="EIR93" s="142"/>
      <c r="EIS93" s="142"/>
      <c r="EIT93" s="142"/>
      <c r="EIU93" s="142"/>
      <c r="EIV93" s="142"/>
      <c r="EIW93" s="142"/>
      <c r="EIX93" s="142"/>
      <c r="EIY93" s="142"/>
      <c r="EIZ93" s="142"/>
      <c r="EJA93" s="142"/>
      <c r="EJB93" s="142"/>
      <c r="EJC93" s="142"/>
      <c r="EJD93" s="142"/>
      <c r="EJE93" s="142"/>
      <c r="EJF93" s="142"/>
      <c r="EJG93" s="142"/>
      <c r="EJH93" s="142"/>
      <c r="EJI93" s="142"/>
      <c r="EJJ93" s="142"/>
      <c r="EJK93" s="142"/>
      <c r="EJL93" s="142"/>
      <c r="EJM93" s="142"/>
      <c r="EJN93" s="142"/>
      <c r="EJO93" s="142"/>
      <c r="EJP93" s="142"/>
      <c r="EJQ93" s="142"/>
      <c r="EJR93" s="142"/>
      <c r="EJS93" s="142"/>
      <c r="EJT93" s="142"/>
      <c r="EJU93" s="142"/>
      <c r="EJV93" s="142"/>
      <c r="EJW93" s="142"/>
      <c r="EJX93" s="142"/>
      <c r="EJY93" s="142"/>
      <c r="EJZ93" s="142"/>
      <c r="EKA93" s="142"/>
      <c r="EKB93" s="142"/>
      <c r="EKC93" s="142"/>
      <c r="EKD93" s="142"/>
      <c r="EKE93" s="142"/>
      <c r="EKF93" s="142"/>
      <c r="EKG93" s="142"/>
      <c r="EKH93" s="142"/>
      <c r="EKI93" s="142"/>
      <c r="EKJ93" s="142"/>
      <c r="EKK93" s="142"/>
      <c r="EKL93" s="142"/>
      <c r="EKM93" s="142"/>
      <c r="EKN93" s="142"/>
      <c r="EKO93" s="142"/>
      <c r="EKP93" s="142"/>
      <c r="EKQ93" s="142"/>
      <c r="EKR93" s="142"/>
      <c r="EKS93" s="142"/>
      <c r="EKT93" s="142"/>
      <c r="EKU93" s="142"/>
      <c r="EKV93" s="142"/>
      <c r="EKW93" s="142"/>
      <c r="EKX93" s="142"/>
      <c r="EKY93" s="142"/>
      <c r="EKZ93" s="142"/>
      <c r="ELA93" s="142"/>
      <c r="ELB93" s="142"/>
      <c r="ELC93" s="142"/>
      <c r="ELD93" s="142"/>
      <c r="ELE93" s="142"/>
      <c r="ELF93" s="142"/>
      <c r="ELG93" s="142"/>
      <c r="ELH93" s="142"/>
      <c r="ELI93" s="142"/>
      <c r="ELJ93" s="142"/>
      <c r="ELK93" s="142"/>
      <c r="ELL93" s="142"/>
      <c r="ELM93" s="142"/>
      <c r="ELN93" s="142"/>
      <c r="ELO93" s="142"/>
      <c r="ELP93" s="142"/>
      <c r="ELQ93" s="142"/>
      <c r="ELR93" s="142"/>
      <c r="ELS93" s="142"/>
      <c r="ELT93" s="142"/>
      <c r="ELU93" s="142"/>
      <c r="ELV93" s="142"/>
      <c r="ELW93" s="142"/>
      <c r="ELX93" s="142"/>
      <c r="ELY93" s="142"/>
      <c r="ELZ93" s="142"/>
      <c r="EMA93" s="142"/>
      <c r="EMB93" s="142"/>
      <c r="EMC93" s="142"/>
      <c r="EMD93" s="142"/>
      <c r="EME93" s="142"/>
      <c r="EMF93" s="142"/>
      <c r="EMG93" s="142"/>
      <c r="EMH93" s="142"/>
      <c r="EMI93" s="142"/>
      <c r="EMJ93" s="142"/>
      <c r="EMK93" s="142"/>
      <c r="EML93" s="142"/>
      <c r="EMM93" s="142"/>
      <c r="EMN93" s="142"/>
      <c r="EMO93" s="142"/>
      <c r="EMP93" s="142"/>
      <c r="EMQ93" s="142"/>
      <c r="EMR93" s="142"/>
      <c r="EMS93" s="142"/>
      <c r="EMT93" s="142"/>
      <c r="EMU93" s="142"/>
      <c r="EMV93" s="142"/>
      <c r="EMW93" s="142"/>
      <c r="EMX93" s="142"/>
      <c r="EMY93" s="142"/>
      <c r="EMZ93" s="142"/>
      <c r="ENA93" s="142"/>
      <c r="ENB93" s="142"/>
      <c r="ENC93" s="142"/>
      <c r="END93" s="142"/>
      <c r="ENE93" s="142"/>
      <c r="ENF93" s="142"/>
      <c r="ENG93" s="142"/>
      <c r="ENH93" s="142"/>
      <c r="ENI93" s="142"/>
      <c r="ENJ93" s="142"/>
      <c r="ENK93" s="142"/>
      <c r="ENL93" s="142"/>
      <c r="ENM93" s="142"/>
      <c r="ENN93" s="142"/>
      <c r="ENO93" s="142"/>
      <c r="ENP93" s="142"/>
      <c r="ENQ93" s="142"/>
      <c r="ENR93" s="142"/>
      <c r="ENS93" s="142"/>
      <c r="ENT93" s="142"/>
      <c r="ENU93" s="142"/>
      <c r="ENV93" s="142"/>
      <c r="ENW93" s="142"/>
      <c r="ENX93" s="142"/>
      <c r="ENY93" s="142"/>
      <c r="ENZ93" s="142"/>
      <c r="EOA93" s="142"/>
      <c r="EOB93" s="142"/>
      <c r="EOC93" s="142"/>
      <c r="EOD93" s="142"/>
      <c r="EOE93" s="142"/>
      <c r="EOF93" s="142"/>
      <c r="EOG93" s="142"/>
      <c r="EOH93" s="142"/>
      <c r="EOI93" s="142"/>
      <c r="EOJ93" s="142"/>
      <c r="EOK93" s="142"/>
      <c r="EOL93" s="142"/>
      <c r="EOM93" s="142"/>
      <c r="EON93" s="142"/>
      <c r="EOO93" s="142"/>
      <c r="EOP93" s="142"/>
      <c r="EOQ93" s="142"/>
      <c r="EOR93" s="142"/>
      <c r="EOS93" s="142"/>
      <c r="EOT93" s="142"/>
      <c r="EOU93" s="142"/>
      <c r="EOV93" s="142"/>
      <c r="EOW93" s="142"/>
      <c r="EOX93" s="142"/>
      <c r="EOY93" s="142"/>
      <c r="EOZ93" s="142"/>
      <c r="EPA93" s="142"/>
      <c r="EPB93" s="142"/>
      <c r="EPC93" s="142"/>
      <c r="EPD93" s="142"/>
      <c r="EPE93" s="142"/>
      <c r="EPF93" s="142"/>
      <c r="EPG93" s="142"/>
      <c r="EPH93" s="142"/>
      <c r="EPI93" s="142"/>
      <c r="EPJ93" s="142"/>
      <c r="EPK93" s="142"/>
      <c r="EPL93" s="142"/>
      <c r="EPM93" s="142"/>
      <c r="EPN93" s="142"/>
      <c r="EPO93" s="142"/>
      <c r="EPP93" s="142"/>
      <c r="EPQ93" s="142"/>
      <c r="EPR93" s="142"/>
      <c r="EPS93" s="142"/>
      <c r="EPT93" s="142"/>
      <c r="EPU93" s="142"/>
      <c r="EPV93" s="142"/>
      <c r="EPW93" s="142"/>
      <c r="EPX93" s="142"/>
      <c r="EPY93" s="142"/>
      <c r="EPZ93" s="142"/>
      <c r="EQA93" s="142"/>
      <c r="EQB93" s="142"/>
      <c r="EQC93" s="142"/>
      <c r="EQD93" s="142"/>
      <c r="EQE93" s="142"/>
      <c r="EQF93" s="142"/>
      <c r="EQG93" s="142"/>
      <c r="EQH93" s="142"/>
      <c r="EQI93" s="142"/>
      <c r="EQJ93" s="142"/>
      <c r="EQK93" s="142"/>
      <c r="EQL93" s="142"/>
      <c r="EQM93" s="142"/>
      <c r="EQN93" s="142"/>
      <c r="EQO93" s="142"/>
      <c r="EQP93" s="142"/>
      <c r="EQQ93" s="142"/>
      <c r="EQR93" s="142"/>
      <c r="EQS93" s="142"/>
      <c r="EQT93" s="142"/>
      <c r="EQU93" s="142"/>
      <c r="EQV93" s="142"/>
      <c r="EQW93" s="142"/>
      <c r="EQX93" s="142"/>
      <c r="EQY93" s="142"/>
      <c r="EQZ93" s="142"/>
      <c r="ERA93" s="142"/>
      <c r="ERB93" s="142"/>
      <c r="ERC93" s="142"/>
      <c r="ERD93" s="142"/>
      <c r="ERE93" s="142"/>
      <c r="ERF93" s="142"/>
      <c r="ERG93" s="142"/>
      <c r="ERH93" s="142"/>
      <c r="ERI93" s="142"/>
      <c r="ERJ93" s="142"/>
      <c r="ERK93" s="142"/>
      <c r="ERL93" s="142"/>
      <c r="ERM93" s="142"/>
      <c r="ERN93" s="142"/>
      <c r="ERO93" s="142"/>
      <c r="ERP93" s="142"/>
      <c r="ERQ93" s="142"/>
      <c r="ERR93" s="142"/>
      <c r="ERS93" s="142"/>
      <c r="ERT93" s="142"/>
      <c r="ERU93" s="142"/>
      <c r="ERV93" s="142"/>
      <c r="ERW93" s="142"/>
      <c r="ERX93" s="142"/>
      <c r="ERY93" s="142"/>
      <c r="ERZ93" s="142"/>
      <c r="ESA93" s="142"/>
      <c r="ESB93" s="142"/>
      <c r="ESC93" s="142"/>
      <c r="ESD93" s="142"/>
      <c r="ESE93" s="142"/>
      <c r="ESF93" s="142"/>
      <c r="ESG93" s="142"/>
      <c r="ESH93" s="142"/>
      <c r="ESI93" s="142"/>
      <c r="ESJ93" s="142"/>
      <c r="ESK93" s="142"/>
      <c r="ESL93" s="142"/>
      <c r="ESM93" s="142"/>
      <c r="ESN93" s="142"/>
      <c r="ESO93" s="142"/>
      <c r="ESP93" s="142"/>
      <c r="ESQ93" s="142"/>
      <c r="ESR93" s="142"/>
      <c r="ESS93" s="142"/>
      <c r="EST93" s="142"/>
      <c r="ESU93" s="142"/>
      <c r="ESV93" s="142"/>
      <c r="ESW93" s="142"/>
      <c r="ESX93" s="142"/>
      <c r="ESY93" s="142"/>
      <c r="ESZ93" s="142"/>
      <c r="ETA93" s="142"/>
      <c r="ETB93" s="142"/>
      <c r="ETC93" s="142"/>
      <c r="ETD93" s="142"/>
      <c r="ETE93" s="142"/>
      <c r="ETF93" s="142"/>
      <c r="ETG93" s="142"/>
      <c r="ETH93" s="142"/>
      <c r="ETI93" s="142"/>
      <c r="ETJ93" s="142"/>
      <c r="ETK93" s="142"/>
      <c r="ETL93" s="142"/>
      <c r="ETM93" s="142"/>
      <c r="ETN93" s="142"/>
      <c r="ETO93" s="142"/>
      <c r="ETP93" s="142"/>
      <c r="ETQ93" s="142"/>
      <c r="ETR93" s="142"/>
      <c r="ETS93" s="142"/>
      <c r="ETT93" s="142"/>
      <c r="ETU93" s="142"/>
      <c r="ETV93" s="142"/>
      <c r="ETW93" s="142"/>
      <c r="ETX93" s="142"/>
      <c r="ETY93" s="142"/>
      <c r="ETZ93" s="142"/>
      <c r="EUA93" s="142"/>
      <c r="EUB93" s="142"/>
      <c r="EUC93" s="142"/>
      <c r="EUD93" s="142"/>
      <c r="EUE93" s="142"/>
      <c r="EUF93" s="142"/>
      <c r="EUG93" s="142"/>
      <c r="EUH93" s="142"/>
      <c r="EUI93" s="142"/>
      <c r="EUJ93" s="142"/>
      <c r="EUK93" s="142"/>
      <c r="EUL93" s="142"/>
      <c r="EUM93" s="142"/>
      <c r="EUN93" s="142"/>
      <c r="EUO93" s="142"/>
      <c r="EUP93" s="142"/>
      <c r="EUQ93" s="142"/>
      <c r="EUR93" s="142"/>
      <c r="EUS93" s="142"/>
      <c r="EUT93" s="142"/>
      <c r="EUU93" s="142"/>
      <c r="EUV93" s="142"/>
      <c r="EUW93" s="142"/>
      <c r="EUX93" s="142"/>
      <c r="EUY93" s="142"/>
      <c r="EUZ93" s="142"/>
      <c r="EVA93" s="142"/>
      <c r="EVB93" s="142"/>
      <c r="EVC93" s="142"/>
      <c r="EVD93" s="142"/>
      <c r="EVE93" s="142"/>
      <c r="EVF93" s="142"/>
      <c r="EVG93" s="142"/>
      <c r="EVH93" s="142"/>
      <c r="EVI93" s="142"/>
      <c r="EVJ93" s="142"/>
      <c r="EVK93" s="142"/>
      <c r="EVL93" s="142"/>
      <c r="EVM93" s="142"/>
      <c r="EVN93" s="142"/>
      <c r="EVO93" s="142"/>
      <c r="EVP93" s="142"/>
      <c r="EVQ93" s="142"/>
      <c r="EVR93" s="142"/>
      <c r="EVS93" s="142"/>
      <c r="EVT93" s="142"/>
      <c r="EVU93" s="142"/>
      <c r="EVV93" s="142"/>
      <c r="EVW93" s="142"/>
      <c r="EVX93" s="142"/>
      <c r="EVY93" s="142"/>
      <c r="EVZ93" s="142"/>
      <c r="EWA93" s="142"/>
      <c r="EWB93" s="142"/>
      <c r="EWC93" s="142"/>
      <c r="EWD93" s="142"/>
      <c r="EWE93" s="142"/>
      <c r="EWF93" s="142"/>
      <c r="EWG93" s="142"/>
      <c r="EWH93" s="142"/>
      <c r="EWI93" s="142"/>
      <c r="EWJ93" s="142"/>
      <c r="EWK93" s="142"/>
      <c r="EWL93" s="142"/>
      <c r="EWM93" s="142"/>
      <c r="EWN93" s="142"/>
      <c r="EWO93" s="142"/>
      <c r="EWP93" s="142"/>
      <c r="EWQ93" s="142"/>
      <c r="EWR93" s="142"/>
      <c r="EWS93" s="142"/>
      <c r="EWT93" s="142"/>
      <c r="EWU93" s="142"/>
      <c r="EWV93" s="142"/>
      <c r="EWW93" s="142"/>
      <c r="EWX93" s="142"/>
      <c r="EWY93" s="142"/>
      <c r="EWZ93" s="142"/>
      <c r="EXA93" s="142"/>
      <c r="EXB93" s="142"/>
      <c r="EXC93" s="142"/>
      <c r="EXD93" s="142"/>
      <c r="EXE93" s="142"/>
      <c r="EXF93" s="142"/>
      <c r="EXG93" s="142"/>
      <c r="EXH93" s="142"/>
      <c r="EXI93" s="142"/>
      <c r="EXJ93" s="142"/>
      <c r="EXK93" s="142"/>
      <c r="EXL93" s="142"/>
      <c r="EXM93" s="142"/>
      <c r="EXN93" s="142"/>
      <c r="EXO93" s="142"/>
      <c r="EXP93" s="142"/>
      <c r="EXQ93" s="142"/>
      <c r="EXR93" s="142"/>
      <c r="EXS93" s="142"/>
      <c r="EXT93" s="142"/>
      <c r="EXU93" s="142"/>
      <c r="EXV93" s="142"/>
      <c r="EXW93" s="142"/>
      <c r="EXX93" s="142"/>
      <c r="EXY93" s="142"/>
      <c r="EXZ93" s="142"/>
      <c r="EYA93" s="142"/>
      <c r="EYB93" s="142"/>
      <c r="EYC93" s="142"/>
      <c r="EYD93" s="142"/>
      <c r="EYE93" s="142"/>
      <c r="EYF93" s="142"/>
      <c r="EYG93" s="142"/>
      <c r="EYH93" s="142"/>
      <c r="EYI93" s="142"/>
      <c r="EYJ93" s="142"/>
      <c r="EYK93" s="142"/>
      <c r="EYL93" s="142"/>
      <c r="EYM93" s="142"/>
      <c r="EYN93" s="142"/>
      <c r="EYO93" s="142"/>
      <c r="EYP93" s="142"/>
      <c r="EYQ93" s="142"/>
      <c r="EYR93" s="142"/>
      <c r="EYS93" s="142"/>
      <c r="EYT93" s="142"/>
      <c r="EYU93" s="142"/>
      <c r="EYV93" s="142"/>
      <c r="EYW93" s="142"/>
      <c r="EYX93" s="142"/>
      <c r="EYY93" s="142"/>
      <c r="EYZ93" s="142"/>
      <c r="EZA93" s="142"/>
      <c r="EZB93" s="142"/>
      <c r="EZC93" s="142"/>
      <c r="EZD93" s="142"/>
      <c r="EZE93" s="142"/>
      <c r="EZF93" s="142"/>
      <c r="EZG93" s="142"/>
      <c r="EZH93" s="142"/>
      <c r="EZI93" s="142"/>
      <c r="EZJ93" s="142"/>
      <c r="EZK93" s="142"/>
      <c r="EZL93" s="142"/>
      <c r="EZM93" s="142"/>
      <c r="EZN93" s="142"/>
      <c r="EZO93" s="142"/>
      <c r="EZP93" s="142"/>
      <c r="EZQ93" s="142"/>
      <c r="EZR93" s="142"/>
      <c r="EZS93" s="142"/>
      <c r="EZT93" s="142"/>
      <c r="EZU93" s="142"/>
      <c r="EZV93" s="142"/>
      <c r="EZW93" s="142"/>
      <c r="EZX93" s="142"/>
      <c r="EZY93" s="142"/>
      <c r="EZZ93" s="142"/>
      <c r="FAA93" s="142"/>
      <c r="FAB93" s="142"/>
      <c r="FAC93" s="142"/>
      <c r="FAD93" s="142"/>
      <c r="FAE93" s="142"/>
      <c r="FAF93" s="142"/>
      <c r="FAG93" s="142"/>
      <c r="FAH93" s="142"/>
      <c r="FAI93" s="142"/>
      <c r="FAJ93" s="142"/>
      <c r="FAK93" s="142"/>
      <c r="FAL93" s="142"/>
      <c r="FAM93" s="142"/>
      <c r="FAN93" s="142"/>
      <c r="FAO93" s="142"/>
      <c r="FAP93" s="142"/>
      <c r="FAQ93" s="142"/>
      <c r="FAR93" s="142"/>
      <c r="FAS93" s="142"/>
      <c r="FAT93" s="142"/>
      <c r="FAU93" s="142"/>
      <c r="FAV93" s="142"/>
      <c r="FAW93" s="142"/>
      <c r="FAX93" s="142"/>
      <c r="FAY93" s="142"/>
      <c r="FAZ93" s="142"/>
      <c r="FBA93" s="142"/>
      <c r="FBB93" s="142"/>
      <c r="FBC93" s="142"/>
      <c r="FBD93" s="142"/>
      <c r="FBE93" s="142"/>
      <c r="FBF93" s="142"/>
      <c r="FBG93" s="142"/>
      <c r="FBH93" s="142"/>
      <c r="FBI93" s="142"/>
      <c r="FBJ93" s="142"/>
      <c r="FBK93" s="142"/>
      <c r="FBL93" s="142"/>
      <c r="FBM93" s="142"/>
      <c r="FBN93" s="142"/>
      <c r="FBO93" s="142"/>
      <c r="FBP93" s="142"/>
      <c r="FBQ93" s="142"/>
      <c r="FBR93" s="142"/>
      <c r="FBS93" s="142"/>
      <c r="FBT93" s="142"/>
      <c r="FBU93" s="142"/>
      <c r="FBV93" s="142"/>
      <c r="FBW93" s="142"/>
      <c r="FBX93" s="142"/>
      <c r="FBY93" s="142"/>
      <c r="FBZ93" s="142"/>
      <c r="FCA93" s="142"/>
      <c r="FCB93" s="142"/>
      <c r="FCC93" s="142"/>
      <c r="FCD93" s="142"/>
      <c r="FCE93" s="142"/>
      <c r="FCF93" s="142"/>
      <c r="FCG93" s="142"/>
      <c r="FCH93" s="142"/>
      <c r="FCI93" s="142"/>
      <c r="FCJ93" s="142"/>
      <c r="FCK93" s="142"/>
      <c r="FCL93" s="142"/>
      <c r="FCM93" s="142"/>
      <c r="FCN93" s="142"/>
      <c r="FCO93" s="142"/>
      <c r="FCP93" s="142"/>
      <c r="FCQ93" s="142"/>
      <c r="FCR93" s="142"/>
      <c r="FCS93" s="142"/>
      <c r="FCT93" s="142"/>
      <c r="FCU93" s="142"/>
      <c r="FCV93" s="142"/>
      <c r="FCW93" s="142"/>
      <c r="FCX93" s="142"/>
      <c r="FCY93" s="142"/>
      <c r="FCZ93" s="142"/>
      <c r="FDA93" s="142"/>
      <c r="FDB93" s="142"/>
      <c r="FDC93" s="142"/>
      <c r="FDD93" s="142"/>
      <c r="FDE93" s="142"/>
      <c r="FDF93" s="142"/>
      <c r="FDG93" s="142"/>
      <c r="FDH93" s="142"/>
      <c r="FDI93" s="142"/>
      <c r="FDJ93" s="142"/>
      <c r="FDK93" s="142"/>
      <c r="FDL93" s="142"/>
      <c r="FDM93" s="142"/>
      <c r="FDN93" s="142"/>
      <c r="FDO93" s="142"/>
      <c r="FDP93" s="142"/>
      <c r="FDQ93" s="142"/>
      <c r="FDR93" s="142"/>
      <c r="FDS93" s="142"/>
      <c r="FDT93" s="142"/>
      <c r="FDU93" s="142"/>
      <c r="FDV93" s="142"/>
      <c r="FDW93" s="142"/>
      <c r="FDX93" s="142"/>
      <c r="FDY93" s="142"/>
      <c r="FDZ93" s="142"/>
      <c r="FEA93" s="142"/>
      <c r="FEB93" s="142"/>
      <c r="FEC93" s="142"/>
      <c r="FED93" s="142"/>
      <c r="FEE93" s="142"/>
      <c r="FEF93" s="142"/>
      <c r="FEG93" s="142"/>
      <c r="FEH93" s="142"/>
      <c r="FEI93" s="142"/>
      <c r="FEJ93" s="142"/>
      <c r="FEK93" s="142"/>
      <c r="FEL93" s="142"/>
      <c r="FEM93" s="142"/>
      <c r="FEN93" s="142"/>
      <c r="FEO93" s="142"/>
      <c r="FEP93" s="142"/>
      <c r="FEQ93" s="142"/>
      <c r="FER93" s="142"/>
      <c r="FES93" s="142"/>
      <c r="FET93" s="142"/>
      <c r="FEU93" s="142"/>
      <c r="FEV93" s="142"/>
      <c r="FEW93" s="142"/>
      <c r="FEX93" s="142"/>
      <c r="FEY93" s="142"/>
      <c r="FEZ93" s="142"/>
      <c r="FFA93" s="142"/>
      <c r="FFB93" s="142"/>
      <c r="FFC93" s="142"/>
      <c r="FFD93" s="142"/>
      <c r="FFE93" s="142"/>
      <c r="FFF93" s="142"/>
      <c r="FFG93" s="142"/>
      <c r="FFH93" s="142"/>
      <c r="FFI93" s="142"/>
      <c r="FFJ93" s="142"/>
      <c r="FFK93" s="142"/>
      <c r="FFL93" s="142"/>
      <c r="FFM93" s="142"/>
      <c r="FFN93" s="142"/>
      <c r="FFO93" s="142"/>
      <c r="FFP93" s="142"/>
      <c r="FFQ93" s="142"/>
      <c r="FFR93" s="142"/>
      <c r="FFS93" s="142"/>
      <c r="FFT93" s="142"/>
      <c r="FFU93" s="142"/>
      <c r="FFV93" s="142"/>
      <c r="FFW93" s="142"/>
      <c r="FFX93" s="142"/>
      <c r="FFY93" s="142"/>
      <c r="FFZ93" s="142"/>
      <c r="FGA93" s="142"/>
      <c r="FGB93" s="142"/>
      <c r="FGC93" s="142"/>
      <c r="FGD93" s="142"/>
      <c r="FGE93" s="142"/>
      <c r="FGF93" s="142"/>
      <c r="FGG93" s="142"/>
      <c r="FGH93" s="142"/>
      <c r="FGI93" s="142"/>
      <c r="FGJ93" s="142"/>
      <c r="FGK93" s="142"/>
      <c r="FGL93" s="142"/>
      <c r="FGM93" s="142"/>
      <c r="FGN93" s="142"/>
      <c r="FGO93" s="142"/>
      <c r="FGP93" s="142"/>
      <c r="FGQ93" s="142"/>
      <c r="FGR93" s="142"/>
      <c r="FGS93" s="142"/>
      <c r="FGT93" s="142"/>
      <c r="FGU93" s="142"/>
      <c r="FGV93" s="142"/>
      <c r="FGW93" s="142"/>
      <c r="FGX93" s="142"/>
      <c r="FGY93" s="142"/>
      <c r="FGZ93" s="142"/>
      <c r="FHA93" s="142"/>
      <c r="FHB93" s="142"/>
      <c r="FHC93" s="142"/>
      <c r="FHD93" s="142"/>
      <c r="FHE93" s="142"/>
      <c r="FHF93" s="142"/>
      <c r="FHG93" s="142"/>
      <c r="FHH93" s="142"/>
      <c r="FHI93" s="142"/>
      <c r="FHJ93" s="142"/>
      <c r="FHK93" s="142"/>
      <c r="FHL93" s="142"/>
      <c r="FHM93" s="142"/>
      <c r="FHN93" s="142"/>
      <c r="FHO93" s="142"/>
      <c r="FHP93" s="142"/>
      <c r="FHQ93" s="142"/>
      <c r="FHR93" s="142"/>
      <c r="FHS93" s="142"/>
      <c r="FHT93" s="142"/>
      <c r="FHU93" s="142"/>
      <c r="FHV93" s="142"/>
      <c r="FHW93" s="142"/>
      <c r="FHX93" s="142"/>
      <c r="FHY93" s="142"/>
      <c r="FHZ93" s="142"/>
      <c r="FIA93" s="142"/>
      <c r="FIB93" s="142"/>
      <c r="FIC93" s="142"/>
      <c r="FID93" s="142"/>
      <c r="FIE93" s="142"/>
      <c r="FIF93" s="142"/>
      <c r="FIG93" s="142"/>
      <c r="FIH93" s="142"/>
      <c r="FII93" s="142"/>
      <c r="FIJ93" s="142"/>
      <c r="FIK93" s="142"/>
      <c r="FIL93" s="142"/>
      <c r="FIM93" s="142"/>
      <c r="FIN93" s="142"/>
      <c r="FIO93" s="142"/>
      <c r="FIP93" s="142"/>
      <c r="FIQ93" s="142"/>
      <c r="FIR93" s="142"/>
      <c r="FIS93" s="142"/>
      <c r="FIT93" s="142"/>
      <c r="FIU93" s="142"/>
      <c r="FIV93" s="142"/>
      <c r="FIW93" s="142"/>
      <c r="FIX93" s="142"/>
      <c r="FIY93" s="142"/>
      <c r="FIZ93" s="142"/>
      <c r="FJA93" s="142"/>
      <c r="FJB93" s="142"/>
      <c r="FJC93" s="142"/>
      <c r="FJD93" s="142"/>
      <c r="FJE93" s="142"/>
      <c r="FJF93" s="142"/>
      <c r="FJG93" s="142"/>
      <c r="FJH93" s="142"/>
      <c r="FJI93" s="142"/>
      <c r="FJJ93" s="142"/>
      <c r="FJK93" s="142"/>
      <c r="FJL93" s="142"/>
      <c r="FJM93" s="142"/>
      <c r="FJN93" s="142"/>
      <c r="FJO93" s="142"/>
      <c r="FJP93" s="142"/>
      <c r="FJQ93" s="142"/>
      <c r="FJR93" s="142"/>
      <c r="FJS93" s="142"/>
      <c r="FJT93" s="142"/>
      <c r="FJU93" s="142"/>
      <c r="FJV93" s="142"/>
      <c r="FJW93" s="142"/>
      <c r="FJX93" s="142"/>
      <c r="FJY93" s="142"/>
      <c r="FJZ93" s="142"/>
      <c r="FKA93" s="142"/>
      <c r="FKB93" s="142"/>
      <c r="FKC93" s="142"/>
      <c r="FKD93" s="142"/>
      <c r="FKE93" s="142"/>
      <c r="FKF93" s="142"/>
      <c r="FKG93" s="142"/>
      <c r="FKH93" s="142"/>
      <c r="FKI93" s="142"/>
      <c r="FKJ93" s="142"/>
      <c r="FKK93" s="142"/>
      <c r="FKL93" s="142"/>
      <c r="FKM93" s="142"/>
      <c r="FKN93" s="142"/>
      <c r="FKO93" s="142"/>
      <c r="FKP93" s="142"/>
      <c r="FKQ93" s="142"/>
      <c r="FKR93" s="142"/>
      <c r="FKS93" s="142"/>
      <c r="FKT93" s="142"/>
      <c r="FKU93" s="142"/>
      <c r="FKV93" s="142"/>
      <c r="FKW93" s="142"/>
      <c r="FKX93" s="142"/>
      <c r="FKY93" s="142"/>
      <c r="FKZ93" s="142"/>
      <c r="FLA93" s="142"/>
      <c r="FLB93" s="142"/>
      <c r="FLC93" s="142"/>
      <c r="FLD93" s="142"/>
      <c r="FLE93" s="142"/>
      <c r="FLF93" s="142"/>
      <c r="FLG93" s="142"/>
      <c r="FLH93" s="142"/>
      <c r="FLI93" s="142"/>
      <c r="FLJ93" s="142"/>
      <c r="FLK93" s="142"/>
      <c r="FLL93" s="142"/>
      <c r="FLM93" s="142"/>
      <c r="FLN93" s="142"/>
      <c r="FLO93" s="142"/>
      <c r="FLP93" s="142"/>
      <c r="FLQ93" s="142"/>
      <c r="FLR93" s="142"/>
      <c r="FLS93" s="142"/>
      <c r="FLT93" s="142"/>
      <c r="FLU93" s="142"/>
      <c r="FLV93" s="142"/>
      <c r="FLW93" s="142"/>
      <c r="FLX93" s="142"/>
      <c r="FLY93" s="142"/>
      <c r="FLZ93" s="142"/>
      <c r="FMA93" s="142"/>
      <c r="FMB93" s="142"/>
      <c r="FMC93" s="142"/>
      <c r="FMD93" s="142"/>
      <c r="FME93" s="142"/>
      <c r="FMF93" s="142"/>
      <c r="FMG93" s="142"/>
      <c r="FMH93" s="142"/>
      <c r="FMI93" s="142"/>
      <c r="FMJ93" s="142"/>
      <c r="FMK93" s="142"/>
      <c r="FML93" s="142"/>
      <c r="FMM93" s="142"/>
      <c r="FMN93" s="142"/>
      <c r="FMO93" s="142"/>
      <c r="FMP93" s="142"/>
      <c r="FMQ93" s="142"/>
      <c r="FMR93" s="142"/>
      <c r="FMS93" s="142"/>
      <c r="FMT93" s="142"/>
      <c r="FMU93" s="142"/>
      <c r="FMV93" s="142"/>
      <c r="FMW93" s="142"/>
      <c r="FMX93" s="142"/>
      <c r="FMY93" s="142"/>
      <c r="FMZ93" s="142"/>
      <c r="FNA93" s="142"/>
      <c r="FNB93" s="142"/>
      <c r="FNC93" s="142"/>
      <c r="FND93" s="142"/>
      <c r="FNE93" s="142"/>
      <c r="FNF93" s="142"/>
      <c r="FNG93" s="142"/>
      <c r="FNH93" s="142"/>
      <c r="FNI93" s="142"/>
      <c r="FNJ93" s="142"/>
      <c r="FNK93" s="142"/>
      <c r="FNL93" s="142"/>
      <c r="FNM93" s="142"/>
      <c r="FNN93" s="142"/>
      <c r="FNO93" s="142"/>
      <c r="FNP93" s="142"/>
      <c r="FNQ93" s="142"/>
      <c r="FNR93" s="142"/>
      <c r="FNS93" s="142"/>
      <c r="FNT93" s="142"/>
      <c r="FNU93" s="142"/>
      <c r="FNV93" s="142"/>
      <c r="FNW93" s="142"/>
      <c r="FNX93" s="142"/>
      <c r="FNY93" s="142"/>
      <c r="FNZ93" s="142"/>
      <c r="FOA93" s="142"/>
      <c r="FOB93" s="142"/>
      <c r="FOC93" s="142"/>
      <c r="FOD93" s="142"/>
      <c r="FOE93" s="142"/>
      <c r="FOF93" s="142"/>
      <c r="FOG93" s="142"/>
      <c r="FOH93" s="142"/>
      <c r="FOI93" s="142"/>
      <c r="FOJ93" s="142"/>
      <c r="FOK93" s="142"/>
      <c r="FOL93" s="142"/>
      <c r="FOM93" s="142"/>
      <c r="FON93" s="142"/>
      <c r="FOO93" s="142"/>
      <c r="FOP93" s="142"/>
      <c r="FOQ93" s="142"/>
      <c r="FOR93" s="142"/>
      <c r="FOS93" s="142"/>
      <c r="FOT93" s="142"/>
      <c r="FOU93" s="142"/>
      <c r="FOV93" s="142"/>
      <c r="FOW93" s="142"/>
      <c r="FOX93" s="142"/>
      <c r="FOY93" s="142"/>
      <c r="FOZ93" s="142"/>
      <c r="FPA93" s="142"/>
      <c r="FPB93" s="142"/>
      <c r="FPC93" s="142"/>
      <c r="FPD93" s="142"/>
      <c r="FPE93" s="142"/>
      <c r="FPF93" s="142"/>
      <c r="FPG93" s="142"/>
      <c r="FPH93" s="142"/>
      <c r="FPI93" s="142"/>
      <c r="FPJ93" s="142"/>
      <c r="FPK93" s="142"/>
      <c r="FPL93" s="142"/>
      <c r="FPM93" s="142"/>
      <c r="FPN93" s="142"/>
      <c r="FPO93" s="142"/>
      <c r="FPP93" s="142"/>
      <c r="FPQ93" s="142"/>
      <c r="FPR93" s="142"/>
      <c r="FPS93" s="142"/>
      <c r="FPT93" s="142"/>
      <c r="FPU93" s="142"/>
      <c r="FPV93" s="142"/>
      <c r="FPW93" s="142"/>
      <c r="FPX93" s="142"/>
      <c r="FPY93" s="142"/>
      <c r="FPZ93" s="142"/>
      <c r="FQA93" s="142"/>
      <c r="FQB93" s="142"/>
      <c r="FQC93" s="142"/>
      <c r="FQD93" s="142"/>
      <c r="FQE93" s="142"/>
      <c r="FQF93" s="142"/>
      <c r="FQG93" s="142"/>
      <c r="FQH93" s="142"/>
      <c r="FQI93" s="142"/>
      <c r="FQJ93" s="142"/>
      <c r="FQK93" s="142"/>
      <c r="FQL93" s="142"/>
      <c r="FQM93" s="142"/>
      <c r="FQN93" s="142"/>
      <c r="FQO93" s="142"/>
      <c r="FQP93" s="142"/>
      <c r="FQQ93" s="142"/>
      <c r="FQR93" s="142"/>
      <c r="FQS93" s="142"/>
      <c r="FQT93" s="142"/>
      <c r="FQU93" s="142"/>
      <c r="FQV93" s="142"/>
      <c r="FQW93" s="142"/>
      <c r="FQX93" s="142"/>
      <c r="FQY93" s="142"/>
      <c r="FQZ93" s="142"/>
      <c r="FRA93" s="142"/>
      <c r="FRB93" s="142"/>
      <c r="FRC93" s="142"/>
      <c r="FRD93" s="142"/>
      <c r="FRE93" s="142"/>
      <c r="FRF93" s="142"/>
      <c r="FRG93" s="142"/>
      <c r="FRH93" s="142"/>
      <c r="FRI93" s="142"/>
      <c r="FRJ93" s="142"/>
      <c r="FRK93" s="142"/>
      <c r="FRL93" s="142"/>
      <c r="FRM93" s="142"/>
      <c r="FRN93" s="142"/>
      <c r="FRO93" s="142"/>
      <c r="FRP93" s="142"/>
      <c r="FRQ93" s="142"/>
      <c r="FRR93" s="142"/>
      <c r="FRS93" s="142"/>
      <c r="FRT93" s="142"/>
      <c r="FRU93" s="142"/>
      <c r="FRV93" s="142"/>
      <c r="FRW93" s="142"/>
      <c r="FRX93" s="142"/>
      <c r="FRY93" s="142"/>
      <c r="FRZ93" s="142"/>
      <c r="FSA93" s="142"/>
      <c r="FSB93" s="142"/>
      <c r="FSC93" s="142"/>
      <c r="FSD93" s="142"/>
      <c r="FSE93" s="142"/>
      <c r="FSF93" s="142"/>
      <c r="FSG93" s="142"/>
      <c r="FSH93" s="142"/>
      <c r="FSI93" s="142"/>
      <c r="FSJ93" s="142"/>
      <c r="FSK93" s="142"/>
      <c r="FSL93" s="142"/>
      <c r="FSM93" s="142"/>
      <c r="FSN93" s="142"/>
      <c r="FSO93" s="142"/>
      <c r="FSP93" s="142"/>
      <c r="FSQ93" s="142"/>
      <c r="FSR93" s="142"/>
      <c r="FSS93" s="142"/>
      <c r="FST93" s="142"/>
      <c r="FSU93" s="142"/>
      <c r="FSV93" s="142"/>
      <c r="FSW93" s="142"/>
      <c r="FSX93" s="142"/>
      <c r="FSY93" s="142"/>
      <c r="FSZ93" s="142"/>
      <c r="FTA93" s="142"/>
      <c r="FTB93" s="142"/>
      <c r="FTC93" s="142"/>
      <c r="FTD93" s="142"/>
      <c r="FTE93" s="142"/>
      <c r="FTF93" s="142"/>
      <c r="FTG93" s="142"/>
      <c r="FTH93" s="142"/>
      <c r="FTI93" s="142"/>
      <c r="FTJ93" s="142"/>
      <c r="FTK93" s="142"/>
      <c r="FTL93" s="142"/>
      <c r="FTM93" s="142"/>
      <c r="FTN93" s="142"/>
      <c r="FTO93" s="142"/>
      <c r="FTP93" s="142"/>
      <c r="FTQ93" s="142"/>
      <c r="FTR93" s="142"/>
      <c r="FTS93" s="142"/>
      <c r="FTT93" s="142"/>
      <c r="FTU93" s="142"/>
      <c r="FTV93" s="142"/>
      <c r="FTW93" s="142"/>
      <c r="FTX93" s="142"/>
      <c r="FTY93" s="142"/>
      <c r="FTZ93" s="142"/>
      <c r="FUA93" s="142"/>
      <c r="FUB93" s="142"/>
      <c r="FUC93" s="142"/>
      <c r="FUD93" s="142"/>
      <c r="FUE93" s="142"/>
      <c r="FUF93" s="142"/>
      <c r="FUG93" s="142"/>
      <c r="FUH93" s="142"/>
      <c r="FUI93" s="142"/>
      <c r="FUJ93" s="142"/>
      <c r="FUK93" s="142"/>
      <c r="FUL93" s="142"/>
      <c r="FUM93" s="142"/>
      <c r="FUN93" s="142"/>
      <c r="FUO93" s="142"/>
      <c r="FUP93" s="142"/>
      <c r="FUQ93" s="142"/>
      <c r="FUR93" s="142"/>
      <c r="FUS93" s="142"/>
      <c r="FUT93" s="142"/>
      <c r="FUU93" s="142"/>
      <c r="FUV93" s="142"/>
      <c r="FUW93" s="142"/>
      <c r="FUX93" s="142"/>
      <c r="FUY93" s="142"/>
      <c r="FUZ93" s="142"/>
      <c r="FVA93" s="142"/>
      <c r="FVB93" s="142"/>
      <c r="FVC93" s="142"/>
      <c r="FVD93" s="142"/>
      <c r="FVE93" s="142"/>
      <c r="FVF93" s="142"/>
      <c r="FVG93" s="142"/>
      <c r="FVH93" s="142"/>
      <c r="FVI93" s="142"/>
      <c r="FVJ93" s="142"/>
      <c r="FVK93" s="142"/>
      <c r="FVL93" s="142"/>
      <c r="FVM93" s="142"/>
      <c r="FVN93" s="142"/>
      <c r="FVO93" s="142"/>
      <c r="FVP93" s="142"/>
      <c r="FVQ93" s="142"/>
      <c r="FVR93" s="142"/>
      <c r="FVS93" s="142"/>
      <c r="FVT93" s="142"/>
      <c r="FVU93" s="142"/>
      <c r="FVV93" s="142"/>
      <c r="FVW93" s="142"/>
      <c r="FVX93" s="142"/>
      <c r="FVY93" s="142"/>
      <c r="FVZ93" s="142"/>
      <c r="FWA93" s="142"/>
      <c r="FWB93" s="142"/>
      <c r="FWC93" s="142"/>
      <c r="FWD93" s="142"/>
      <c r="FWE93" s="142"/>
      <c r="FWF93" s="142"/>
      <c r="FWG93" s="142"/>
      <c r="FWH93" s="142"/>
      <c r="FWI93" s="142"/>
      <c r="FWJ93" s="142"/>
      <c r="FWK93" s="142"/>
      <c r="FWL93" s="142"/>
      <c r="FWM93" s="142"/>
      <c r="FWN93" s="142"/>
      <c r="FWO93" s="142"/>
      <c r="FWP93" s="142"/>
      <c r="FWQ93" s="142"/>
      <c r="FWR93" s="142"/>
      <c r="FWS93" s="142"/>
      <c r="FWT93" s="142"/>
      <c r="FWU93" s="142"/>
      <c r="FWV93" s="142"/>
      <c r="FWW93" s="142"/>
      <c r="FWX93" s="142"/>
      <c r="FWY93" s="142"/>
      <c r="FWZ93" s="142"/>
      <c r="FXA93" s="142"/>
      <c r="FXB93" s="142"/>
      <c r="FXC93" s="142"/>
      <c r="FXD93" s="142"/>
      <c r="FXE93" s="142"/>
      <c r="FXF93" s="142"/>
      <c r="FXG93" s="142"/>
      <c r="FXH93" s="142"/>
      <c r="FXI93" s="142"/>
      <c r="FXJ93" s="142"/>
      <c r="FXK93" s="142"/>
      <c r="FXL93" s="142"/>
      <c r="FXM93" s="142"/>
      <c r="FXN93" s="142"/>
      <c r="FXO93" s="142"/>
      <c r="FXP93" s="142"/>
      <c r="FXQ93" s="142"/>
      <c r="FXR93" s="142"/>
      <c r="FXS93" s="142"/>
      <c r="FXT93" s="142"/>
      <c r="FXU93" s="142"/>
      <c r="FXV93" s="142"/>
      <c r="FXW93" s="142"/>
      <c r="FXX93" s="142"/>
      <c r="FXY93" s="142"/>
      <c r="FXZ93" s="142"/>
      <c r="FYA93" s="142"/>
      <c r="FYB93" s="142"/>
      <c r="FYC93" s="142"/>
      <c r="FYD93" s="142"/>
      <c r="FYE93" s="142"/>
      <c r="FYF93" s="142"/>
      <c r="FYG93" s="142"/>
      <c r="FYH93" s="142"/>
      <c r="FYI93" s="142"/>
      <c r="FYJ93" s="142"/>
      <c r="FYK93" s="142"/>
      <c r="FYL93" s="142"/>
      <c r="FYM93" s="142"/>
      <c r="FYN93" s="142"/>
      <c r="FYO93" s="142"/>
      <c r="FYP93" s="142"/>
      <c r="FYQ93" s="142"/>
      <c r="FYR93" s="142"/>
      <c r="FYS93" s="142"/>
      <c r="FYT93" s="142"/>
      <c r="FYU93" s="142"/>
      <c r="FYV93" s="142"/>
      <c r="FYW93" s="142"/>
      <c r="FYX93" s="142"/>
      <c r="FYY93" s="142"/>
      <c r="FYZ93" s="142"/>
      <c r="FZA93" s="142"/>
      <c r="FZB93" s="142"/>
      <c r="FZC93" s="142"/>
      <c r="FZD93" s="142"/>
      <c r="FZE93" s="142"/>
      <c r="FZF93" s="142"/>
      <c r="FZG93" s="142"/>
      <c r="FZH93" s="142"/>
      <c r="FZI93" s="142"/>
      <c r="FZJ93" s="142"/>
      <c r="FZK93" s="142"/>
      <c r="FZL93" s="142"/>
      <c r="FZM93" s="142"/>
      <c r="FZN93" s="142"/>
      <c r="FZO93" s="142"/>
      <c r="FZP93" s="142"/>
      <c r="FZQ93" s="142"/>
      <c r="FZR93" s="142"/>
      <c r="FZS93" s="142"/>
      <c r="FZT93" s="142"/>
      <c r="FZU93" s="142"/>
      <c r="FZV93" s="142"/>
      <c r="FZW93" s="142"/>
      <c r="FZX93" s="142"/>
      <c r="FZY93" s="142"/>
      <c r="FZZ93" s="142"/>
      <c r="GAA93" s="142"/>
      <c r="GAB93" s="142"/>
      <c r="GAC93" s="142"/>
      <c r="GAD93" s="142"/>
      <c r="GAE93" s="142"/>
      <c r="GAF93" s="142"/>
      <c r="GAG93" s="142"/>
      <c r="GAH93" s="142"/>
      <c r="GAI93" s="142"/>
      <c r="GAJ93" s="142"/>
      <c r="GAK93" s="142"/>
      <c r="GAL93" s="142"/>
      <c r="GAM93" s="142"/>
      <c r="GAN93" s="142"/>
      <c r="GAO93" s="142"/>
      <c r="GAP93" s="142"/>
      <c r="GAQ93" s="142"/>
      <c r="GAR93" s="142"/>
      <c r="GAS93" s="142"/>
      <c r="GAT93" s="142"/>
      <c r="GAU93" s="142"/>
      <c r="GAV93" s="142"/>
      <c r="GAW93" s="142"/>
      <c r="GAX93" s="142"/>
      <c r="GAY93" s="142"/>
      <c r="GAZ93" s="142"/>
      <c r="GBA93" s="142"/>
      <c r="GBB93" s="142"/>
      <c r="GBC93" s="142"/>
      <c r="GBD93" s="142"/>
      <c r="GBE93" s="142"/>
      <c r="GBF93" s="142"/>
      <c r="GBG93" s="142"/>
      <c r="GBH93" s="142"/>
      <c r="GBI93" s="142"/>
      <c r="GBJ93" s="142"/>
      <c r="GBK93" s="142"/>
      <c r="GBL93" s="142"/>
      <c r="GBM93" s="142"/>
      <c r="GBN93" s="142"/>
      <c r="GBO93" s="142"/>
      <c r="GBP93" s="142"/>
      <c r="GBQ93" s="142"/>
      <c r="GBR93" s="142"/>
      <c r="GBS93" s="142"/>
      <c r="GBT93" s="142"/>
      <c r="GBU93" s="142"/>
      <c r="GBV93" s="142"/>
      <c r="GBW93" s="142"/>
      <c r="GBX93" s="142"/>
      <c r="GBY93" s="142"/>
      <c r="GBZ93" s="142"/>
      <c r="GCA93" s="142"/>
      <c r="GCB93" s="142"/>
      <c r="GCC93" s="142"/>
      <c r="GCD93" s="142"/>
      <c r="GCE93" s="142"/>
      <c r="GCF93" s="142"/>
      <c r="GCG93" s="142"/>
      <c r="GCH93" s="142"/>
      <c r="GCI93" s="142"/>
      <c r="GCJ93" s="142"/>
      <c r="GCK93" s="142"/>
      <c r="GCL93" s="142"/>
      <c r="GCM93" s="142"/>
      <c r="GCN93" s="142"/>
      <c r="GCO93" s="142"/>
      <c r="GCP93" s="142"/>
      <c r="GCQ93" s="142"/>
      <c r="GCR93" s="142"/>
      <c r="GCS93" s="142"/>
      <c r="GCT93" s="142"/>
      <c r="GCU93" s="142"/>
      <c r="GCV93" s="142"/>
      <c r="GCW93" s="142"/>
      <c r="GCX93" s="142"/>
      <c r="GCY93" s="142"/>
      <c r="GCZ93" s="142"/>
      <c r="GDA93" s="142"/>
      <c r="GDB93" s="142"/>
      <c r="GDC93" s="142"/>
      <c r="GDD93" s="142"/>
      <c r="GDE93" s="142"/>
      <c r="GDF93" s="142"/>
      <c r="GDG93" s="142"/>
      <c r="GDH93" s="142"/>
      <c r="GDI93" s="142"/>
      <c r="GDJ93" s="142"/>
      <c r="GDK93" s="142"/>
      <c r="GDL93" s="142"/>
      <c r="GDM93" s="142"/>
      <c r="GDN93" s="142"/>
      <c r="GDO93" s="142"/>
      <c r="GDP93" s="142"/>
      <c r="GDQ93" s="142"/>
      <c r="GDR93" s="142"/>
      <c r="GDS93" s="142"/>
      <c r="GDT93" s="142"/>
      <c r="GDU93" s="142"/>
      <c r="GDV93" s="142"/>
      <c r="GDW93" s="142"/>
      <c r="GDX93" s="142"/>
      <c r="GDY93" s="142"/>
      <c r="GDZ93" s="142"/>
      <c r="GEA93" s="142"/>
      <c r="GEB93" s="142"/>
      <c r="GEC93" s="142"/>
      <c r="GED93" s="142"/>
      <c r="GEE93" s="142"/>
      <c r="GEF93" s="142"/>
      <c r="GEG93" s="142"/>
      <c r="GEH93" s="142"/>
      <c r="GEI93" s="142"/>
      <c r="GEJ93" s="142"/>
      <c r="GEK93" s="142"/>
      <c r="GEL93" s="142"/>
      <c r="GEM93" s="142"/>
      <c r="GEN93" s="142"/>
      <c r="GEO93" s="142"/>
      <c r="GEP93" s="142"/>
      <c r="GEQ93" s="142"/>
      <c r="GER93" s="142"/>
      <c r="GES93" s="142"/>
      <c r="GET93" s="142"/>
      <c r="GEU93" s="142"/>
      <c r="GEV93" s="142"/>
      <c r="GEW93" s="142"/>
      <c r="GEX93" s="142"/>
      <c r="GEY93" s="142"/>
      <c r="GEZ93" s="142"/>
      <c r="GFA93" s="142"/>
      <c r="GFB93" s="142"/>
      <c r="GFC93" s="142"/>
      <c r="GFD93" s="142"/>
      <c r="GFE93" s="142"/>
      <c r="GFF93" s="142"/>
      <c r="GFG93" s="142"/>
      <c r="GFH93" s="142"/>
      <c r="GFI93" s="142"/>
      <c r="GFJ93" s="142"/>
      <c r="GFK93" s="142"/>
      <c r="GFL93" s="142"/>
      <c r="GFM93" s="142"/>
      <c r="GFN93" s="142"/>
      <c r="GFO93" s="142"/>
      <c r="GFP93" s="142"/>
      <c r="GFQ93" s="142"/>
      <c r="GFR93" s="142"/>
      <c r="GFS93" s="142"/>
      <c r="GFT93" s="142"/>
      <c r="GFU93" s="142"/>
      <c r="GFV93" s="142"/>
      <c r="GFW93" s="142"/>
      <c r="GFX93" s="142"/>
      <c r="GFY93" s="142"/>
      <c r="GFZ93" s="142"/>
      <c r="GGA93" s="142"/>
      <c r="GGB93" s="142"/>
      <c r="GGC93" s="142"/>
      <c r="GGD93" s="142"/>
      <c r="GGE93" s="142"/>
      <c r="GGF93" s="142"/>
      <c r="GGG93" s="142"/>
      <c r="GGH93" s="142"/>
      <c r="GGI93" s="142"/>
      <c r="GGJ93" s="142"/>
      <c r="GGK93" s="142"/>
      <c r="GGL93" s="142"/>
      <c r="GGM93" s="142"/>
      <c r="GGN93" s="142"/>
      <c r="GGO93" s="142"/>
      <c r="GGP93" s="142"/>
      <c r="GGQ93" s="142"/>
      <c r="GGR93" s="142"/>
      <c r="GGS93" s="142"/>
      <c r="GGT93" s="142"/>
      <c r="GGU93" s="142"/>
      <c r="GGV93" s="142"/>
      <c r="GGW93" s="142"/>
      <c r="GGX93" s="142"/>
      <c r="GGY93" s="142"/>
      <c r="GGZ93" s="142"/>
      <c r="GHA93" s="142"/>
      <c r="GHB93" s="142"/>
      <c r="GHC93" s="142"/>
      <c r="GHD93" s="142"/>
      <c r="GHE93" s="142"/>
      <c r="GHF93" s="142"/>
      <c r="GHG93" s="142"/>
      <c r="GHH93" s="142"/>
      <c r="GHI93" s="142"/>
      <c r="GHJ93" s="142"/>
      <c r="GHK93" s="142"/>
      <c r="GHL93" s="142"/>
      <c r="GHM93" s="142"/>
      <c r="GHN93" s="142"/>
      <c r="GHO93" s="142"/>
      <c r="GHP93" s="142"/>
      <c r="GHQ93" s="142"/>
      <c r="GHR93" s="142"/>
      <c r="GHS93" s="142"/>
      <c r="GHT93" s="142"/>
      <c r="GHU93" s="142"/>
      <c r="GHV93" s="142"/>
      <c r="GHW93" s="142"/>
      <c r="GHX93" s="142"/>
      <c r="GHY93" s="142"/>
      <c r="GHZ93" s="142"/>
      <c r="GIA93" s="142"/>
      <c r="GIB93" s="142"/>
      <c r="GIC93" s="142"/>
      <c r="GID93" s="142"/>
      <c r="GIE93" s="142"/>
      <c r="GIF93" s="142"/>
      <c r="GIG93" s="142"/>
      <c r="GIH93" s="142"/>
      <c r="GII93" s="142"/>
      <c r="GIJ93" s="142"/>
      <c r="GIK93" s="142"/>
      <c r="GIL93" s="142"/>
      <c r="GIM93" s="142"/>
      <c r="GIN93" s="142"/>
      <c r="GIO93" s="142"/>
      <c r="GIP93" s="142"/>
      <c r="GIQ93" s="142"/>
      <c r="GIR93" s="142"/>
      <c r="GIS93" s="142"/>
      <c r="GIT93" s="142"/>
      <c r="GIU93" s="142"/>
      <c r="GIV93" s="142"/>
      <c r="GIW93" s="142"/>
      <c r="GIX93" s="142"/>
      <c r="GIY93" s="142"/>
      <c r="GIZ93" s="142"/>
      <c r="GJA93" s="142"/>
      <c r="GJB93" s="142"/>
      <c r="GJC93" s="142"/>
      <c r="GJD93" s="142"/>
      <c r="GJE93" s="142"/>
      <c r="GJF93" s="142"/>
      <c r="GJG93" s="142"/>
      <c r="GJH93" s="142"/>
      <c r="GJI93" s="142"/>
      <c r="GJJ93" s="142"/>
      <c r="GJK93" s="142"/>
      <c r="GJL93" s="142"/>
      <c r="GJM93" s="142"/>
      <c r="GJN93" s="142"/>
      <c r="GJO93" s="142"/>
      <c r="GJP93" s="142"/>
      <c r="GJQ93" s="142"/>
      <c r="GJR93" s="142"/>
      <c r="GJS93" s="142"/>
      <c r="GJT93" s="142"/>
      <c r="GJU93" s="142"/>
      <c r="GJV93" s="142"/>
      <c r="GJW93" s="142"/>
      <c r="GJX93" s="142"/>
      <c r="GJY93" s="142"/>
      <c r="GJZ93" s="142"/>
      <c r="GKA93" s="142"/>
      <c r="GKB93" s="142"/>
      <c r="GKC93" s="142"/>
      <c r="GKD93" s="142"/>
      <c r="GKE93" s="142"/>
      <c r="GKF93" s="142"/>
      <c r="GKG93" s="142"/>
      <c r="GKH93" s="142"/>
      <c r="GKI93" s="142"/>
      <c r="GKJ93" s="142"/>
      <c r="GKK93" s="142"/>
      <c r="GKL93" s="142"/>
      <c r="GKM93" s="142"/>
      <c r="GKN93" s="142"/>
      <c r="GKO93" s="142"/>
      <c r="GKP93" s="142"/>
      <c r="GKQ93" s="142"/>
      <c r="GKR93" s="142"/>
      <c r="GKS93" s="142"/>
      <c r="GKT93" s="142"/>
      <c r="GKU93" s="142"/>
      <c r="GKV93" s="142"/>
      <c r="GKW93" s="142"/>
      <c r="GKX93" s="142"/>
      <c r="GKY93" s="142"/>
      <c r="GKZ93" s="142"/>
      <c r="GLA93" s="142"/>
      <c r="GLB93" s="142"/>
      <c r="GLC93" s="142"/>
      <c r="GLD93" s="142"/>
      <c r="GLE93" s="142"/>
      <c r="GLF93" s="142"/>
      <c r="GLG93" s="142"/>
      <c r="GLH93" s="142"/>
      <c r="GLI93" s="142"/>
      <c r="GLJ93" s="142"/>
      <c r="GLK93" s="142"/>
      <c r="GLL93" s="142"/>
      <c r="GLM93" s="142"/>
      <c r="GLN93" s="142"/>
      <c r="GLO93" s="142"/>
      <c r="GLP93" s="142"/>
      <c r="GLQ93" s="142"/>
      <c r="GLR93" s="142"/>
      <c r="GLS93" s="142"/>
      <c r="GLT93" s="142"/>
      <c r="GLU93" s="142"/>
      <c r="GLV93" s="142"/>
      <c r="GLW93" s="142"/>
      <c r="GLX93" s="142"/>
      <c r="GLY93" s="142"/>
      <c r="GLZ93" s="142"/>
      <c r="GMA93" s="142"/>
      <c r="GMB93" s="142"/>
      <c r="GMC93" s="142"/>
      <c r="GMD93" s="142"/>
      <c r="GME93" s="142"/>
      <c r="GMF93" s="142"/>
      <c r="GMG93" s="142"/>
      <c r="GMH93" s="142"/>
      <c r="GMI93" s="142"/>
      <c r="GMJ93" s="142"/>
      <c r="GMK93" s="142"/>
      <c r="GML93" s="142"/>
      <c r="GMM93" s="142"/>
      <c r="GMN93" s="142"/>
      <c r="GMO93" s="142"/>
      <c r="GMP93" s="142"/>
      <c r="GMQ93" s="142"/>
      <c r="GMR93" s="142"/>
      <c r="GMS93" s="142"/>
      <c r="GMT93" s="142"/>
      <c r="GMU93" s="142"/>
      <c r="GMV93" s="142"/>
      <c r="GMW93" s="142"/>
      <c r="GMX93" s="142"/>
      <c r="GMY93" s="142"/>
      <c r="GMZ93" s="142"/>
      <c r="GNA93" s="142"/>
      <c r="GNB93" s="142"/>
      <c r="GNC93" s="142"/>
      <c r="GND93" s="142"/>
      <c r="GNE93" s="142"/>
      <c r="GNF93" s="142"/>
      <c r="GNG93" s="142"/>
      <c r="GNH93" s="142"/>
      <c r="GNI93" s="142"/>
      <c r="GNJ93" s="142"/>
      <c r="GNK93" s="142"/>
      <c r="GNL93" s="142"/>
      <c r="GNM93" s="142"/>
      <c r="GNN93" s="142"/>
      <c r="GNO93" s="142"/>
      <c r="GNP93" s="142"/>
      <c r="GNQ93" s="142"/>
      <c r="GNR93" s="142"/>
      <c r="GNS93" s="142"/>
      <c r="GNT93" s="142"/>
      <c r="GNU93" s="142"/>
      <c r="GNV93" s="142"/>
      <c r="GNW93" s="142"/>
      <c r="GNX93" s="142"/>
      <c r="GNY93" s="142"/>
      <c r="GNZ93" s="142"/>
      <c r="GOA93" s="142"/>
      <c r="GOB93" s="142"/>
      <c r="GOC93" s="142"/>
      <c r="GOD93" s="142"/>
      <c r="GOE93" s="142"/>
      <c r="GOF93" s="142"/>
      <c r="GOG93" s="142"/>
      <c r="GOH93" s="142"/>
      <c r="GOI93" s="142"/>
      <c r="GOJ93" s="142"/>
      <c r="GOK93" s="142"/>
      <c r="GOL93" s="142"/>
      <c r="GOM93" s="142"/>
      <c r="GON93" s="142"/>
      <c r="GOO93" s="142"/>
      <c r="GOP93" s="142"/>
      <c r="GOQ93" s="142"/>
      <c r="GOR93" s="142"/>
      <c r="GOS93" s="142"/>
      <c r="GOT93" s="142"/>
      <c r="GOU93" s="142"/>
      <c r="GOV93" s="142"/>
      <c r="GOW93" s="142"/>
      <c r="GOX93" s="142"/>
      <c r="GOY93" s="142"/>
      <c r="GOZ93" s="142"/>
      <c r="GPA93" s="142"/>
      <c r="GPB93" s="142"/>
      <c r="GPC93" s="142"/>
      <c r="GPD93" s="142"/>
      <c r="GPE93" s="142"/>
      <c r="GPF93" s="142"/>
      <c r="GPG93" s="142"/>
      <c r="GPH93" s="142"/>
      <c r="GPI93" s="142"/>
      <c r="GPJ93" s="142"/>
      <c r="GPK93" s="142"/>
      <c r="GPL93" s="142"/>
      <c r="GPM93" s="142"/>
      <c r="GPN93" s="142"/>
      <c r="GPO93" s="142"/>
      <c r="GPP93" s="142"/>
      <c r="GPQ93" s="142"/>
      <c r="GPR93" s="142"/>
      <c r="GPS93" s="142"/>
      <c r="GPT93" s="142"/>
      <c r="GPU93" s="142"/>
      <c r="GPV93" s="142"/>
      <c r="GPW93" s="142"/>
      <c r="GPX93" s="142"/>
      <c r="GPY93" s="142"/>
      <c r="GPZ93" s="142"/>
      <c r="GQA93" s="142"/>
      <c r="GQB93" s="142"/>
      <c r="GQC93" s="142"/>
      <c r="GQD93" s="142"/>
      <c r="GQE93" s="142"/>
      <c r="GQF93" s="142"/>
      <c r="GQG93" s="142"/>
      <c r="GQH93" s="142"/>
      <c r="GQI93" s="142"/>
      <c r="GQJ93" s="142"/>
      <c r="GQK93" s="142"/>
      <c r="GQL93" s="142"/>
      <c r="GQM93" s="142"/>
      <c r="GQN93" s="142"/>
      <c r="GQO93" s="142"/>
      <c r="GQP93" s="142"/>
      <c r="GQQ93" s="142"/>
      <c r="GQR93" s="142"/>
      <c r="GQS93" s="142"/>
      <c r="GQT93" s="142"/>
      <c r="GQU93" s="142"/>
      <c r="GQV93" s="142"/>
      <c r="GQW93" s="142"/>
      <c r="GQX93" s="142"/>
      <c r="GQY93" s="142"/>
      <c r="GQZ93" s="142"/>
      <c r="GRA93" s="142"/>
      <c r="GRB93" s="142"/>
      <c r="GRC93" s="142"/>
      <c r="GRD93" s="142"/>
      <c r="GRE93" s="142"/>
      <c r="GRF93" s="142"/>
      <c r="GRG93" s="142"/>
      <c r="GRH93" s="142"/>
      <c r="GRI93" s="142"/>
      <c r="GRJ93" s="142"/>
      <c r="GRK93" s="142"/>
      <c r="GRL93" s="142"/>
      <c r="GRM93" s="142"/>
      <c r="GRN93" s="142"/>
      <c r="GRO93" s="142"/>
      <c r="GRP93" s="142"/>
      <c r="GRQ93" s="142"/>
      <c r="GRR93" s="142"/>
      <c r="GRS93" s="142"/>
      <c r="GRT93" s="142"/>
      <c r="GRU93" s="142"/>
      <c r="GRV93" s="142"/>
      <c r="GRW93" s="142"/>
      <c r="GRX93" s="142"/>
      <c r="GRY93" s="142"/>
      <c r="GRZ93" s="142"/>
      <c r="GSA93" s="142"/>
      <c r="GSB93" s="142"/>
      <c r="GSC93" s="142"/>
      <c r="GSD93" s="142"/>
      <c r="GSE93" s="142"/>
      <c r="GSF93" s="142"/>
      <c r="GSG93" s="142"/>
      <c r="GSH93" s="142"/>
      <c r="GSI93" s="142"/>
      <c r="GSJ93" s="142"/>
      <c r="GSK93" s="142"/>
      <c r="GSL93" s="142"/>
      <c r="GSM93" s="142"/>
      <c r="GSN93" s="142"/>
      <c r="GSO93" s="142"/>
      <c r="GSP93" s="142"/>
      <c r="GSQ93" s="142"/>
      <c r="GSR93" s="142"/>
      <c r="GSS93" s="142"/>
      <c r="GST93" s="142"/>
      <c r="GSU93" s="142"/>
      <c r="GSV93" s="142"/>
      <c r="GSW93" s="142"/>
      <c r="GSX93" s="142"/>
      <c r="GSY93" s="142"/>
      <c r="GSZ93" s="142"/>
      <c r="GTA93" s="142"/>
      <c r="GTB93" s="142"/>
      <c r="GTC93" s="142"/>
      <c r="GTD93" s="142"/>
      <c r="GTE93" s="142"/>
      <c r="GTF93" s="142"/>
      <c r="GTG93" s="142"/>
      <c r="GTH93" s="142"/>
      <c r="GTI93" s="142"/>
      <c r="GTJ93" s="142"/>
      <c r="GTK93" s="142"/>
      <c r="GTL93" s="142"/>
      <c r="GTM93" s="142"/>
      <c r="GTN93" s="142"/>
      <c r="GTO93" s="142"/>
      <c r="GTP93" s="142"/>
      <c r="GTQ93" s="142"/>
      <c r="GTR93" s="142"/>
      <c r="GTS93" s="142"/>
      <c r="GTT93" s="142"/>
      <c r="GTU93" s="142"/>
      <c r="GTV93" s="142"/>
      <c r="GTW93" s="142"/>
      <c r="GTX93" s="142"/>
      <c r="GTY93" s="142"/>
      <c r="GTZ93" s="142"/>
      <c r="GUA93" s="142"/>
      <c r="GUB93" s="142"/>
      <c r="GUC93" s="142"/>
      <c r="GUD93" s="142"/>
      <c r="GUE93" s="142"/>
      <c r="GUF93" s="142"/>
      <c r="GUG93" s="142"/>
      <c r="GUH93" s="142"/>
      <c r="GUI93" s="142"/>
      <c r="GUJ93" s="142"/>
      <c r="GUK93" s="142"/>
      <c r="GUL93" s="142"/>
      <c r="GUM93" s="142"/>
      <c r="GUN93" s="142"/>
      <c r="GUO93" s="142"/>
      <c r="GUP93" s="142"/>
      <c r="GUQ93" s="142"/>
      <c r="GUR93" s="142"/>
      <c r="GUS93" s="142"/>
      <c r="GUT93" s="142"/>
      <c r="GUU93" s="142"/>
      <c r="GUV93" s="142"/>
      <c r="GUW93" s="142"/>
      <c r="GUX93" s="142"/>
      <c r="GUY93" s="142"/>
      <c r="GUZ93" s="142"/>
      <c r="GVA93" s="142"/>
      <c r="GVB93" s="142"/>
      <c r="GVC93" s="142"/>
      <c r="GVD93" s="142"/>
      <c r="GVE93" s="142"/>
      <c r="GVF93" s="142"/>
      <c r="GVG93" s="142"/>
      <c r="GVH93" s="142"/>
      <c r="GVI93" s="142"/>
      <c r="GVJ93" s="142"/>
      <c r="GVK93" s="142"/>
      <c r="GVL93" s="142"/>
      <c r="GVM93" s="142"/>
      <c r="GVN93" s="142"/>
      <c r="GVO93" s="142"/>
      <c r="GVP93" s="142"/>
      <c r="GVQ93" s="142"/>
      <c r="GVR93" s="142"/>
      <c r="GVS93" s="142"/>
      <c r="GVT93" s="142"/>
      <c r="GVU93" s="142"/>
      <c r="GVV93" s="142"/>
      <c r="GVW93" s="142"/>
      <c r="GVX93" s="142"/>
      <c r="GVY93" s="142"/>
      <c r="GVZ93" s="142"/>
      <c r="GWA93" s="142"/>
      <c r="GWB93" s="142"/>
      <c r="GWC93" s="142"/>
      <c r="GWD93" s="142"/>
      <c r="GWE93" s="142"/>
      <c r="GWF93" s="142"/>
      <c r="GWG93" s="142"/>
      <c r="GWH93" s="142"/>
      <c r="GWI93" s="142"/>
      <c r="GWJ93" s="142"/>
      <c r="GWK93" s="142"/>
      <c r="GWL93" s="142"/>
      <c r="GWM93" s="142"/>
      <c r="GWN93" s="142"/>
      <c r="GWO93" s="142"/>
      <c r="GWP93" s="142"/>
      <c r="GWQ93" s="142"/>
      <c r="GWR93" s="142"/>
      <c r="GWS93" s="142"/>
      <c r="GWT93" s="142"/>
      <c r="GWU93" s="142"/>
      <c r="GWV93" s="142"/>
      <c r="GWW93" s="142"/>
      <c r="GWX93" s="142"/>
      <c r="GWY93" s="142"/>
      <c r="GWZ93" s="142"/>
      <c r="GXA93" s="142"/>
      <c r="GXB93" s="142"/>
      <c r="GXC93" s="142"/>
      <c r="GXD93" s="142"/>
      <c r="GXE93" s="142"/>
      <c r="GXF93" s="142"/>
      <c r="GXG93" s="142"/>
      <c r="GXH93" s="142"/>
      <c r="GXI93" s="142"/>
      <c r="GXJ93" s="142"/>
      <c r="GXK93" s="142"/>
      <c r="GXL93" s="142"/>
      <c r="GXM93" s="142"/>
      <c r="GXN93" s="142"/>
      <c r="GXO93" s="142"/>
      <c r="GXP93" s="142"/>
      <c r="GXQ93" s="142"/>
      <c r="GXR93" s="142"/>
      <c r="GXS93" s="142"/>
      <c r="GXT93" s="142"/>
      <c r="GXU93" s="142"/>
      <c r="GXV93" s="142"/>
      <c r="GXW93" s="142"/>
      <c r="GXX93" s="142"/>
      <c r="GXY93" s="142"/>
      <c r="GXZ93" s="142"/>
      <c r="GYA93" s="142"/>
      <c r="GYB93" s="142"/>
      <c r="GYC93" s="142"/>
      <c r="GYD93" s="142"/>
      <c r="GYE93" s="142"/>
      <c r="GYF93" s="142"/>
      <c r="GYG93" s="142"/>
      <c r="GYH93" s="142"/>
      <c r="GYI93" s="142"/>
      <c r="GYJ93" s="142"/>
      <c r="GYK93" s="142"/>
      <c r="GYL93" s="142"/>
      <c r="GYM93" s="142"/>
      <c r="GYN93" s="142"/>
      <c r="GYO93" s="142"/>
      <c r="GYP93" s="142"/>
      <c r="GYQ93" s="142"/>
      <c r="GYR93" s="142"/>
      <c r="GYS93" s="142"/>
      <c r="GYT93" s="142"/>
      <c r="GYU93" s="142"/>
      <c r="GYV93" s="142"/>
      <c r="GYW93" s="142"/>
      <c r="GYX93" s="142"/>
      <c r="GYY93" s="142"/>
      <c r="GYZ93" s="142"/>
      <c r="GZA93" s="142"/>
      <c r="GZB93" s="142"/>
      <c r="GZC93" s="142"/>
      <c r="GZD93" s="142"/>
      <c r="GZE93" s="142"/>
      <c r="GZF93" s="142"/>
      <c r="GZG93" s="142"/>
      <c r="GZH93" s="142"/>
      <c r="GZI93" s="142"/>
      <c r="GZJ93" s="142"/>
      <c r="GZK93" s="142"/>
      <c r="GZL93" s="142"/>
      <c r="GZM93" s="142"/>
      <c r="GZN93" s="142"/>
      <c r="GZO93" s="142"/>
      <c r="GZP93" s="142"/>
      <c r="GZQ93" s="142"/>
      <c r="GZR93" s="142"/>
      <c r="GZS93" s="142"/>
      <c r="GZT93" s="142"/>
      <c r="GZU93" s="142"/>
      <c r="GZV93" s="142"/>
      <c r="GZW93" s="142"/>
      <c r="GZX93" s="142"/>
      <c r="GZY93" s="142"/>
      <c r="GZZ93" s="142"/>
      <c r="HAA93" s="142"/>
      <c r="HAB93" s="142"/>
      <c r="HAC93" s="142"/>
      <c r="HAD93" s="142"/>
      <c r="HAE93" s="142"/>
      <c r="HAF93" s="142"/>
      <c r="HAG93" s="142"/>
      <c r="HAH93" s="142"/>
      <c r="HAI93" s="142"/>
      <c r="HAJ93" s="142"/>
      <c r="HAK93" s="142"/>
      <c r="HAL93" s="142"/>
      <c r="HAM93" s="142"/>
      <c r="HAN93" s="142"/>
      <c r="HAO93" s="142"/>
      <c r="HAP93" s="142"/>
      <c r="HAQ93" s="142"/>
      <c r="HAR93" s="142"/>
      <c r="HAS93" s="142"/>
      <c r="HAT93" s="142"/>
      <c r="HAU93" s="142"/>
      <c r="HAV93" s="142"/>
      <c r="HAW93" s="142"/>
      <c r="HAX93" s="142"/>
      <c r="HAY93" s="142"/>
      <c r="HAZ93" s="142"/>
      <c r="HBA93" s="142"/>
      <c r="HBB93" s="142"/>
      <c r="HBC93" s="142"/>
      <c r="HBD93" s="142"/>
      <c r="HBE93" s="142"/>
      <c r="HBF93" s="142"/>
      <c r="HBG93" s="142"/>
      <c r="HBH93" s="142"/>
      <c r="HBI93" s="142"/>
      <c r="HBJ93" s="142"/>
      <c r="HBK93" s="142"/>
      <c r="HBL93" s="142"/>
      <c r="HBM93" s="142"/>
      <c r="HBN93" s="142"/>
      <c r="HBO93" s="142"/>
      <c r="HBP93" s="142"/>
      <c r="HBQ93" s="142"/>
      <c r="HBR93" s="142"/>
      <c r="HBS93" s="142"/>
      <c r="HBT93" s="142"/>
      <c r="HBU93" s="142"/>
      <c r="HBV93" s="142"/>
      <c r="HBW93" s="142"/>
      <c r="HBX93" s="142"/>
      <c r="HBY93" s="142"/>
      <c r="HBZ93" s="142"/>
      <c r="HCA93" s="142"/>
      <c r="HCB93" s="142"/>
      <c r="HCC93" s="142"/>
      <c r="HCD93" s="142"/>
      <c r="HCE93" s="142"/>
      <c r="HCF93" s="142"/>
      <c r="HCG93" s="142"/>
      <c r="HCH93" s="142"/>
      <c r="HCI93" s="142"/>
      <c r="HCJ93" s="142"/>
      <c r="HCK93" s="142"/>
      <c r="HCL93" s="142"/>
      <c r="HCM93" s="142"/>
      <c r="HCN93" s="142"/>
      <c r="HCO93" s="142"/>
      <c r="HCP93" s="142"/>
      <c r="HCQ93" s="142"/>
      <c r="HCR93" s="142"/>
      <c r="HCS93" s="142"/>
      <c r="HCT93" s="142"/>
      <c r="HCU93" s="142"/>
      <c r="HCV93" s="142"/>
      <c r="HCW93" s="142"/>
      <c r="HCX93" s="142"/>
      <c r="HCY93" s="142"/>
      <c r="HCZ93" s="142"/>
      <c r="HDA93" s="142"/>
      <c r="HDB93" s="142"/>
      <c r="HDC93" s="142"/>
      <c r="HDD93" s="142"/>
      <c r="HDE93" s="142"/>
      <c r="HDF93" s="142"/>
      <c r="HDG93" s="142"/>
      <c r="HDH93" s="142"/>
      <c r="HDI93" s="142"/>
      <c r="HDJ93" s="142"/>
      <c r="HDK93" s="142"/>
      <c r="HDL93" s="142"/>
      <c r="HDM93" s="142"/>
      <c r="HDN93" s="142"/>
      <c r="HDO93" s="142"/>
      <c r="HDP93" s="142"/>
      <c r="HDQ93" s="142"/>
      <c r="HDR93" s="142"/>
      <c r="HDS93" s="142"/>
      <c r="HDT93" s="142"/>
      <c r="HDU93" s="142"/>
      <c r="HDV93" s="142"/>
      <c r="HDW93" s="142"/>
      <c r="HDX93" s="142"/>
      <c r="HDY93" s="142"/>
      <c r="HDZ93" s="142"/>
      <c r="HEA93" s="142"/>
      <c r="HEB93" s="142"/>
      <c r="HEC93" s="142"/>
      <c r="HED93" s="142"/>
      <c r="HEE93" s="142"/>
      <c r="HEF93" s="142"/>
      <c r="HEG93" s="142"/>
      <c r="HEH93" s="142"/>
      <c r="HEI93" s="142"/>
      <c r="HEJ93" s="142"/>
      <c r="HEK93" s="142"/>
      <c r="HEL93" s="142"/>
      <c r="HEM93" s="142"/>
      <c r="HEN93" s="142"/>
      <c r="HEO93" s="142"/>
      <c r="HEP93" s="142"/>
      <c r="HEQ93" s="142"/>
      <c r="HER93" s="142"/>
      <c r="HES93" s="142"/>
      <c r="HET93" s="142"/>
      <c r="HEU93" s="142"/>
      <c r="HEV93" s="142"/>
      <c r="HEW93" s="142"/>
      <c r="HEX93" s="142"/>
      <c r="HEY93" s="142"/>
      <c r="HEZ93" s="142"/>
      <c r="HFA93" s="142"/>
      <c r="HFB93" s="142"/>
      <c r="HFC93" s="142"/>
      <c r="HFD93" s="142"/>
      <c r="HFE93" s="142"/>
      <c r="HFF93" s="142"/>
      <c r="HFG93" s="142"/>
      <c r="HFH93" s="142"/>
      <c r="HFI93" s="142"/>
      <c r="HFJ93" s="142"/>
      <c r="HFK93" s="142"/>
      <c r="HFL93" s="142"/>
      <c r="HFM93" s="142"/>
      <c r="HFN93" s="142"/>
      <c r="HFO93" s="142"/>
      <c r="HFP93" s="142"/>
      <c r="HFQ93" s="142"/>
      <c r="HFR93" s="142"/>
      <c r="HFS93" s="142"/>
      <c r="HFT93" s="142"/>
      <c r="HFU93" s="142"/>
      <c r="HFV93" s="142"/>
      <c r="HFW93" s="142"/>
      <c r="HFX93" s="142"/>
      <c r="HFY93" s="142"/>
      <c r="HFZ93" s="142"/>
      <c r="HGA93" s="142"/>
      <c r="HGB93" s="142"/>
      <c r="HGC93" s="142"/>
      <c r="HGD93" s="142"/>
      <c r="HGE93" s="142"/>
      <c r="HGF93" s="142"/>
      <c r="HGG93" s="142"/>
      <c r="HGH93" s="142"/>
      <c r="HGI93" s="142"/>
      <c r="HGJ93" s="142"/>
      <c r="HGK93" s="142"/>
      <c r="HGL93" s="142"/>
      <c r="HGM93" s="142"/>
      <c r="HGN93" s="142"/>
      <c r="HGO93" s="142"/>
      <c r="HGP93" s="142"/>
      <c r="HGQ93" s="142"/>
      <c r="HGR93" s="142"/>
      <c r="HGS93" s="142"/>
      <c r="HGT93" s="142"/>
      <c r="HGU93" s="142"/>
      <c r="HGV93" s="142"/>
      <c r="HGW93" s="142"/>
      <c r="HGX93" s="142"/>
      <c r="HGY93" s="142"/>
      <c r="HGZ93" s="142"/>
      <c r="HHA93" s="142"/>
      <c r="HHB93" s="142"/>
      <c r="HHC93" s="142"/>
      <c r="HHD93" s="142"/>
      <c r="HHE93" s="142"/>
      <c r="HHF93" s="142"/>
      <c r="HHG93" s="142"/>
      <c r="HHH93" s="142"/>
      <c r="HHI93" s="142"/>
      <c r="HHJ93" s="142"/>
      <c r="HHK93" s="142"/>
      <c r="HHL93" s="142"/>
      <c r="HHM93" s="142"/>
      <c r="HHN93" s="142"/>
      <c r="HHO93" s="142"/>
      <c r="HHP93" s="142"/>
      <c r="HHQ93" s="142"/>
      <c r="HHR93" s="142"/>
      <c r="HHS93" s="142"/>
      <c r="HHT93" s="142"/>
      <c r="HHU93" s="142"/>
      <c r="HHV93" s="142"/>
      <c r="HHW93" s="142"/>
      <c r="HHX93" s="142"/>
      <c r="HHY93" s="142"/>
      <c r="HHZ93" s="142"/>
      <c r="HIA93" s="142"/>
      <c r="HIB93" s="142"/>
      <c r="HIC93" s="142"/>
      <c r="HID93" s="142"/>
      <c r="HIE93" s="142"/>
      <c r="HIF93" s="142"/>
      <c r="HIG93" s="142"/>
      <c r="HIH93" s="142"/>
      <c r="HII93" s="142"/>
      <c r="HIJ93" s="142"/>
      <c r="HIK93" s="142"/>
      <c r="HIL93" s="142"/>
      <c r="HIM93" s="142"/>
      <c r="HIN93" s="142"/>
      <c r="HIO93" s="142"/>
      <c r="HIP93" s="142"/>
      <c r="HIQ93" s="142"/>
      <c r="HIR93" s="142"/>
      <c r="HIS93" s="142"/>
      <c r="HIT93" s="142"/>
      <c r="HIU93" s="142"/>
      <c r="HIV93" s="142"/>
      <c r="HIW93" s="142"/>
      <c r="HIX93" s="142"/>
      <c r="HIY93" s="142"/>
      <c r="HIZ93" s="142"/>
      <c r="HJA93" s="142"/>
      <c r="HJB93" s="142"/>
      <c r="HJC93" s="142"/>
      <c r="HJD93" s="142"/>
      <c r="HJE93" s="142"/>
      <c r="HJF93" s="142"/>
      <c r="HJG93" s="142"/>
      <c r="HJH93" s="142"/>
      <c r="HJI93" s="142"/>
      <c r="HJJ93" s="142"/>
      <c r="HJK93" s="142"/>
      <c r="HJL93" s="142"/>
      <c r="HJM93" s="142"/>
      <c r="HJN93" s="142"/>
      <c r="HJO93" s="142"/>
      <c r="HJP93" s="142"/>
      <c r="HJQ93" s="142"/>
      <c r="HJR93" s="142"/>
      <c r="HJS93" s="142"/>
      <c r="HJT93" s="142"/>
      <c r="HJU93" s="142"/>
      <c r="HJV93" s="142"/>
      <c r="HJW93" s="142"/>
      <c r="HJX93" s="142"/>
      <c r="HJY93" s="142"/>
      <c r="HJZ93" s="142"/>
      <c r="HKA93" s="142"/>
      <c r="HKB93" s="142"/>
      <c r="HKC93" s="142"/>
      <c r="HKD93" s="142"/>
      <c r="HKE93" s="142"/>
      <c r="HKF93" s="142"/>
      <c r="HKG93" s="142"/>
      <c r="HKH93" s="142"/>
      <c r="HKI93" s="142"/>
      <c r="HKJ93" s="142"/>
      <c r="HKK93" s="142"/>
      <c r="HKL93" s="142"/>
      <c r="HKM93" s="142"/>
      <c r="HKN93" s="142"/>
      <c r="HKO93" s="142"/>
      <c r="HKP93" s="142"/>
      <c r="HKQ93" s="142"/>
      <c r="HKR93" s="142"/>
      <c r="HKS93" s="142"/>
      <c r="HKT93" s="142"/>
      <c r="HKU93" s="142"/>
      <c r="HKV93" s="142"/>
      <c r="HKW93" s="142"/>
      <c r="HKX93" s="142"/>
      <c r="HKY93" s="142"/>
      <c r="HKZ93" s="142"/>
      <c r="HLA93" s="142"/>
      <c r="HLB93" s="142"/>
      <c r="HLC93" s="142"/>
      <c r="HLD93" s="142"/>
      <c r="HLE93" s="142"/>
      <c r="HLF93" s="142"/>
      <c r="HLG93" s="142"/>
      <c r="HLH93" s="142"/>
      <c r="HLI93" s="142"/>
      <c r="HLJ93" s="142"/>
      <c r="HLK93" s="142"/>
      <c r="HLL93" s="142"/>
      <c r="HLM93" s="142"/>
      <c r="HLN93" s="142"/>
      <c r="HLO93" s="142"/>
      <c r="HLP93" s="142"/>
      <c r="HLQ93" s="142"/>
      <c r="HLR93" s="142"/>
      <c r="HLS93" s="142"/>
      <c r="HLT93" s="142"/>
      <c r="HLU93" s="142"/>
      <c r="HLV93" s="142"/>
      <c r="HLW93" s="142"/>
      <c r="HLX93" s="142"/>
      <c r="HLY93" s="142"/>
      <c r="HLZ93" s="142"/>
      <c r="HMA93" s="142"/>
      <c r="HMB93" s="142"/>
      <c r="HMC93" s="142"/>
      <c r="HMD93" s="142"/>
      <c r="HME93" s="142"/>
      <c r="HMF93" s="142"/>
      <c r="HMG93" s="142"/>
      <c r="HMH93" s="142"/>
      <c r="HMI93" s="142"/>
      <c r="HMJ93" s="142"/>
      <c r="HMK93" s="142"/>
      <c r="HML93" s="142"/>
      <c r="HMM93" s="142"/>
      <c r="HMN93" s="142"/>
      <c r="HMO93" s="142"/>
      <c r="HMP93" s="142"/>
      <c r="HMQ93" s="142"/>
      <c r="HMR93" s="142"/>
      <c r="HMS93" s="142"/>
      <c r="HMT93" s="142"/>
      <c r="HMU93" s="142"/>
      <c r="HMV93" s="142"/>
      <c r="HMW93" s="142"/>
      <c r="HMX93" s="142"/>
      <c r="HMY93" s="142"/>
      <c r="HMZ93" s="142"/>
      <c r="HNA93" s="142"/>
      <c r="HNB93" s="142"/>
      <c r="HNC93" s="142"/>
      <c r="HND93" s="142"/>
      <c r="HNE93" s="142"/>
      <c r="HNF93" s="142"/>
      <c r="HNG93" s="142"/>
      <c r="HNH93" s="142"/>
      <c r="HNI93" s="142"/>
      <c r="HNJ93" s="142"/>
      <c r="HNK93" s="142"/>
      <c r="HNL93" s="142"/>
      <c r="HNM93" s="142"/>
      <c r="HNN93" s="142"/>
      <c r="HNO93" s="142"/>
      <c r="HNP93" s="142"/>
      <c r="HNQ93" s="142"/>
      <c r="HNR93" s="142"/>
      <c r="HNS93" s="142"/>
      <c r="HNT93" s="142"/>
      <c r="HNU93" s="142"/>
      <c r="HNV93" s="142"/>
      <c r="HNW93" s="142"/>
      <c r="HNX93" s="142"/>
      <c r="HNY93" s="142"/>
      <c r="HNZ93" s="142"/>
      <c r="HOA93" s="142"/>
      <c r="HOB93" s="142"/>
      <c r="HOC93" s="142"/>
      <c r="HOD93" s="142"/>
      <c r="HOE93" s="142"/>
      <c r="HOF93" s="142"/>
      <c r="HOG93" s="142"/>
      <c r="HOH93" s="142"/>
      <c r="HOI93" s="142"/>
      <c r="HOJ93" s="142"/>
      <c r="HOK93" s="142"/>
      <c r="HOL93" s="142"/>
      <c r="HOM93" s="142"/>
      <c r="HON93" s="142"/>
      <c r="HOO93" s="142"/>
      <c r="HOP93" s="142"/>
      <c r="HOQ93" s="142"/>
      <c r="HOR93" s="142"/>
      <c r="HOS93" s="142"/>
      <c r="HOT93" s="142"/>
      <c r="HOU93" s="142"/>
      <c r="HOV93" s="142"/>
      <c r="HOW93" s="142"/>
      <c r="HOX93" s="142"/>
      <c r="HOY93" s="142"/>
      <c r="HOZ93" s="142"/>
      <c r="HPA93" s="142"/>
      <c r="HPB93" s="142"/>
      <c r="HPC93" s="142"/>
      <c r="HPD93" s="142"/>
      <c r="HPE93" s="142"/>
      <c r="HPF93" s="142"/>
      <c r="HPG93" s="142"/>
      <c r="HPH93" s="142"/>
      <c r="HPI93" s="142"/>
      <c r="HPJ93" s="142"/>
      <c r="HPK93" s="142"/>
      <c r="HPL93" s="142"/>
      <c r="HPM93" s="142"/>
      <c r="HPN93" s="142"/>
      <c r="HPO93" s="142"/>
      <c r="HPP93" s="142"/>
      <c r="HPQ93" s="142"/>
      <c r="HPR93" s="142"/>
      <c r="HPS93" s="142"/>
      <c r="HPT93" s="142"/>
      <c r="HPU93" s="142"/>
      <c r="HPV93" s="142"/>
      <c r="HPW93" s="142"/>
      <c r="HPX93" s="142"/>
      <c r="HPY93" s="142"/>
      <c r="HPZ93" s="142"/>
      <c r="HQA93" s="142"/>
      <c r="HQB93" s="142"/>
      <c r="HQC93" s="142"/>
      <c r="HQD93" s="142"/>
      <c r="HQE93" s="142"/>
      <c r="HQF93" s="142"/>
      <c r="HQG93" s="142"/>
      <c r="HQH93" s="142"/>
      <c r="HQI93" s="142"/>
      <c r="HQJ93" s="142"/>
      <c r="HQK93" s="142"/>
      <c r="HQL93" s="142"/>
      <c r="HQM93" s="142"/>
      <c r="HQN93" s="142"/>
      <c r="HQO93" s="142"/>
      <c r="HQP93" s="142"/>
      <c r="HQQ93" s="142"/>
      <c r="HQR93" s="142"/>
      <c r="HQS93" s="142"/>
      <c r="HQT93" s="142"/>
      <c r="HQU93" s="142"/>
      <c r="HQV93" s="142"/>
      <c r="HQW93" s="142"/>
      <c r="HQX93" s="142"/>
      <c r="HQY93" s="142"/>
      <c r="HQZ93" s="142"/>
      <c r="HRA93" s="142"/>
      <c r="HRB93" s="142"/>
      <c r="HRC93" s="142"/>
      <c r="HRD93" s="142"/>
      <c r="HRE93" s="142"/>
      <c r="HRF93" s="142"/>
      <c r="HRG93" s="142"/>
      <c r="HRH93" s="142"/>
      <c r="HRI93" s="142"/>
      <c r="HRJ93" s="142"/>
      <c r="HRK93" s="142"/>
      <c r="HRL93" s="142"/>
      <c r="HRM93" s="142"/>
      <c r="HRN93" s="142"/>
      <c r="HRO93" s="142"/>
      <c r="HRP93" s="142"/>
      <c r="HRQ93" s="142"/>
      <c r="HRR93" s="142"/>
      <c r="HRS93" s="142"/>
      <c r="HRT93" s="142"/>
      <c r="HRU93" s="142"/>
      <c r="HRV93" s="142"/>
      <c r="HRW93" s="142"/>
      <c r="HRX93" s="142"/>
      <c r="HRY93" s="142"/>
      <c r="HRZ93" s="142"/>
      <c r="HSA93" s="142"/>
      <c r="HSB93" s="142"/>
      <c r="HSC93" s="142"/>
      <c r="HSD93" s="142"/>
      <c r="HSE93" s="142"/>
      <c r="HSF93" s="142"/>
      <c r="HSG93" s="142"/>
      <c r="HSH93" s="142"/>
      <c r="HSI93" s="142"/>
      <c r="HSJ93" s="142"/>
      <c r="HSK93" s="142"/>
      <c r="HSL93" s="142"/>
      <c r="HSM93" s="142"/>
      <c r="HSN93" s="142"/>
      <c r="HSO93" s="142"/>
      <c r="HSP93" s="142"/>
      <c r="HSQ93" s="142"/>
      <c r="HSR93" s="142"/>
      <c r="HSS93" s="142"/>
      <c r="HST93" s="142"/>
      <c r="HSU93" s="142"/>
      <c r="HSV93" s="142"/>
      <c r="HSW93" s="142"/>
      <c r="HSX93" s="142"/>
      <c r="HSY93" s="142"/>
      <c r="HSZ93" s="142"/>
      <c r="HTA93" s="142"/>
      <c r="HTB93" s="142"/>
      <c r="HTC93" s="142"/>
      <c r="HTD93" s="142"/>
      <c r="HTE93" s="142"/>
      <c r="HTF93" s="142"/>
      <c r="HTG93" s="142"/>
      <c r="HTH93" s="142"/>
      <c r="HTI93" s="142"/>
      <c r="HTJ93" s="142"/>
      <c r="HTK93" s="142"/>
      <c r="HTL93" s="142"/>
      <c r="HTM93" s="142"/>
      <c r="HTN93" s="142"/>
      <c r="HTO93" s="142"/>
      <c r="HTP93" s="142"/>
      <c r="HTQ93" s="142"/>
      <c r="HTR93" s="142"/>
      <c r="HTS93" s="142"/>
      <c r="HTT93" s="142"/>
      <c r="HTU93" s="142"/>
      <c r="HTV93" s="142"/>
      <c r="HTW93" s="142"/>
      <c r="HTX93" s="142"/>
      <c r="HTY93" s="142"/>
      <c r="HTZ93" s="142"/>
      <c r="HUA93" s="142"/>
      <c r="HUB93" s="142"/>
      <c r="HUC93" s="142"/>
      <c r="HUD93" s="142"/>
      <c r="HUE93" s="142"/>
      <c r="HUF93" s="142"/>
      <c r="HUG93" s="142"/>
      <c r="HUH93" s="142"/>
      <c r="HUI93" s="142"/>
      <c r="HUJ93" s="142"/>
      <c r="HUK93" s="142"/>
      <c r="HUL93" s="142"/>
      <c r="HUM93" s="142"/>
      <c r="HUN93" s="142"/>
      <c r="HUO93" s="142"/>
      <c r="HUP93" s="142"/>
      <c r="HUQ93" s="142"/>
      <c r="HUR93" s="142"/>
      <c r="HUS93" s="142"/>
      <c r="HUT93" s="142"/>
      <c r="HUU93" s="142"/>
      <c r="HUV93" s="142"/>
      <c r="HUW93" s="142"/>
      <c r="HUX93" s="142"/>
      <c r="HUY93" s="142"/>
      <c r="HUZ93" s="142"/>
      <c r="HVA93" s="142"/>
      <c r="HVB93" s="142"/>
      <c r="HVC93" s="142"/>
      <c r="HVD93" s="142"/>
      <c r="HVE93" s="142"/>
      <c r="HVF93" s="142"/>
      <c r="HVG93" s="142"/>
      <c r="HVH93" s="142"/>
      <c r="HVI93" s="142"/>
      <c r="HVJ93" s="142"/>
      <c r="HVK93" s="142"/>
      <c r="HVL93" s="142"/>
      <c r="HVM93" s="142"/>
      <c r="HVN93" s="142"/>
      <c r="HVO93" s="142"/>
      <c r="HVP93" s="142"/>
      <c r="HVQ93" s="142"/>
      <c r="HVR93" s="142"/>
      <c r="HVS93" s="142"/>
      <c r="HVT93" s="142"/>
      <c r="HVU93" s="142"/>
      <c r="HVV93" s="142"/>
      <c r="HVW93" s="142"/>
      <c r="HVX93" s="142"/>
      <c r="HVY93" s="142"/>
      <c r="HVZ93" s="142"/>
      <c r="HWA93" s="142"/>
      <c r="HWB93" s="142"/>
      <c r="HWC93" s="142"/>
      <c r="HWD93" s="142"/>
      <c r="HWE93" s="142"/>
      <c r="HWF93" s="142"/>
      <c r="HWG93" s="142"/>
      <c r="HWH93" s="142"/>
      <c r="HWI93" s="142"/>
      <c r="HWJ93" s="142"/>
      <c r="HWK93" s="142"/>
      <c r="HWL93" s="142"/>
      <c r="HWM93" s="142"/>
      <c r="HWN93" s="142"/>
      <c r="HWO93" s="142"/>
      <c r="HWP93" s="142"/>
      <c r="HWQ93" s="142"/>
      <c r="HWR93" s="142"/>
      <c r="HWS93" s="142"/>
      <c r="HWT93" s="142"/>
      <c r="HWU93" s="142"/>
      <c r="HWV93" s="142"/>
      <c r="HWW93" s="142"/>
      <c r="HWX93" s="142"/>
      <c r="HWY93" s="142"/>
      <c r="HWZ93" s="142"/>
      <c r="HXA93" s="142"/>
      <c r="HXB93" s="142"/>
      <c r="HXC93" s="142"/>
      <c r="HXD93" s="142"/>
      <c r="HXE93" s="142"/>
      <c r="HXF93" s="142"/>
      <c r="HXG93" s="142"/>
      <c r="HXH93" s="142"/>
      <c r="HXI93" s="142"/>
      <c r="HXJ93" s="142"/>
      <c r="HXK93" s="142"/>
      <c r="HXL93" s="142"/>
      <c r="HXM93" s="142"/>
      <c r="HXN93" s="142"/>
      <c r="HXO93" s="142"/>
      <c r="HXP93" s="142"/>
      <c r="HXQ93" s="142"/>
      <c r="HXR93" s="142"/>
      <c r="HXS93" s="142"/>
      <c r="HXT93" s="142"/>
      <c r="HXU93" s="142"/>
      <c r="HXV93" s="142"/>
      <c r="HXW93" s="142"/>
      <c r="HXX93" s="142"/>
      <c r="HXY93" s="142"/>
      <c r="HXZ93" s="142"/>
      <c r="HYA93" s="142"/>
      <c r="HYB93" s="142"/>
      <c r="HYC93" s="142"/>
      <c r="HYD93" s="142"/>
      <c r="HYE93" s="142"/>
      <c r="HYF93" s="142"/>
      <c r="HYG93" s="142"/>
      <c r="HYH93" s="142"/>
      <c r="HYI93" s="142"/>
      <c r="HYJ93" s="142"/>
      <c r="HYK93" s="142"/>
      <c r="HYL93" s="142"/>
      <c r="HYM93" s="142"/>
      <c r="HYN93" s="142"/>
      <c r="HYO93" s="142"/>
      <c r="HYP93" s="142"/>
      <c r="HYQ93" s="142"/>
      <c r="HYR93" s="142"/>
      <c r="HYS93" s="142"/>
      <c r="HYT93" s="142"/>
      <c r="HYU93" s="142"/>
      <c r="HYV93" s="142"/>
      <c r="HYW93" s="142"/>
      <c r="HYX93" s="142"/>
      <c r="HYY93" s="142"/>
      <c r="HYZ93" s="142"/>
      <c r="HZA93" s="142"/>
      <c r="HZB93" s="142"/>
      <c r="HZC93" s="142"/>
      <c r="HZD93" s="142"/>
      <c r="HZE93" s="142"/>
      <c r="HZF93" s="142"/>
      <c r="HZG93" s="142"/>
      <c r="HZH93" s="142"/>
      <c r="HZI93" s="142"/>
      <c r="HZJ93" s="142"/>
      <c r="HZK93" s="142"/>
      <c r="HZL93" s="142"/>
      <c r="HZM93" s="142"/>
      <c r="HZN93" s="142"/>
      <c r="HZO93" s="142"/>
      <c r="HZP93" s="142"/>
      <c r="HZQ93" s="142"/>
      <c r="HZR93" s="142"/>
      <c r="HZS93" s="142"/>
      <c r="HZT93" s="142"/>
      <c r="HZU93" s="142"/>
      <c r="HZV93" s="142"/>
      <c r="HZW93" s="142"/>
      <c r="HZX93" s="142"/>
      <c r="HZY93" s="142"/>
      <c r="HZZ93" s="142"/>
      <c r="IAA93" s="142"/>
      <c r="IAB93" s="142"/>
      <c r="IAC93" s="142"/>
      <c r="IAD93" s="142"/>
      <c r="IAE93" s="142"/>
      <c r="IAF93" s="142"/>
      <c r="IAG93" s="142"/>
      <c r="IAH93" s="142"/>
      <c r="IAI93" s="142"/>
      <c r="IAJ93" s="142"/>
      <c r="IAK93" s="142"/>
      <c r="IAL93" s="142"/>
      <c r="IAM93" s="142"/>
      <c r="IAN93" s="142"/>
      <c r="IAO93" s="142"/>
      <c r="IAP93" s="142"/>
      <c r="IAQ93" s="142"/>
      <c r="IAR93" s="142"/>
      <c r="IAS93" s="142"/>
      <c r="IAT93" s="142"/>
      <c r="IAU93" s="142"/>
      <c r="IAV93" s="142"/>
      <c r="IAW93" s="142"/>
      <c r="IAX93" s="142"/>
      <c r="IAY93" s="142"/>
      <c r="IAZ93" s="142"/>
      <c r="IBA93" s="142"/>
      <c r="IBB93" s="142"/>
      <c r="IBC93" s="142"/>
      <c r="IBD93" s="142"/>
      <c r="IBE93" s="142"/>
      <c r="IBF93" s="142"/>
      <c r="IBG93" s="142"/>
      <c r="IBH93" s="142"/>
      <c r="IBI93" s="142"/>
      <c r="IBJ93" s="142"/>
      <c r="IBK93" s="142"/>
      <c r="IBL93" s="142"/>
      <c r="IBM93" s="142"/>
      <c r="IBN93" s="142"/>
      <c r="IBO93" s="142"/>
      <c r="IBP93" s="142"/>
      <c r="IBQ93" s="142"/>
      <c r="IBR93" s="142"/>
      <c r="IBS93" s="142"/>
      <c r="IBT93" s="142"/>
      <c r="IBU93" s="142"/>
      <c r="IBV93" s="142"/>
      <c r="IBW93" s="142"/>
      <c r="IBX93" s="142"/>
      <c r="IBY93" s="142"/>
      <c r="IBZ93" s="142"/>
      <c r="ICA93" s="142"/>
      <c r="ICB93" s="142"/>
      <c r="ICC93" s="142"/>
      <c r="ICD93" s="142"/>
      <c r="ICE93" s="142"/>
      <c r="ICF93" s="142"/>
      <c r="ICG93" s="142"/>
      <c r="ICH93" s="142"/>
      <c r="ICI93" s="142"/>
      <c r="ICJ93" s="142"/>
      <c r="ICK93" s="142"/>
      <c r="ICL93" s="142"/>
      <c r="ICM93" s="142"/>
      <c r="ICN93" s="142"/>
      <c r="ICO93" s="142"/>
      <c r="ICP93" s="142"/>
      <c r="ICQ93" s="142"/>
      <c r="ICR93" s="142"/>
      <c r="ICS93" s="142"/>
      <c r="ICT93" s="142"/>
      <c r="ICU93" s="142"/>
      <c r="ICV93" s="142"/>
      <c r="ICW93" s="142"/>
      <c r="ICX93" s="142"/>
      <c r="ICY93" s="142"/>
      <c r="ICZ93" s="142"/>
      <c r="IDA93" s="142"/>
      <c r="IDB93" s="142"/>
      <c r="IDC93" s="142"/>
      <c r="IDD93" s="142"/>
      <c r="IDE93" s="142"/>
      <c r="IDF93" s="142"/>
      <c r="IDG93" s="142"/>
      <c r="IDH93" s="142"/>
      <c r="IDI93" s="142"/>
      <c r="IDJ93" s="142"/>
      <c r="IDK93" s="142"/>
      <c r="IDL93" s="142"/>
      <c r="IDM93" s="142"/>
      <c r="IDN93" s="142"/>
      <c r="IDO93" s="142"/>
      <c r="IDP93" s="142"/>
      <c r="IDQ93" s="142"/>
      <c r="IDR93" s="142"/>
      <c r="IDS93" s="142"/>
      <c r="IDT93" s="142"/>
      <c r="IDU93" s="142"/>
      <c r="IDV93" s="142"/>
      <c r="IDW93" s="142"/>
      <c r="IDX93" s="142"/>
      <c r="IDY93" s="142"/>
      <c r="IDZ93" s="142"/>
      <c r="IEA93" s="142"/>
      <c r="IEB93" s="142"/>
      <c r="IEC93" s="142"/>
      <c r="IED93" s="142"/>
      <c r="IEE93" s="142"/>
      <c r="IEF93" s="142"/>
      <c r="IEG93" s="142"/>
      <c r="IEH93" s="142"/>
      <c r="IEI93" s="142"/>
      <c r="IEJ93" s="142"/>
      <c r="IEK93" s="142"/>
      <c r="IEL93" s="142"/>
      <c r="IEM93" s="142"/>
      <c r="IEN93" s="142"/>
      <c r="IEO93" s="142"/>
      <c r="IEP93" s="142"/>
      <c r="IEQ93" s="142"/>
      <c r="IER93" s="142"/>
      <c r="IES93" s="142"/>
      <c r="IET93" s="142"/>
      <c r="IEU93" s="142"/>
      <c r="IEV93" s="142"/>
      <c r="IEW93" s="142"/>
      <c r="IEX93" s="142"/>
      <c r="IEY93" s="142"/>
      <c r="IEZ93" s="142"/>
      <c r="IFA93" s="142"/>
      <c r="IFB93" s="142"/>
      <c r="IFC93" s="142"/>
      <c r="IFD93" s="142"/>
      <c r="IFE93" s="142"/>
      <c r="IFF93" s="142"/>
      <c r="IFG93" s="142"/>
      <c r="IFH93" s="142"/>
      <c r="IFI93" s="142"/>
      <c r="IFJ93" s="142"/>
      <c r="IFK93" s="142"/>
      <c r="IFL93" s="142"/>
      <c r="IFM93" s="142"/>
      <c r="IFN93" s="142"/>
      <c r="IFO93" s="142"/>
      <c r="IFP93" s="142"/>
      <c r="IFQ93" s="142"/>
      <c r="IFR93" s="142"/>
      <c r="IFS93" s="142"/>
      <c r="IFT93" s="142"/>
      <c r="IFU93" s="142"/>
      <c r="IFV93" s="142"/>
      <c r="IFW93" s="142"/>
      <c r="IFX93" s="142"/>
      <c r="IFY93" s="142"/>
      <c r="IFZ93" s="142"/>
      <c r="IGA93" s="142"/>
      <c r="IGB93" s="142"/>
      <c r="IGC93" s="142"/>
      <c r="IGD93" s="142"/>
      <c r="IGE93" s="142"/>
      <c r="IGF93" s="142"/>
      <c r="IGG93" s="142"/>
      <c r="IGH93" s="142"/>
      <c r="IGI93" s="142"/>
      <c r="IGJ93" s="142"/>
      <c r="IGK93" s="142"/>
      <c r="IGL93" s="142"/>
      <c r="IGM93" s="142"/>
      <c r="IGN93" s="142"/>
      <c r="IGO93" s="142"/>
      <c r="IGP93" s="142"/>
      <c r="IGQ93" s="142"/>
      <c r="IGR93" s="142"/>
      <c r="IGS93" s="142"/>
      <c r="IGT93" s="142"/>
      <c r="IGU93" s="142"/>
      <c r="IGV93" s="142"/>
      <c r="IGW93" s="142"/>
      <c r="IGX93" s="142"/>
      <c r="IGY93" s="142"/>
      <c r="IGZ93" s="142"/>
      <c r="IHA93" s="142"/>
      <c r="IHB93" s="142"/>
      <c r="IHC93" s="142"/>
      <c r="IHD93" s="142"/>
      <c r="IHE93" s="142"/>
      <c r="IHF93" s="142"/>
      <c r="IHG93" s="142"/>
      <c r="IHH93" s="142"/>
      <c r="IHI93" s="142"/>
      <c r="IHJ93" s="142"/>
      <c r="IHK93" s="142"/>
      <c r="IHL93" s="142"/>
      <c r="IHM93" s="142"/>
      <c r="IHN93" s="142"/>
      <c r="IHO93" s="142"/>
      <c r="IHP93" s="142"/>
      <c r="IHQ93" s="142"/>
      <c r="IHR93" s="142"/>
      <c r="IHS93" s="142"/>
      <c r="IHT93" s="142"/>
      <c r="IHU93" s="142"/>
      <c r="IHV93" s="142"/>
      <c r="IHW93" s="142"/>
      <c r="IHX93" s="142"/>
      <c r="IHY93" s="142"/>
      <c r="IHZ93" s="142"/>
      <c r="IIA93" s="142"/>
      <c r="IIB93" s="142"/>
      <c r="IIC93" s="142"/>
      <c r="IID93" s="142"/>
      <c r="IIE93" s="142"/>
      <c r="IIF93" s="142"/>
      <c r="IIG93" s="142"/>
      <c r="IIH93" s="142"/>
      <c r="III93" s="142"/>
      <c r="IIJ93" s="142"/>
      <c r="IIK93" s="142"/>
      <c r="IIL93" s="142"/>
      <c r="IIM93" s="142"/>
      <c r="IIN93" s="142"/>
      <c r="IIO93" s="142"/>
      <c r="IIP93" s="142"/>
      <c r="IIQ93" s="142"/>
      <c r="IIR93" s="142"/>
      <c r="IIS93" s="142"/>
      <c r="IIT93" s="142"/>
      <c r="IIU93" s="142"/>
      <c r="IIV93" s="142"/>
      <c r="IIW93" s="142"/>
      <c r="IIX93" s="142"/>
      <c r="IIY93" s="142"/>
      <c r="IIZ93" s="142"/>
      <c r="IJA93" s="142"/>
      <c r="IJB93" s="142"/>
      <c r="IJC93" s="142"/>
      <c r="IJD93" s="142"/>
      <c r="IJE93" s="142"/>
      <c r="IJF93" s="142"/>
      <c r="IJG93" s="142"/>
      <c r="IJH93" s="142"/>
      <c r="IJI93" s="142"/>
      <c r="IJJ93" s="142"/>
      <c r="IJK93" s="142"/>
      <c r="IJL93" s="142"/>
      <c r="IJM93" s="142"/>
      <c r="IJN93" s="142"/>
      <c r="IJO93" s="142"/>
      <c r="IJP93" s="142"/>
      <c r="IJQ93" s="142"/>
      <c r="IJR93" s="142"/>
      <c r="IJS93" s="142"/>
      <c r="IJT93" s="142"/>
      <c r="IJU93" s="142"/>
      <c r="IJV93" s="142"/>
      <c r="IJW93" s="142"/>
      <c r="IJX93" s="142"/>
      <c r="IJY93" s="142"/>
      <c r="IJZ93" s="142"/>
      <c r="IKA93" s="142"/>
      <c r="IKB93" s="142"/>
      <c r="IKC93" s="142"/>
      <c r="IKD93" s="142"/>
      <c r="IKE93" s="142"/>
      <c r="IKF93" s="142"/>
      <c r="IKG93" s="142"/>
      <c r="IKH93" s="142"/>
      <c r="IKI93" s="142"/>
      <c r="IKJ93" s="142"/>
      <c r="IKK93" s="142"/>
      <c r="IKL93" s="142"/>
      <c r="IKM93" s="142"/>
      <c r="IKN93" s="142"/>
      <c r="IKO93" s="142"/>
      <c r="IKP93" s="142"/>
      <c r="IKQ93" s="142"/>
      <c r="IKR93" s="142"/>
      <c r="IKS93" s="142"/>
      <c r="IKT93" s="142"/>
      <c r="IKU93" s="142"/>
      <c r="IKV93" s="142"/>
      <c r="IKW93" s="142"/>
      <c r="IKX93" s="142"/>
      <c r="IKY93" s="142"/>
      <c r="IKZ93" s="142"/>
      <c r="ILA93" s="142"/>
      <c r="ILB93" s="142"/>
      <c r="ILC93" s="142"/>
      <c r="ILD93" s="142"/>
      <c r="ILE93" s="142"/>
      <c r="ILF93" s="142"/>
      <c r="ILG93" s="142"/>
      <c r="ILH93" s="142"/>
      <c r="ILI93" s="142"/>
      <c r="ILJ93" s="142"/>
      <c r="ILK93" s="142"/>
      <c r="ILL93" s="142"/>
      <c r="ILM93" s="142"/>
      <c r="ILN93" s="142"/>
      <c r="ILO93" s="142"/>
      <c r="ILP93" s="142"/>
      <c r="ILQ93" s="142"/>
      <c r="ILR93" s="142"/>
      <c r="ILS93" s="142"/>
      <c r="ILT93" s="142"/>
      <c r="ILU93" s="142"/>
      <c r="ILV93" s="142"/>
      <c r="ILW93" s="142"/>
      <c r="ILX93" s="142"/>
      <c r="ILY93" s="142"/>
      <c r="ILZ93" s="142"/>
      <c r="IMA93" s="142"/>
      <c r="IMB93" s="142"/>
      <c r="IMC93" s="142"/>
      <c r="IMD93" s="142"/>
      <c r="IME93" s="142"/>
      <c r="IMF93" s="142"/>
      <c r="IMG93" s="142"/>
      <c r="IMH93" s="142"/>
      <c r="IMI93" s="142"/>
      <c r="IMJ93" s="142"/>
      <c r="IMK93" s="142"/>
      <c r="IML93" s="142"/>
      <c r="IMM93" s="142"/>
      <c r="IMN93" s="142"/>
      <c r="IMO93" s="142"/>
      <c r="IMP93" s="142"/>
      <c r="IMQ93" s="142"/>
      <c r="IMR93" s="142"/>
      <c r="IMS93" s="142"/>
      <c r="IMT93" s="142"/>
      <c r="IMU93" s="142"/>
      <c r="IMV93" s="142"/>
      <c r="IMW93" s="142"/>
      <c r="IMX93" s="142"/>
      <c r="IMY93" s="142"/>
      <c r="IMZ93" s="142"/>
      <c r="INA93" s="142"/>
      <c r="INB93" s="142"/>
      <c r="INC93" s="142"/>
      <c r="IND93" s="142"/>
      <c r="INE93" s="142"/>
      <c r="INF93" s="142"/>
      <c r="ING93" s="142"/>
      <c r="INH93" s="142"/>
      <c r="INI93" s="142"/>
      <c r="INJ93" s="142"/>
      <c r="INK93" s="142"/>
      <c r="INL93" s="142"/>
      <c r="INM93" s="142"/>
      <c r="INN93" s="142"/>
      <c r="INO93" s="142"/>
      <c r="INP93" s="142"/>
      <c r="INQ93" s="142"/>
      <c r="INR93" s="142"/>
      <c r="INS93" s="142"/>
      <c r="INT93" s="142"/>
      <c r="INU93" s="142"/>
      <c r="INV93" s="142"/>
      <c r="INW93" s="142"/>
      <c r="INX93" s="142"/>
      <c r="INY93" s="142"/>
      <c r="INZ93" s="142"/>
      <c r="IOA93" s="142"/>
      <c r="IOB93" s="142"/>
      <c r="IOC93" s="142"/>
      <c r="IOD93" s="142"/>
      <c r="IOE93" s="142"/>
      <c r="IOF93" s="142"/>
      <c r="IOG93" s="142"/>
      <c r="IOH93" s="142"/>
      <c r="IOI93" s="142"/>
      <c r="IOJ93" s="142"/>
      <c r="IOK93" s="142"/>
      <c r="IOL93" s="142"/>
      <c r="IOM93" s="142"/>
      <c r="ION93" s="142"/>
      <c r="IOO93" s="142"/>
      <c r="IOP93" s="142"/>
      <c r="IOQ93" s="142"/>
      <c r="IOR93" s="142"/>
      <c r="IOS93" s="142"/>
      <c r="IOT93" s="142"/>
      <c r="IOU93" s="142"/>
      <c r="IOV93" s="142"/>
      <c r="IOW93" s="142"/>
      <c r="IOX93" s="142"/>
      <c r="IOY93" s="142"/>
      <c r="IOZ93" s="142"/>
      <c r="IPA93" s="142"/>
      <c r="IPB93" s="142"/>
      <c r="IPC93" s="142"/>
      <c r="IPD93" s="142"/>
      <c r="IPE93" s="142"/>
      <c r="IPF93" s="142"/>
      <c r="IPG93" s="142"/>
      <c r="IPH93" s="142"/>
      <c r="IPI93" s="142"/>
      <c r="IPJ93" s="142"/>
      <c r="IPK93" s="142"/>
      <c r="IPL93" s="142"/>
      <c r="IPM93" s="142"/>
      <c r="IPN93" s="142"/>
      <c r="IPO93" s="142"/>
      <c r="IPP93" s="142"/>
      <c r="IPQ93" s="142"/>
      <c r="IPR93" s="142"/>
      <c r="IPS93" s="142"/>
      <c r="IPT93" s="142"/>
      <c r="IPU93" s="142"/>
      <c r="IPV93" s="142"/>
      <c r="IPW93" s="142"/>
      <c r="IPX93" s="142"/>
      <c r="IPY93" s="142"/>
      <c r="IPZ93" s="142"/>
      <c r="IQA93" s="142"/>
      <c r="IQB93" s="142"/>
      <c r="IQC93" s="142"/>
      <c r="IQD93" s="142"/>
      <c r="IQE93" s="142"/>
      <c r="IQF93" s="142"/>
      <c r="IQG93" s="142"/>
      <c r="IQH93" s="142"/>
      <c r="IQI93" s="142"/>
      <c r="IQJ93" s="142"/>
      <c r="IQK93" s="142"/>
      <c r="IQL93" s="142"/>
      <c r="IQM93" s="142"/>
      <c r="IQN93" s="142"/>
      <c r="IQO93" s="142"/>
      <c r="IQP93" s="142"/>
      <c r="IQQ93" s="142"/>
      <c r="IQR93" s="142"/>
      <c r="IQS93" s="142"/>
      <c r="IQT93" s="142"/>
      <c r="IQU93" s="142"/>
      <c r="IQV93" s="142"/>
      <c r="IQW93" s="142"/>
      <c r="IQX93" s="142"/>
      <c r="IQY93" s="142"/>
      <c r="IQZ93" s="142"/>
      <c r="IRA93" s="142"/>
      <c r="IRB93" s="142"/>
      <c r="IRC93" s="142"/>
      <c r="IRD93" s="142"/>
      <c r="IRE93" s="142"/>
      <c r="IRF93" s="142"/>
      <c r="IRG93" s="142"/>
      <c r="IRH93" s="142"/>
      <c r="IRI93" s="142"/>
      <c r="IRJ93" s="142"/>
      <c r="IRK93" s="142"/>
      <c r="IRL93" s="142"/>
      <c r="IRM93" s="142"/>
      <c r="IRN93" s="142"/>
      <c r="IRO93" s="142"/>
      <c r="IRP93" s="142"/>
      <c r="IRQ93" s="142"/>
      <c r="IRR93" s="142"/>
      <c r="IRS93" s="142"/>
      <c r="IRT93" s="142"/>
      <c r="IRU93" s="142"/>
      <c r="IRV93" s="142"/>
      <c r="IRW93" s="142"/>
      <c r="IRX93" s="142"/>
      <c r="IRY93" s="142"/>
      <c r="IRZ93" s="142"/>
      <c r="ISA93" s="142"/>
      <c r="ISB93" s="142"/>
      <c r="ISC93" s="142"/>
      <c r="ISD93" s="142"/>
      <c r="ISE93" s="142"/>
      <c r="ISF93" s="142"/>
      <c r="ISG93" s="142"/>
      <c r="ISH93" s="142"/>
      <c r="ISI93" s="142"/>
      <c r="ISJ93" s="142"/>
      <c r="ISK93" s="142"/>
      <c r="ISL93" s="142"/>
      <c r="ISM93" s="142"/>
      <c r="ISN93" s="142"/>
      <c r="ISO93" s="142"/>
      <c r="ISP93" s="142"/>
      <c r="ISQ93" s="142"/>
      <c r="ISR93" s="142"/>
      <c r="ISS93" s="142"/>
      <c r="IST93" s="142"/>
      <c r="ISU93" s="142"/>
      <c r="ISV93" s="142"/>
      <c r="ISW93" s="142"/>
      <c r="ISX93" s="142"/>
      <c r="ISY93" s="142"/>
      <c r="ISZ93" s="142"/>
      <c r="ITA93" s="142"/>
      <c r="ITB93" s="142"/>
      <c r="ITC93" s="142"/>
      <c r="ITD93" s="142"/>
      <c r="ITE93" s="142"/>
      <c r="ITF93" s="142"/>
      <c r="ITG93" s="142"/>
      <c r="ITH93" s="142"/>
      <c r="ITI93" s="142"/>
      <c r="ITJ93" s="142"/>
      <c r="ITK93" s="142"/>
      <c r="ITL93" s="142"/>
      <c r="ITM93" s="142"/>
      <c r="ITN93" s="142"/>
      <c r="ITO93" s="142"/>
      <c r="ITP93" s="142"/>
      <c r="ITQ93" s="142"/>
      <c r="ITR93" s="142"/>
      <c r="ITS93" s="142"/>
      <c r="ITT93" s="142"/>
      <c r="ITU93" s="142"/>
      <c r="ITV93" s="142"/>
      <c r="ITW93" s="142"/>
      <c r="ITX93" s="142"/>
      <c r="ITY93" s="142"/>
      <c r="ITZ93" s="142"/>
      <c r="IUA93" s="142"/>
      <c r="IUB93" s="142"/>
      <c r="IUC93" s="142"/>
      <c r="IUD93" s="142"/>
      <c r="IUE93" s="142"/>
      <c r="IUF93" s="142"/>
      <c r="IUG93" s="142"/>
      <c r="IUH93" s="142"/>
      <c r="IUI93" s="142"/>
      <c r="IUJ93" s="142"/>
      <c r="IUK93" s="142"/>
      <c r="IUL93" s="142"/>
      <c r="IUM93" s="142"/>
      <c r="IUN93" s="142"/>
      <c r="IUO93" s="142"/>
      <c r="IUP93" s="142"/>
      <c r="IUQ93" s="142"/>
      <c r="IUR93" s="142"/>
      <c r="IUS93" s="142"/>
      <c r="IUT93" s="142"/>
      <c r="IUU93" s="142"/>
      <c r="IUV93" s="142"/>
      <c r="IUW93" s="142"/>
      <c r="IUX93" s="142"/>
      <c r="IUY93" s="142"/>
      <c r="IUZ93" s="142"/>
      <c r="IVA93" s="142"/>
      <c r="IVB93" s="142"/>
      <c r="IVC93" s="142"/>
      <c r="IVD93" s="142"/>
      <c r="IVE93" s="142"/>
      <c r="IVF93" s="142"/>
      <c r="IVG93" s="142"/>
      <c r="IVH93" s="142"/>
      <c r="IVI93" s="142"/>
      <c r="IVJ93" s="142"/>
      <c r="IVK93" s="142"/>
      <c r="IVL93" s="142"/>
      <c r="IVM93" s="142"/>
      <c r="IVN93" s="142"/>
      <c r="IVO93" s="142"/>
      <c r="IVP93" s="142"/>
      <c r="IVQ93" s="142"/>
      <c r="IVR93" s="142"/>
      <c r="IVS93" s="142"/>
      <c r="IVT93" s="142"/>
      <c r="IVU93" s="142"/>
      <c r="IVV93" s="142"/>
      <c r="IVW93" s="142"/>
      <c r="IVX93" s="142"/>
      <c r="IVY93" s="142"/>
      <c r="IVZ93" s="142"/>
      <c r="IWA93" s="142"/>
      <c r="IWB93" s="142"/>
      <c r="IWC93" s="142"/>
      <c r="IWD93" s="142"/>
      <c r="IWE93" s="142"/>
      <c r="IWF93" s="142"/>
      <c r="IWG93" s="142"/>
      <c r="IWH93" s="142"/>
      <c r="IWI93" s="142"/>
      <c r="IWJ93" s="142"/>
      <c r="IWK93" s="142"/>
      <c r="IWL93" s="142"/>
      <c r="IWM93" s="142"/>
      <c r="IWN93" s="142"/>
      <c r="IWO93" s="142"/>
      <c r="IWP93" s="142"/>
      <c r="IWQ93" s="142"/>
      <c r="IWR93" s="142"/>
      <c r="IWS93" s="142"/>
      <c r="IWT93" s="142"/>
      <c r="IWU93" s="142"/>
      <c r="IWV93" s="142"/>
      <c r="IWW93" s="142"/>
      <c r="IWX93" s="142"/>
      <c r="IWY93" s="142"/>
      <c r="IWZ93" s="142"/>
      <c r="IXA93" s="142"/>
      <c r="IXB93" s="142"/>
      <c r="IXC93" s="142"/>
      <c r="IXD93" s="142"/>
      <c r="IXE93" s="142"/>
      <c r="IXF93" s="142"/>
      <c r="IXG93" s="142"/>
      <c r="IXH93" s="142"/>
      <c r="IXI93" s="142"/>
      <c r="IXJ93" s="142"/>
      <c r="IXK93" s="142"/>
      <c r="IXL93" s="142"/>
      <c r="IXM93" s="142"/>
      <c r="IXN93" s="142"/>
      <c r="IXO93" s="142"/>
      <c r="IXP93" s="142"/>
      <c r="IXQ93" s="142"/>
      <c r="IXR93" s="142"/>
      <c r="IXS93" s="142"/>
      <c r="IXT93" s="142"/>
      <c r="IXU93" s="142"/>
      <c r="IXV93" s="142"/>
      <c r="IXW93" s="142"/>
      <c r="IXX93" s="142"/>
      <c r="IXY93" s="142"/>
      <c r="IXZ93" s="142"/>
      <c r="IYA93" s="142"/>
      <c r="IYB93" s="142"/>
      <c r="IYC93" s="142"/>
      <c r="IYD93" s="142"/>
      <c r="IYE93" s="142"/>
      <c r="IYF93" s="142"/>
      <c r="IYG93" s="142"/>
      <c r="IYH93" s="142"/>
      <c r="IYI93" s="142"/>
      <c r="IYJ93" s="142"/>
      <c r="IYK93" s="142"/>
      <c r="IYL93" s="142"/>
      <c r="IYM93" s="142"/>
      <c r="IYN93" s="142"/>
      <c r="IYO93" s="142"/>
      <c r="IYP93" s="142"/>
      <c r="IYQ93" s="142"/>
      <c r="IYR93" s="142"/>
      <c r="IYS93" s="142"/>
      <c r="IYT93" s="142"/>
      <c r="IYU93" s="142"/>
      <c r="IYV93" s="142"/>
      <c r="IYW93" s="142"/>
      <c r="IYX93" s="142"/>
      <c r="IYY93" s="142"/>
      <c r="IYZ93" s="142"/>
      <c r="IZA93" s="142"/>
      <c r="IZB93" s="142"/>
      <c r="IZC93" s="142"/>
      <c r="IZD93" s="142"/>
      <c r="IZE93" s="142"/>
      <c r="IZF93" s="142"/>
      <c r="IZG93" s="142"/>
      <c r="IZH93" s="142"/>
      <c r="IZI93" s="142"/>
      <c r="IZJ93" s="142"/>
      <c r="IZK93" s="142"/>
      <c r="IZL93" s="142"/>
      <c r="IZM93" s="142"/>
      <c r="IZN93" s="142"/>
      <c r="IZO93" s="142"/>
      <c r="IZP93" s="142"/>
      <c r="IZQ93" s="142"/>
      <c r="IZR93" s="142"/>
      <c r="IZS93" s="142"/>
      <c r="IZT93" s="142"/>
      <c r="IZU93" s="142"/>
      <c r="IZV93" s="142"/>
      <c r="IZW93" s="142"/>
      <c r="IZX93" s="142"/>
      <c r="IZY93" s="142"/>
      <c r="IZZ93" s="142"/>
      <c r="JAA93" s="142"/>
      <c r="JAB93" s="142"/>
      <c r="JAC93" s="142"/>
      <c r="JAD93" s="142"/>
      <c r="JAE93" s="142"/>
      <c r="JAF93" s="142"/>
      <c r="JAG93" s="142"/>
      <c r="JAH93" s="142"/>
      <c r="JAI93" s="142"/>
      <c r="JAJ93" s="142"/>
      <c r="JAK93" s="142"/>
      <c r="JAL93" s="142"/>
      <c r="JAM93" s="142"/>
      <c r="JAN93" s="142"/>
      <c r="JAO93" s="142"/>
      <c r="JAP93" s="142"/>
      <c r="JAQ93" s="142"/>
      <c r="JAR93" s="142"/>
      <c r="JAS93" s="142"/>
      <c r="JAT93" s="142"/>
      <c r="JAU93" s="142"/>
      <c r="JAV93" s="142"/>
      <c r="JAW93" s="142"/>
      <c r="JAX93" s="142"/>
      <c r="JAY93" s="142"/>
      <c r="JAZ93" s="142"/>
      <c r="JBA93" s="142"/>
      <c r="JBB93" s="142"/>
      <c r="JBC93" s="142"/>
      <c r="JBD93" s="142"/>
      <c r="JBE93" s="142"/>
      <c r="JBF93" s="142"/>
      <c r="JBG93" s="142"/>
      <c r="JBH93" s="142"/>
      <c r="JBI93" s="142"/>
      <c r="JBJ93" s="142"/>
      <c r="JBK93" s="142"/>
      <c r="JBL93" s="142"/>
      <c r="JBM93" s="142"/>
      <c r="JBN93" s="142"/>
      <c r="JBO93" s="142"/>
      <c r="JBP93" s="142"/>
      <c r="JBQ93" s="142"/>
      <c r="JBR93" s="142"/>
      <c r="JBS93" s="142"/>
      <c r="JBT93" s="142"/>
      <c r="JBU93" s="142"/>
      <c r="JBV93" s="142"/>
      <c r="JBW93" s="142"/>
      <c r="JBX93" s="142"/>
      <c r="JBY93" s="142"/>
      <c r="JBZ93" s="142"/>
      <c r="JCA93" s="142"/>
      <c r="JCB93" s="142"/>
      <c r="JCC93" s="142"/>
      <c r="JCD93" s="142"/>
      <c r="JCE93" s="142"/>
      <c r="JCF93" s="142"/>
      <c r="JCG93" s="142"/>
      <c r="JCH93" s="142"/>
      <c r="JCI93" s="142"/>
      <c r="JCJ93" s="142"/>
      <c r="JCK93" s="142"/>
      <c r="JCL93" s="142"/>
      <c r="JCM93" s="142"/>
      <c r="JCN93" s="142"/>
      <c r="JCO93" s="142"/>
      <c r="JCP93" s="142"/>
      <c r="JCQ93" s="142"/>
      <c r="JCR93" s="142"/>
      <c r="JCS93" s="142"/>
      <c r="JCT93" s="142"/>
      <c r="JCU93" s="142"/>
      <c r="JCV93" s="142"/>
      <c r="JCW93" s="142"/>
      <c r="JCX93" s="142"/>
      <c r="JCY93" s="142"/>
      <c r="JCZ93" s="142"/>
      <c r="JDA93" s="142"/>
      <c r="JDB93" s="142"/>
      <c r="JDC93" s="142"/>
      <c r="JDD93" s="142"/>
      <c r="JDE93" s="142"/>
      <c r="JDF93" s="142"/>
      <c r="JDG93" s="142"/>
      <c r="JDH93" s="142"/>
      <c r="JDI93" s="142"/>
      <c r="JDJ93" s="142"/>
      <c r="JDK93" s="142"/>
      <c r="JDL93" s="142"/>
      <c r="JDM93" s="142"/>
      <c r="JDN93" s="142"/>
      <c r="JDO93" s="142"/>
      <c r="JDP93" s="142"/>
      <c r="JDQ93" s="142"/>
      <c r="JDR93" s="142"/>
      <c r="JDS93" s="142"/>
      <c r="JDT93" s="142"/>
      <c r="JDU93" s="142"/>
      <c r="JDV93" s="142"/>
      <c r="JDW93" s="142"/>
      <c r="JDX93" s="142"/>
      <c r="JDY93" s="142"/>
      <c r="JDZ93" s="142"/>
      <c r="JEA93" s="142"/>
      <c r="JEB93" s="142"/>
      <c r="JEC93" s="142"/>
      <c r="JED93" s="142"/>
      <c r="JEE93" s="142"/>
      <c r="JEF93" s="142"/>
      <c r="JEG93" s="142"/>
      <c r="JEH93" s="142"/>
      <c r="JEI93" s="142"/>
      <c r="JEJ93" s="142"/>
      <c r="JEK93" s="142"/>
      <c r="JEL93" s="142"/>
      <c r="JEM93" s="142"/>
      <c r="JEN93" s="142"/>
      <c r="JEO93" s="142"/>
      <c r="JEP93" s="142"/>
      <c r="JEQ93" s="142"/>
      <c r="JER93" s="142"/>
      <c r="JES93" s="142"/>
      <c r="JET93" s="142"/>
      <c r="JEU93" s="142"/>
      <c r="JEV93" s="142"/>
      <c r="JEW93" s="142"/>
      <c r="JEX93" s="142"/>
      <c r="JEY93" s="142"/>
      <c r="JEZ93" s="142"/>
      <c r="JFA93" s="142"/>
      <c r="JFB93" s="142"/>
      <c r="JFC93" s="142"/>
      <c r="JFD93" s="142"/>
      <c r="JFE93" s="142"/>
      <c r="JFF93" s="142"/>
      <c r="JFG93" s="142"/>
      <c r="JFH93" s="142"/>
      <c r="JFI93" s="142"/>
      <c r="JFJ93" s="142"/>
      <c r="JFK93" s="142"/>
      <c r="JFL93" s="142"/>
      <c r="JFM93" s="142"/>
      <c r="JFN93" s="142"/>
      <c r="JFO93" s="142"/>
      <c r="JFP93" s="142"/>
      <c r="JFQ93" s="142"/>
      <c r="JFR93" s="142"/>
      <c r="JFS93" s="142"/>
      <c r="JFT93" s="142"/>
      <c r="JFU93" s="142"/>
      <c r="JFV93" s="142"/>
      <c r="JFW93" s="142"/>
      <c r="JFX93" s="142"/>
      <c r="JFY93" s="142"/>
      <c r="JFZ93" s="142"/>
      <c r="JGA93" s="142"/>
      <c r="JGB93" s="142"/>
      <c r="JGC93" s="142"/>
      <c r="JGD93" s="142"/>
      <c r="JGE93" s="142"/>
      <c r="JGF93" s="142"/>
      <c r="JGG93" s="142"/>
      <c r="JGH93" s="142"/>
      <c r="JGI93" s="142"/>
      <c r="JGJ93" s="142"/>
      <c r="JGK93" s="142"/>
      <c r="JGL93" s="142"/>
      <c r="JGM93" s="142"/>
      <c r="JGN93" s="142"/>
      <c r="JGO93" s="142"/>
      <c r="JGP93" s="142"/>
      <c r="JGQ93" s="142"/>
      <c r="JGR93" s="142"/>
      <c r="JGS93" s="142"/>
      <c r="JGT93" s="142"/>
      <c r="JGU93" s="142"/>
      <c r="JGV93" s="142"/>
      <c r="JGW93" s="142"/>
      <c r="JGX93" s="142"/>
      <c r="JGY93" s="142"/>
      <c r="JGZ93" s="142"/>
      <c r="JHA93" s="142"/>
      <c r="JHB93" s="142"/>
      <c r="JHC93" s="142"/>
      <c r="JHD93" s="142"/>
      <c r="JHE93" s="142"/>
      <c r="JHF93" s="142"/>
      <c r="JHG93" s="142"/>
      <c r="JHH93" s="142"/>
      <c r="JHI93" s="142"/>
      <c r="JHJ93" s="142"/>
      <c r="JHK93" s="142"/>
      <c r="JHL93" s="142"/>
      <c r="JHM93" s="142"/>
      <c r="JHN93" s="142"/>
      <c r="JHO93" s="142"/>
      <c r="JHP93" s="142"/>
      <c r="JHQ93" s="142"/>
      <c r="JHR93" s="142"/>
      <c r="JHS93" s="142"/>
      <c r="JHT93" s="142"/>
      <c r="JHU93" s="142"/>
      <c r="JHV93" s="142"/>
      <c r="JHW93" s="142"/>
      <c r="JHX93" s="142"/>
      <c r="JHY93" s="142"/>
      <c r="JHZ93" s="142"/>
      <c r="JIA93" s="142"/>
      <c r="JIB93" s="142"/>
      <c r="JIC93" s="142"/>
      <c r="JID93" s="142"/>
      <c r="JIE93" s="142"/>
      <c r="JIF93" s="142"/>
      <c r="JIG93" s="142"/>
      <c r="JIH93" s="142"/>
      <c r="JII93" s="142"/>
      <c r="JIJ93" s="142"/>
      <c r="JIK93" s="142"/>
      <c r="JIL93" s="142"/>
      <c r="JIM93" s="142"/>
      <c r="JIN93" s="142"/>
      <c r="JIO93" s="142"/>
      <c r="JIP93" s="142"/>
      <c r="JIQ93" s="142"/>
      <c r="JIR93" s="142"/>
      <c r="JIS93" s="142"/>
      <c r="JIT93" s="142"/>
      <c r="JIU93" s="142"/>
      <c r="JIV93" s="142"/>
      <c r="JIW93" s="142"/>
      <c r="JIX93" s="142"/>
      <c r="JIY93" s="142"/>
      <c r="JIZ93" s="142"/>
      <c r="JJA93" s="142"/>
      <c r="JJB93" s="142"/>
      <c r="JJC93" s="142"/>
      <c r="JJD93" s="142"/>
      <c r="JJE93" s="142"/>
      <c r="JJF93" s="142"/>
      <c r="JJG93" s="142"/>
      <c r="JJH93" s="142"/>
      <c r="JJI93" s="142"/>
      <c r="JJJ93" s="142"/>
      <c r="JJK93" s="142"/>
      <c r="JJL93" s="142"/>
      <c r="JJM93" s="142"/>
      <c r="JJN93" s="142"/>
      <c r="JJO93" s="142"/>
      <c r="JJP93" s="142"/>
      <c r="JJQ93" s="142"/>
      <c r="JJR93" s="142"/>
      <c r="JJS93" s="142"/>
      <c r="JJT93" s="142"/>
      <c r="JJU93" s="142"/>
      <c r="JJV93" s="142"/>
      <c r="JJW93" s="142"/>
      <c r="JJX93" s="142"/>
      <c r="JJY93" s="142"/>
      <c r="JJZ93" s="142"/>
      <c r="JKA93" s="142"/>
      <c r="JKB93" s="142"/>
      <c r="JKC93" s="142"/>
      <c r="JKD93" s="142"/>
      <c r="JKE93" s="142"/>
      <c r="JKF93" s="142"/>
      <c r="JKG93" s="142"/>
      <c r="JKH93" s="142"/>
      <c r="JKI93" s="142"/>
      <c r="JKJ93" s="142"/>
      <c r="JKK93" s="142"/>
      <c r="JKL93" s="142"/>
      <c r="JKM93" s="142"/>
      <c r="JKN93" s="142"/>
      <c r="JKO93" s="142"/>
      <c r="JKP93" s="142"/>
      <c r="JKQ93" s="142"/>
      <c r="JKR93" s="142"/>
      <c r="JKS93" s="142"/>
      <c r="JKT93" s="142"/>
      <c r="JKU93" s="142"/>
      <c r="JKV93" s="142"/>
      <c r="JKW93" s="142"/>
      <c r="JKX93" s="142"/>
      <c r="JKY93" s="142"/>
      <c r="JKZ93" s="142"/>
      <c r="JLA93" s="142"/>
      <c r="JLB93" s="142"/>
      <c r="JLC93" s="142"/>
      <c r="JLD93" s="142"/>
      <c r="JLE93" s="142"/>
      <c r="JLF93" s="142"/>
      <c r="JLG93" s="142"/>
      <c r="JLH93" s="142"/>
      <c r="JLI93" s="142"/>
      <c r="JLJ93" s="142"/>
      <c r="JLK93" s="142"/>
      <c r="JLL93" s="142"/>
      <c r="JLM93" s="142"/>
      <c r="JLN93" s="142"/>
      <c r="JLO93" s="142"/>
      <c r="JLP93" s="142"/>
      <c r="JLQ93" s="142"/>
      <c r="JLR93" s="142"/>
      <c r="JLS93" s="142"/>
      <c r="JLT93" s="142"/>
      <c r="JLU93" s="142"/>
      <c r="JLV93" s="142"/>
      <c r="JLW93" s="142"/>
      <c r="JLX93" s="142"/>
      <c r="JLY93" s="142"/>
      <c r="JLZ93" s="142"/>
      <c r="JMA93" s="142"/>
      <c r="JMB93" s="142"/>
      <c r="JMC93" s="142"/>
      <c r="JMD93" s="142"/>
      <c r="JME93" s="142"/>
      <c r="JMF93" s="142"/>
      <c r="JMG93" s="142"/>
      <c r="JMH93" s="142"/>
      <c r="JMI93" s="142"/>
      <c r="JMJ93" s="142"/>
      <c r="JMK93" s="142"/>
      <c r="JML93" s="142"/>
      <c r="JMM93" s="142"/>
      <c r="JMN93" s="142"/>
      <c r="JMO93" s="142"/>
      <c r="JMP93" s="142"/>
      <c r="JMQ93" s="142"/>
      <c r="JMR93" s="142"/>
      <c r="JMS93" s="142"/>
      <c r="JMT93" s="142"/>
      <c r="JMU93" s="142"/>
      <c r="JMV93" s="142"/>
      <c r="JMW93" s="142"/>
      <c r="JMX93" s="142"/>
      <c r="JMY93" s="142"/>
      <c r="JMZ93" s="142"/>
      <c r="JNA93" s="142"/>
      <c r="JNB93" s="142"/>
      <c r="JNC93" s="142"/>
      <c r="JND93" s="142"/>
      <c r="JNE93" s="142"/>
      <c r="JNF93" s="142"/>
      <c r="JNG93" s="142"/>
      <c r="JNH93" s="142"/>
      <c r="JNI93" s="142"/>
      <c r="JNJ93" s="142"/>
      <c r="JNK93" s="142"/>
      <c r="JNL93" s="142"/>
      <c r="JNM93" s="142"/>
      <c r="JNN93" s="142"/>
      <c r="JNO93" s="142"/>
      <c r="JNP93" s="142"/>
      <c r="JNQ93" s="142"/>
      <c r="JNR93" s="142"/>
      <c r="JNS93" s="142"/>
      <c r="JNT93" s="142"/>
      <c r="JNU93" s="142"/>
      <c r="JNV93" s="142"/>
      <c r="JNW93" s="142"/>
      <c r="JNX93" s="142"/>
      <c r="JNY93" s="142"/>
      <c r="JNZ93" s="142"/>
      <c r="JOA93" s="142"/>
      <c r="JOB93" s="142"/>
      <c r="JOC93" s="142"/>
      <c r="JOD93" s="142"/>
      <c r="JOE93" s="142"/>
      <c r="JOF93" s="142"/>
      <c r="JOG93" s="142"/>
      <c r="JOH93" s="142"/>
      <c r="JOI93" s="142"/>
      <c r="JOJ93" s="142"/>
      <c r="JOK93" s="142"/>
      <c r="JOL93" s="142"/>
      <c r="JOM93" s="142"/>
      <c r="JON93" s="142"/>
      <c r="JOO93" s="142"/>
      <c r="JOP93" s="142"/>
      <c r="JOQ93" s="142"/>
      <c r="JOR93" s="142"/>
      <c r="JOS93" s="142"/>
      <c r="JOT93" s="142"/>
      <c r="JOU93" s="142"/>
      <c r="JOV93" s="142"/>
      <c r="JOW93" s="142"/>
      <c r="JOX93" s="142"/>
      <c r="JOY93" s="142"/>
      <c r="JOZ93" s="142"/>
      <c r="JPA93" s="142"/>
      <c r="JPB93" s="142"/>
      <c r="JPC93" s="142"/>
      <c r="JPD93" s="142"/>
      <c r="JPE93" s="142"/>
      <c r="JPF93" s="142"/>
      <c r="JPG93" s="142"/>
      <c r="JPH93" s="142"/>
      <c r="JPI93" s="142"/>
      <c r="JPJ93" s="142"/>
      <c r="JPK93" s="142"/>
      <c r="JPL93" s="142"/>
      <c r="JPM93" s="142"/>
      <c r="JPN93" s="142"/>
      <c r="JPO93" s="142"/>
      <c r="JPP93" s="142"/>
      <c r="JPQ93" s="142"/>
      <c r="JPR93" s="142"/>
      <c r="JPS93" s="142"/>
      <c r="JPT93" s="142"/>
      <c r="JPU93" s="142"/>
      <c r="JPV93" s="142"/>
      <c r="JPW93" s="142"/>
      <c r="JPX93" s="142"/>
      <c r="JPY93" s="142"/>
      <c r="JPZ93" s="142"/>
      <c r="JQA93" s="142"/>
      <c r="JQB93" s="142"/>
      <c r="JQC93" s="142"/>
      <c r="JQD93" s="142"/>
      <c r="JQE93" s="142"/>
      <c r="JQF93" s="142"/>
      <c r="JQG93" s="142"/>
      <c r="JQH93" s="142"/>
      <c r="JQI93" s="142"/>
      <c r="JQJ93" s="142"/>
      <c r="JQK93" s="142"/>
      <c r="JQL93" s="142"/>
      <c r="JQM93" s="142"/>
      <c r="JQN93" s="142"/>
      <c r="JQO93" s="142"/>
      <c r="JQP93" s="142"/>
      <c r="JQQ93" s="142"/>
      <c r="JQR93" s="142"/>
      <c r="JQS93" s="142"/>
      <c r="JQT93" s="142"/>
      <c r="JQU93" s="142"/>
      <c r="JQV93" s="142"/>
      <c r="JQW93" s="142"/>
      <c r="JQX93" s="142"/>
      <c r="JQY93" s="142"/>
      <c r="JQZ93" s="142"/>
      <c r="JRA93" s="142"/>
      <c r="JRB93" s="142"/>
      <c r="JRC93" s="142"/>
      <c r="JRD93" s="142"/>
      <c r="JRE93" s="142"/>
      <c r="JRF93" s="142"/>
      <c r="JRG93" s="142"/>
      <c r="JRH93" s="142"/>
      <c r="JRI93" s="142"/>
      <c r="JRJ93" s="142"/>
      <c r="JRK93" s="142"/>
      <c r="JRL93" s="142"/>
      <c r="JRM93" s="142"/>
      <c r="JRN93" s="142"/>
      <c r="JRO93" s="142"/>
      <c r="JRP93" s="142"/>
      <c r="JRQ93" s="142"/>
      <c r="JRR93" s="142"/>
      <c r="JRS93" s="142"/>
      <c r="JRT93" s="142"/>
      <c r="JRU93" s="142"/>
      <c r="JRV93" s="142"/>
      <c r="JRW93" s="142"/>
      <c r="JRX93" s="142"/>
      <c r="JRY93" s="142"/>
      <c r="JRZ93" s="142"/>
      <c r="JSA93" s="142"/>
      <c r="JSB93" s="142"/>
      <c r="JSC93" s="142"/>
      <c r="JSD93" s="142"/>
      <c r="JSE93" s="142"/>
      <c r="JSF93" s="142"/>
      <c r="JSG93" s="142"/>
      <c r="JSH93" s="142"/>
      <c r="JSI93" s="142"/>
      <c r="JSJ93" s="142"/>
      <c r="JSK93" s="142"/>
      <c r="JSL93" s="142"/>
      <c r="JSM93" s="142"/>
      <c r="JSN93" s="142"/>
      <c r="JSO93" s="142"/>
      <c r="JSP93" s="142"/>
      <c r="JSQ93" s="142"/>
      <c r="JSR93" s="142"/>
      <c r="JSS93" s="142"/>
      <c r="JST93" s="142"/>
      <c r="JSU93" s="142"/>
      <c r="JSV93" s="142"/>
      <c r="JSW93" s="142"/>
      <c r="JSX93" s="142"/>
      <c r="JSY93" s="142"/>
      <c r="JSZ93" s="142"/>
      <c r="JTA93" s="142"/>
      <c r="JTB93" s="142"/>
      <c r="JTC93" s="142"/>
      <c r="JTD93" s="142"/>
      <c r="JTE93" s="142"/>
      <c r="JTF93" s="142"/>
      <c r="JTG93" s="142"/>
      <c r="JTH93" s="142"/>
      <c r="JTI93" s="142"/>
      <c r="JTJ93" s="142"/>
      <c r="JTK93" s="142"/>
      <c r="JTL93" s="142"/>
      <c r="JTM93" s="142"/>
      <c r="JTN93" s="142"/>
      <c r="JTO93" s="142"/>
      <c r="JTP93" s="142"/>
      <c r="JTQ93" s="142"/>
      <c r="JTR93" s="142"/>
      <c r="JTS93" s="142"/>
      <c r="JTT93" s="142"/>
      <c r="JTU93" s="142"/>
      <c r="JTV93" s="142"/>
      <c r="JTW93" s="142"/>
      <c r="JTX93" s="142"/>
      <c r="JTY93" s="142"/>
      <c r="JTZ93" s="142"/>
      <c r="JUA93" s="142"/>
      <c r="JUB93" s="142"/>
      <c r="JUC93" s="142"/>
      <c r="JUD93" s="142"/>
      <c r="JUE93" s="142"/>
      <c r="JUF93" s="142"/>
      <c r="JUG93" s="142"/>
      <c r="JUH93" s="142"/>
      <c r="JUI93" s="142"/>
      <c r="JUJ93" s="142"/>
      <c r="JUK93" s="142"/>
      <c r="JUL93" s="142"/>
      <c r="JUM93" s="142"/>
      <c r="JUN93" s="142"/>
      <c r="JUO93" s="142"/>
      <c r="JUP93" s="142"/>
      <c r="JUQ93" s="142"/>
      <c r="JUR93" s="142"/>
      <c r="JUS93" s="142"/>
      <c r="JUT93" s="142"/>
      <c r="JUU93" s="142"/>
      <c r="JUV93" s="142"/>
      <c r="JUW93" s="142"/>
      <c r="JUX93" s="142"/>
      <c r="JUY93" s="142"/>
      <c r="JUZ93" s="142"/>
      <c r="JVA93" s="142"/>
      <c r="JVB93" s="142"/>
      <c r="JVC93" s="142"/>
      <c r="JVD93" s="142"/>
      <c r="JVE93" s="142"/>
      <c r="JVF93" s="142"/>
      <c r="JVG93" s="142"/>
      <c r="JVH93" s="142"/>
      <c r="JVI93" s="142"/>
      <c r="JVJ93" s="142"/>
      <c r="JVK93" s="142"/>
      <c r="JVL93" s="142"/>
      <c r="JVM93" s="142"/>
      <c r="JVN93" s="142"/>
      <c r="JVO93" s="142"/>
      <c r="JVP93" s="142"/>
      <c r="JVQ93" s="142"/>
      <c r="JVR93" s="142"/>
      <c r="JVS93" s="142"/>
      <c r="JVT93" s="142"/>
      <c r="JVU93" s="142"/>
      <c r="JVV93" s="142"/>
      <c r="JVW93" s="142"/>
      <c r="JVX93" s="142"/>
      <c r="JVY93" s="142"/>
      <c r="JVZ93" s="142"/>
      <c r="JWA93" s="142"/>
      <c r="JWB93" s="142"/>
      <c r="JWC93" s="142"/>
      <c r="JWD93" s="142"/>
      <c r="JWE93" s="142"/>
      <c r="JWF93" s="142"/>
      <c r="JWG93" s="142"/>
      <c r="JWH93" s="142"/>
      <c r="JWI93" s="142"/>
      <c r="JWJ93" s="142"/>
      <c r="JWK93" s="142"/>
      <c r="JWL93" s="142"/>
      <c r="JWM93" s="142"/>
      <c r="JWN93" s="142"/>
      <c r="JWO93" s="142"/>
      <c r="JWP93" s="142"/>
      <c r="JWQ93" s="142"/>
      <c r="JWR93" s="142"/>
      <c r="JWS93" s="142"/>
      <c r="JWT93" s="142"/>
      <c r="JWU93" s="142"/>
      <c r="JWV93" s="142"/>
      <c r="JWW93" s="142"/>
      <c r="JWX93" s="142"/>
      <c r="JWY93" s="142"/>
      <c r="JWZ93" s="142"/>
      <c r="JXA93" s="142"/>
      <c r="JXB93" s="142"/>
      <c r="JXC93" s="142"/>
      <c r="JXD93" s="142"/>
      <c r="JXE93" s="142"/>
      <c r="JXF93" s="142"/>
      <c r="JXG93" s="142"/>
      <c r="JXH93" s="142"/>
      <c r="JXI93" s="142"/>
      <c r="JXJ93" s="142"/>
      <c r="JXK93" s="142"/>
      <c r="JXL93" s="142"/>
      <c r="JXM93" s="142"/>
      <c r="JXN93" s="142"/>
      <c r="JXO93" s="142"/>
      <c r="JXP93" s="142"/>
      <c r="JXQ93" s="142"/>
      <c r="JXR93" s="142"/>
      <c r="JXS93" s="142"/>
      <c r="JXT93" s="142"/>
      <c r="JXU93" s="142"/>
      <c r="JXV93" s="142"/>
      <c r="JXW93" s="142"/>
      <c r="JXX93" s="142"/>
      <c r="JXY93" s="142"/>
      <c r="JXZ93" s="142"/>
      <c r="JYA93" s="142"/>
      <c r="JYB93" s="142"/>
      <c r="JYC93" s="142"/>
      <c r="JYD93" s="142"/>
      <c r="JYE93" s="142"/>
      <c r="JYF93" s="142"/>
      <c r="JYG93" s="142"/>
      <c r="JYH93" s="142"/>
      <c r="JYI93" s="142"/>
      <c r="JYJ93" s="142"/>
      <c r="JYK93" s="142"/>
      <c r="JYL93" s="142"/>
      <c r="JYM93" s="142"/>
      <c r="JYN93" s="142"/>
      <c r="JYO93" s="142"/>
      <c r="JYP93" s="142"/>
      <c r="JYQ93" s="142"/>
      <c r="JYR93" s="142"/>
      <c r="JYS93" s="142"/>
      <c r="JYT93" s="142"/>
      <c r="JYU93" s="142"/>
      <c r="JYV93" s="142"/>
      <c r="JYW93" s="142"/>
      <c r="JYX93" s="142"/>
      <c r="JYY93" s="142"/>
      <c r="JYZ93" s="142"/>
      <c r="JZA93" s="142"/>
      <c r="JZB93" s="142"/>
      <c r="JZC93" s="142"/>
      <c r="JZD93" s="142"/>
      <c r="JZE93" s="142"/>
      <c r="JZF93" s="142"/>
      <c r="JZG93" s="142"/>
      <c r="JZH93" s="142"/>
      <c r="JZI93" s="142"/>
      <c r="JZJ93" s="142"/>
      <c r="JZK93" s="142"/>
      <c r="JZL93" s="142"/>
      <c r="JZM93" s="142"/>
      <c r="JZN93" s="142"/>
      <c r="JZO93" s="142"/>
      <c r="JZP93" s="142"/>
      <c r="JZQ93" s="142"/>
      <c r="JZR93" s="142"/>
      <c r="JZS93" s="142"/>
      <c r="JZT93" s="142"/>
      <c r="JZU93" s="142"/>
      <c r="JZV93" s="142"/>
      <c r="JZW93" s="142"/>
      <c r="JZX93" s="142"/>
      <c r="JZY93" s="142"/>
      <c r="JZZ93" s="142"/>
      <c r="KAA93" s="142"/>
      <c r="KAB93" s="142"/>
      <c r="KAC93" s="142"/>
      <c r="KAD93" s="142"/>
      <c r="KAE93" s="142"/>
      <c r="KAF93" s="142"/>
      <c r="KAG93" s="142"/>
      <c r="KAH93" s="142"/>
      <c r="KAI93" s="142"/>
      <c r="KAJ93" s="142"/>
      <c r="KAK93" s="142"/>
      <c r="KAL93" s="142"/>
      <c r="KAM93" s="142"/>
      <c r="KAN93" s="142"/>
      <c r="KAO93" s="142"/>
      <c r="KAP93" s="142"/>
      <c r="KAQ93" s="142"/>
      <c r="KAR93" s="142"/>
      <c r="KAS93" s="142"/>
      <c r="KAT93" s="142"/>
      <c r="KAU93" s="142"/>
      <c r="KAV93" s="142"/>
      <c r="KAW93" s="142"/>
      <c r="KAX93" s="142"/>
      <c r="KAY93" s="142"/>
      <c r="KAZ93" s="142"/>
      <c r="KBA93" s="142"/>
      <c r="KBB93" s="142"/>
      <c r="KBC93" s="142"/>
      <c r="KBD93" s="142"/>
      <c r="KBE93" s="142"/>
      <c r="KBF93" s="142"/>
      <c r="KBG93" s="142"/>
      <c r="KBH93" s="142"/>
      <c r="KBI93" s="142"/>
      <c r="KBJ93" s="142"/>
      <c r="KBK93" s="142"/>
      <c r="KBL93" s="142"/>
      <c r="KBM93" s="142"/>
      <c r="KBN93" s="142"/>
      <c r="KBO93" s="142"/>
      <c r="KBP93" s="142"/>
      <c r="KBQ93" s="142"/>
      <c r="KBR93" s="142"/>
      <c r="KBS93" s="142"/>
      <c r="KBT93" s="142"/>
      <c r="KBU93" s="142"/>
      <c r="KBV93" s="142"/>
      <c r="KBW93" s="142"/>
      <c r="KBX93" s="142"/>
      <c r="KBY93" s="142"/>
      <c r="KBZ93" s="142"/>
      <c r="KCA93" s="142"/>
      <c r="KCB93" s="142"/>
      <c r="KCC93" s="142"/>
      <c r="KCD93" s="142"/>
      <c r="KCE93" s="142"/>
      <c r="KCF93" s="142"/>
      <c r="KCG93" s="142"/>
      <c r="KCH93" s="142"/>
      <c r="KCI93" s="142"/>
      <c r="KCJ93" s="142"/>
      <c r="KCK93" s="142"/>
      <c r="KCL93" s="142"/>
      <c r="KCM93" s="142"/>
      <c r="KCN93" s="142"/>
      <c r="KCO93" s="142"/>
      <c r="KCP93" s="142"/>
      <c r="KCQ93" s="142"/>
      <c r="KCR93" s="142"/>
      <c r="KCS93" s="142"/>
      <c r="KCT93" s="142"/>
      <c r="KCU93" s="142"/>
      <c r="KCV93" s="142"/>
      <c r="KCW93" s="142"/>
      <c r="KCX93" s="142"/>
      <c r="KCY93" s="142"/>
      <c r="KCZ93" s="142"/>
      <c r="KDA93" s="142"/>
      <c r="KDB93" s="142"/>
      <c r="KDC93" s="142"/>
      <c r="KDD93" s="142"/>
      <c r="KDE93" s="142"/>
      <c r="KDF93" s="142"/>
      <c r="KDG93" s="142"/>
      <c r="KDH93" s="142"/>
      <c r="KDI93" s="142"/>
      <c r="KDJ93" s="142"/>
      <c r="KDK93" s="142"/>
      <c r="KDL93" s="142"/>
      <c r="KDM93" s="142"/>
      <c r="KDN93" s="142"/>
      <c r="KDO93" s="142"/>
      <c r="KDP93" s="142"/>
      <c r="KDQ93" s="142"/>
      <c r="KDR93" s="142"/>
      <c r="KDS93" s="142"/>
      <c r="KDT93" s="142"/>
      <c r="KDU93" s="142"/>
      <c r="KDV93" s="142"/>
      <c r="KDW93" s="142"/>
      <c r="KDX93" s="142"/>
      <c r="KDY93" s="142"/>
      <c r="KDZ93" s="142"/>
      <c r="KEA93" s="142"/>
      <c r="KEB93" s="142"/>
      <c r="KEC93" s="142"/>
      <c r="KED93" s="142"/>
      <c r="KEE93" s="142"/>
      <c r="KEF93" s="142"/>
      <c r="KEG93" s="142"/>
      <c r="KEH93" s="142"/>
      <c r="KEI93" s="142"/>
      <c r="KEJ93" s="142"/>
      <c r="KEK93" s="142"/>
      <c r="KEL93" s="142"/>
      <c r="KEM93" s="142"/>
      <c r="KEN93" s="142"/>
      <c r="KEO93" s="142"/>
      <c r="KEP93" s="142"/>
      <c r="KEQ93" s="142"/>
      <c r="KER93" s="142"/>
      <c r="KES93" s="142"/>
      <c r="KET93" s="142"/>
      <c r="KEU93" s="142"/>
      <c r="KEV93" s="142"/>
      <c r="KEW93" s="142"/>
      <c r="KEX93" s="142"/>
      <c r="KEY93" s="142"/>
      <c r="KEZ93" s="142"/>
      <c r="KFA93" s="142"/>
      <c r="KFB93" s="142"/>
      <c r="KFC93" s="142"/>
      <c r="KFD93" s="142"/>
      <c r="KFE93" s="142"/>
      <c r="KFF93" s="142"/>
      <c r="KFG93" s="142"/>
      <c r="KFH93" s="142"/>
      <c r="KFI93" s="142"/>
      <c r="KFJ93" s="142"/>
      <c r="KFK93" s="142"/>
      <c r="KFL93" s="142"/>
      <c r="KFM93" s="142"/>
      <c r="KFN93" s="142"/>
      <c r="KFO93" s="142"/>
      <c r="KFP93" s="142"/>
      <c r="KFQ93" s="142"/>
      <c r="KFR93" s="142"/>
      <c r="KFS93" s="142"/>
      <c r="KFT93" s="142"/>
      <c r="KFU93" s="142"/>
      <c r="KFV93" s="142"/>
      <c r="KFW93" s="142"/>
      <c r="KFX93" s="142"/>
      <c r="KFY93" s="142"/>
      <c r="KFZ93" s="142"/>
      <c r="KGA93" s="142"/>
      <c r="KGB93" s="142"/>
      <c r="KGC93" s="142"/>
      <c r="KGD93" s="142"/>
      <c r="KGE93" s="142"/>
      <c r="KGF93" s="142"/>
      <c r="KGG93" s="142"/>
      <c r="KGH93" s="142"/>
      <c r="KGI93" s="142"/>
      <c r="KGJ93" s="142"/>
      <c r="KGK93" s="142"/>
      <c r="KGL93" s="142"/>
      <c r="KGM93" s="142"/>
      <c r="KGN93" s="142"/>
      <c r="KGO93" s="142"/>
      <c r="KGP93" s="142"/>
      <c r="KGQ93" s="142"/>
      <c r="KGR93" s="142"/>
      <c r="KGS93" s="142"/>
      <c r="KGT93" s="142"/>
      <c r="KGU93" s="142"/>
      <c r="KGV93" s="142"/>
      <c r="KGW93" s="142"/>
      <c r="KGX93" s="142"/>
      <c r="KGY93" s="142"/>
      <c r="KGZ93" s="142"/>
      <c r="KHA93" s="142"/>
      <c r="KHB93" s="142"/>
      <c r="KHC93" s="142"/>
      <c r="KHD93" s="142"/>
      <c r="KHE93" s="142"/>
      <c r="KHF93" s="142"/>
      <c r="KHG93" s="142"/>
      <c r="KHH93" s="142"/>
      <c r="KHI93" s="142"/>
      <c r="KHJ93" s="142"/>
      <c r="KHK93" s="142"/>
      <c r="KHL93" s="142"/>
      <c r="KHM93" s="142"/>
      <c r="KHN93" s="142"/>
      <c r="KHO93" s="142"/>
      <c r="KHP93" s="142"/>
      <c r="KHQ93" s="142"/>
      <c r="KHR93" s="142"/>
      <c r="KHS93" s="142"/>
      <c r="KHT93" s="142"/>
      <c r="KHU93" s="142"/>
      <c r="KHV93" s="142"/>
      <c r="KHW93" s="142"/>
      <c r="KHX93" s="142"/>
      <c r="KHY93" s="142"/>
      <c r="KHZ93" s="142"/>
      <c r="KIA93" s="142"/>
      <c r="KIB93" s="142"/>
      <c r="KIC93" s="142"/>
      <c r="KID93" s="142"/>
      <c r="KIE93" s="142"/>
      <c r="KIF93" s="142"/>
      <c r="KIG93" s="142"/>
      <c r="KIH93" s="142"/>
      <c r="KII93" s="142"/>
      <c r="KIJ93" s="142"/>
      <c r="KIK93" s="142"/>
      <c r="KIL93" s="142"/>
      <c r="KIM93" s="142"/>
      <c r="KIN93" s="142"/>
      <c r="KIO93" s="142"/>
      <c r="KIP93" s="142"/>
      <c r="KIQ93" s="142"/>
      <c r="KIR93" s="142"/>
      <c r="KIS93" s="142"/>
      <c r="KIT93" s="142"/>
      <c r="KIU93" s="142"/>
      <c r="KIV93" s="142"/>
      <c r="KIW93" s="142"/>
      <c r="KIX93" s="142"/>
      <c r="KIY93" s="142"/>
      <c r="KIZ93" s="142"/>
      <c r="KJA93" s="142"/>
      <c r="KJB93" s="142"/>
      <c r="KJC93" s="142"/>
      <c r="KJD93" s="142"/>
      <c r="KJE93" s="142"/>
      <c r="KJF93" s="142"/>
      <c r="KJG93" s="142"/>
      <c r="KJH93" s="142"/>
      <c r="KJI93" s="142"/>
      <c r="KJJ93" s="142"/>
      <c r="KJK93" s="142"/>
      <c r="KJL93" s="142"/>
      <c r="KJM93" s="142"/>
      <c r="KJN93" s="142"/>
      <c r="KJO93" s="142"/>
      <c r="KJP93" s="142"/>
      <c r="KJQ93" s="142"/>
      <c r="KJR93" s="142"/>
      <c r="KJS93" s="142"/>
      <c r="KJT93" s="142"/>
      <c r="KJU93" s="142"/>
      <c r="KJV93" s="142"/>
      <c r="KJW93" s="142"/>
      <c r="KJX93" s="142"/>
      <c r="KJY93" s="142"/>
      <c r="KJZ93" s="142"/>
      <c r="KKA93" s="142"/>
      <c r="KKB93" s="142"/>
      <c r="KKC93" s="142"/>
      <c r="KKD93" s="142"/>
      <c r="KKE93" s="142"/>
      <c r="KKF93" s="142"/>
      <c r="KKG93" s="142"/>
      <c r="KKH93" s="142"/>
      <c r="KKI93" s="142"/>
      <c r="KKJ93" s="142"/>
      <c r="KKK93" s="142"/>
      <c r="KKL93" s="142"/>
      <c r="KKM93" s="142"/>
      <c r="KKN93" s="142"/>
      <c r="KKO93" s="142"/>
      <c r="KKP93" s="142"/>
      <c r="KKQ93" s="142"/>
      <c r="KKR93" s="142"/>
      <c r="KKS93" s="142"/>
      <c r="KKT93" s="142"/>
      <c r="KKU93" s="142"/>
      <c r="KKV93" s="142"/>
      <c r="KKW93" s="142"/>
      <c r="KKX93" s="142"/>
      <c r="KKY93" s="142"/>
      <c r="KKZ93" s="142"/>
      <c r="KLA93" s="142"/>
      <c r="KLB93" s="142"/>
      <c r="KLC93" s="142"/>
      <c r="KLD93" s="142"/>
      <c r="KLE93" s="142"/>
      <c r="KLF93" s="142"/>
      <c r="KLG93" s="142"/>
      <c r="KLH93" s="142"/>
      <c r="KLI93" s="142"/>
      <c r="KLJ93" s="142"/>
      <c r="KLK93" s="142"/>
      <c r="KLL93" s="142"/>
      <c r="KLM93" s="142"/>
      <c r="KLN93" s="142"/>
      <c r="KLO93" s="142"/>
      <c r="KLP93" s="142"/>
      <c r="KLQ93" s="142"/>
      <c r="KLR93" s="142"/>
      <c r="KLS93" s="142"/>
      <c r="KLT93" s="142"/>
      <c r="KLU93" s="142"/>
      <c r="KLV93" s="142"/>
      <c r="KLW93" s="142"/>
      <c r="KLX93" s="142"/>
      <c r="KLY93" s="142"/>
      <c r="KLZ93" s="142"/>
      <c r="KMA93" s="142"/>
      <c r="KMB93" s="142"/>
      <c r="KMC93" s="142"/>
      <c r="KMD93" s="142"/>
      <c r="KME93" s="142"/>
      <c r="KMF93" s="142"/>
      <c r="KMG93" s="142"/>
      <c r="KMH93" s="142"/>
      <c r="KMI93" s="142"/>
      <c r="KMJ93" s="142"/>
      <c r="KMK93" s="142"/>
      <c r="KML93" s="142"/>
      <c r="KMM93" s="142"/>
      <c r="KMN93" s="142"/>
      <c r="KMO93" s="142"/>
      <c r="KMP93" s="142"/>
      <c r="KMQ93" s="142"/>
      <c r="KMR93" s="142"/>
      <c r="KMS93" s="142"/>
      <c r="KMT93" s="142"/>
      <c r="KMU93" s="142"/>
      <c r="KMV93" s="142"/>
      <c r="KMW93" s="142"/>
      <c r="KMX93" s="142"/>
      <c r="KMY93" s="142"/>
      <c r="KMZ93" s="142"/>
      <c r="KNA93" s="142"/>
      <c r="KNB93" s="142"/>
      <c r="KNC93" s="142"/>
      <c r="KND93" s="142"/>
      <c r="KNE93" s="142"/>
      <c r="KNF93" s="142"/>
      <c r="KNG93" s="142"/>
      <c r="KNH93" s="142"/>
      <c r="KNI93" s="142"/>
      <c r="KNJ93" s="142"/>
      <c r="KNK93" s="142"/>
      <c r="KNL93" s="142"/>
      <c r="KNM93" s="142"/>
      <c r="KNN93" s="142"/>
      <c r="KNO93" s="142"/>
      <c r="KNP93" s="142"/>
      <c r="KNQ93" s="142"/>
      <c r="KNR93" s="142"/>
      <c r="KNS93" s="142"/>
      <c r="KNT93" s="142"/>
      <c r="KNU93" s="142"/>
      <c r="KNV93" s="142"/>
      <c r="KNW93" s="142"/>
      <c r="KNX93" s="142"/>
      <c r="KNY93" s="142"/>
      <c r="KNZ93" s="142"/>
      <c r="KOA93" s="142"/>
      <c r="KOB93" s="142"/>
      <c r="KOC93" s="142"/>
      <c r="KOD93" s="142"/>
      <c r="KOE93" s="142"/>
      <c r="KOF93" s="142"/>
      <c r="KOG93" s="142"/>
      <c r="KOH93" s="142"/>
      <c r="KOI93" s="142"/>
      <c r="KOJ93" s="142"/>
      <c r="KOK93" s="142"/>
      <c r="KOL93" s="142"/>
      <c r="KOM93" s="142"/>
      <c r="KON93" s="142"/>
      <c r="KOO93" s="142"/>
      <c r="KOP93" s="142"/>
      <c r="KOQ93" s="142"/>
      <c r="KOR93" s="142"/>
      <c r="KOS93" s="142"/>
      <c r="KOT93" s="142"/>
      <c r="KOU93" s="142"/>
      <c r="KOV93" s="142"/>
      <c r="KOW93" s="142"/>
      <c r="KOX93" s="142"/>
      <c r="KOY93" s="142"/>
      <c r="KOZ93" s="142"/>
      <c r="KPA93" s="142"/>
      <c r="KPB93" s="142"/>
      <c r="KPC93" s="142"/>
      <c r="KPD93" s="142"/>
      <c r="KPE93" s="142"/>
      <c r="KPF93" s="142"/>
      <c r="KPG93" s="142"/>
      <c r="KPH93" s="142"/>
      <c r="KPI93" s="142"/>
      <c r="KPJ93" s="142"/>
      <c r="KPK93" s="142"/>
      <c r="KPL93" s="142"/>
      <c r="KPM93" s="142"/>
      <c r="KPN93" s="142"/>
      <c r="KPO93" s="142"/>
      <c r="KPP93" s="142"/>
      <c r="KPQ93" s="142"/>
      <c r="KPR93" s="142"/>
      <c r="KPS93" s="142"/>
      <c r="KPT93" s="142"/>
      <c r="KPU93" s="142"/>
      <c r="KPV93" s="142"/>
      <c r="KPW93" s="142"/>
      <c r="KPX93" s="142"/>
      <c r="KPY93" s="142"/>
      <c r="KPZ93" s="142"/>
      <c r="KQA93" s="142"/>
      <c r="KQB93" s="142"/>
      <c r="KQC93" s="142"/>
      <c r="KQD93" s="142"/>
      <c r="KQE93" s="142"/>
      <c r="KQF93" s="142"/>
      <c r="KQG93" s="142"/>
      <c r="KQH93" s="142"/>
      <c r="KQI93" s="142"/>
      <c r="KQJ93" s="142"/>
      <c r="KQK93" s="142"/>
      <c r="KQL93" s="142"/>
      <c r="KQM93" s="142"/>
      <c r="KQN93" s="142"/>
      <c r="KQO93" s="142"/>
      <c r="KQP93" s="142"/>
      <c r="KQQ93" s="142"/>
      <c r="KQR93" s="142"/>
      <c r="KQS93" s="142"/>
      <c r="KQT93" s="142"/>
      <c r="KQU93" s="142"/>
      <c r="KQV93" s="142"/>
      <c r="KQW93" s="142"/>
      <c r="KQX93" s="142"/>
      <c r="KQY93" s="142"/>
      <c r="KQZ93" s="142"/>
      <c r="KRA93" s="142"/>
      <c r="KRB93" s="142"/>
      <c r="KRC93" s="142"/>
      <c r="KRD93" s="142"/>
      <c r="KRE93" s="142"/>
      <c r="KRF93" s="142"/>
      <c r="KRG93" s="142"/>
      <c r="KRH93" s="142"/>
      <c r="KRI93" s="142"/>
      <c r="KRJ93" s="142"/>
      <c r="KRK93" s="142"/>
      <c r="KRL93" s="142"/>
      <c r="KRM93" s="142"/>
      <c r="KRN93" s="142"/>
      <c r="KRO93" s="142"/>
      <c r="KRP93" s="142"/>
      <c r="KRQ93" s="142"/>
      <c r="KRR93" s="142"/>
      <c r="KRS93" s="142"/>
      <c r="KRT93" s="142"/>
      <c r="KRU93" s="142"/>
      <c r="KRV93" s="142"/>
      <c r="KRW93" s="142"/>
      <c r="KRX93" s="142"/>
      <c r="KRY93" s="142"/>
      <c r="KRZ93" s="142"/>
      <c r="KSA93" s="142"/>
      <c r="KSB93" s="142"/>
      <c r="KSC93" s="142"/>
      <c r="KSD93" s="142"/>
      <c r="KSE93" s="142"/>
      <c r="KSF93" s="142"/>
      <c r="KSG93" s="142"/>
      <c r="KSH93" s="142"/>
      <c r="KSI93" s="142"/>
      <c r="KSJ93" s="142"/>
      <c r="KSK93" s="142"/>
      <c r="KSL93" s="142"/>
      <c r="KSM93" s="142"/>
      <c r="KSN93" s="142"/>
      <c r="KSO93" s="142"/>
      <c r="KSP93" s="142"/>
      <c r="KSQ93" s="142"/>
      <c r="KSR93" s="142"/>
      <c r="KSS93" s="142"/>
      <c r="KST93" s="142"/>
      <c r="KSU93" s="142"/>
      <c r="KSV93" s="142"/>
      <c r="KSW93" s="142"/>
      <c r="KSX93" s="142"/>
      <c r="KSY93" s="142"/>
      <c r="KSZ93" s="142"/>
      <c r="KTA93" s="142"/>
      <c r="KTB93" s="142"/>
      <c r="KTC93" s="142"/>
      <c r="KTD93" s="142"/>
      <c r="KTE93" s="142"/>
      <c r="KTF93" s="142"/>
      <c r="KTG93" s="142"/>
      <c r="KTH93" s="142"/>
      <c r="KTI93" s="142"/>
      <c r="KTJ93" s="142"/>
      <c r="KTK93" s="142"/>
      <c r="KTL93" s="142"/>
      <c r="KTM93" s="142"/>
      <c r="KTN93" s="142"/>
      <c r="KTO93" s="142"/>
      <c r="KTP93" s="142"/>
      <c r="KTQ93" s="142"/>
      <c r="KTR93" s="142"/>
      <c r="KTS93" s="142"/>
      <c r="KTT93" s="142"/>
      <c r="KTU93" s="142"/>
      <c r="KTV93" s="142"/>
      <c r="KTW93" s="142"/>
      <c r="KTX93" s="142"/>
      <c r="KTY93" s="142"/>
      <c r="KTZ93" s="142"/>
      <c r="KUA93" s="142"/>
      <c r="KUB93" s="142"/>
      <c r="KUC93" s="142"/>
      <c r="KUD93" s="142"/>
      <c r="KUE93" s="142"/>
      <c r="KUF93" s="142"/>
      <c r="KUG93" s="142"/>
      <c r="KUH93" s="142"/>
      <c r="KUI93" s="142"/>
      <c r="KUJ93" s="142"/>
      <c r="KUK93" s="142"/>
      <c r="KUL93" s="142"/>
      <c r="KUM93" s="142"/>
      <c r="KUN93" s="142"/>
      <c r="KUO93" s="142"/>
      <c r="KUP93" s="142"/>
      <c r="KUQ93" s="142"/>
      <c r="KUR93" s="142"/>
      <c r="KUS93" s="142"/>
      <c r="KUT93" s="142"/>
      <c r="KUU93" s="142"/>
      <c r="KUV93" s="142"/>
      <c r="KUW93" s="142"/>
      <c r="KUX93" s="142"/>
      <c r="KUY93" s="142"/>
      <c r="KUZ93" s="142"/>
      <c r="KVA93" s="142"/>
      <c r="KVB93" s="142"/>
      <c r="KVC93" s="142"/>
      <c r="KVD93" s="142"/>
      <c r="KVE93" s="142"/>
      <c r="KVF93" s="142"/>
      <c r="KVG93" s="142"/>
      <c r="KVH93" s="142"/>
      <c r="KVI93" s="142"/>
      <c r="KVJ93" s="142"/>
      <c r="KVK93" s="142"/>
      <c r="KVL93" s="142"/>
      <c r="KVM93" s="142"/>
      <c r="KVN93" s="142"/>
      <c r="KVO93" s="142"/>
      <c r="KVP93" s="142"/>
      <c r="KVQ93" s="142"/>
      <c r="KVR93" s="142"/>
      <c r="KVS93" s="142"/>
      <c r="KVT93" s="142"/>
      <c r="KVU93" s="142"/>
      <c r="KVV93" s="142"/>
      <c r="KVW93" s="142"/>
      <c r="KVX93" s="142"/>
      <c r="KVY93" s="142"/>
      <c r="KVZ93" s="142"/>
      <c r="KWA93" s="142"/>
      <c r="KWB93" s="142"/>
      <c r="KWC93" s="142"/>
      <c r="KWD93" s="142"/>
      <c r="KWE93" s="142"/>
      <c r="KWF93" s="142"/>
      <c r="KWG93" s="142"/>
      <c r="KWH93" s="142"/>
      <c r="KWI93" s="142"/>
      <c r="KWJ93" s="142"/>
      <c r="KWK93" s="142"/>
      <c r="KWL93" s="142"/>
      <c r="KWM93" s="142"/>
      <c r="KWN93" s="142"/>
      <c r="KWO93" s="142"/>
      <c r="KWP93" s="142"/>
      <c r="KWQ93" s="142"/>
      <c r="KWR93" s="142"/>
      <c r="KWS93" s="142"/>
      <c r="KWT93" s="142"/>
      <c r="KWU93" s="142"/>
      <c r="KWV93" s="142"/>
      <c r="KWW93" s="142"/>
      <c r="KWX93" s="142"/>
      <c r="KWY93" s="142"/>
      <c r="KWZ93" s="142"/>
      <c r="KXA93" s="142"/>
      <c r="KXB93" s="142"/>
      <c r="KXC93" s="142"/>
      <c r="KXD93" s="142"/>
      <c r="KXE93" s="142"/>
      <c r="KXF93" s="142"/>
      <c r="KXG93" s="142"/>
      <c r="KXH93" s="142"/>
      <c r="KXI93" s="142"/>
      <c r="KXJ93" s="142"/>
      <c r="KXK93" s="142"/>
      <c r="KXL93" s="142"/>
      <c r="KXM93" s="142"/>
      <c r="KXN93" s="142"/>
      <c r="KXO93" s="142"/>
      <c r="KXP93" s="142"/>
      <c r="KXQ93" s="142"/>
      <c r="KXR93" s="142"/>
      <c r="KXS93" s="142"/>
      <c r="KXT93" s="142"/>
      <c r="KXU93" s="142"/>
      <c r="KXV93" s="142"/>
      <c r="KXW93" s="142"/>
      <c r="KXX93" s="142"/>
      <c r="KXY93" s="142"/>
      <c r="KXZ93" s="142"/>
      <c r="KYA93" s="142"/>
      <c r="KYB93" s="142"/>
      <c r="KYC93" s="142"/>
      <c r="KYD93" s="142"/>
      <c r="KYE93" s="142"/>
      <c r="KYF93" s="142"/>
      <c r="KYG93" s="142"/>
      <c r="KYH93" s="142"/>
      <c r="KYI93" s="142"/>
      <c r="KYJ93" s="142"/>
      <c r="KYK93" s="142"/>
      <c r="KYL93" s="142"/>
      <c r="KYM93" s="142"/>
      <c r="KYN93" s="142"/>
      <c r="KYO93" s="142"/>
      <c r="KYP93" s="142"/>
      <c r="KYQ93" s="142"/>
      <c r="KYR93" s="142"/>
      <c r="KYS93" s="142"/>
      <c r="KYT93" s="142"/>
      <c r="KYU93" s="142"/>
      <c r="KYV93" s="142"/>
      <c r="KYW93" s="142"/>
      <c r="KYX93" s="142"/>
      <c r="KYY93" s="142"/>
      <c r="KYZ93" s="142"/>
      <c r="KZA93" s="142"/>
      <c r="KZB93" s="142"/>
      <c r="KZC93" s="142"/>
      <c r="KZD93" s="142"/>
      <c r="KZE93" s="142"/>
      <c r="KZF93" s="142"/>
      <c r="KZG93" s="142"/>
      <c r="KZH93" s="142"/>
      <c r="KZI93" s="142"/>
      <c r="KZJ93" s="142"/>
      <c r="KZK93" s="142"/>
      <c r="KZL93" s="142"/>
      <c r="KZM93" s="142"/>
      <c r="KZN93" s="142"/>
      <c r="KZO93" s="142"/>
      <c r="KZP93" s="142"/>
      <c r="KZQ93" s="142"/>
      <c r="KZR93" s="142"/>
      <c r="KZS93" s="142"/>
      <c r="KZT93" s="142"/>
      <c r="KZU93" s="142"/>
      <c r="KZV93" s="142"/>
      <c r="KZW93" s="142"/>
      <c r="KZX93" s="142"/>
      <c r="KZY93" s="142"/>
      <c r="KZZ93" s="142"/>
      <c r="LAA93" s="142"/>
      <c r="LAB93" s="142"/>
      <c r="LAC93" s="142"/>
      <c r="LAD93" s="142"/>
      <c r="LAE93" s="142"/>
      <c r="LAF93" s="142"/>
      <c r="LAG93" s="142"/>
      <c r="LAH93" s="142"/>
      <c r="LAI93" s="142"/>
      <c r="LAJ93" s="142"/>
      <c r="LAK93" s="142"/>
      <c r="LAL93" s="142"/>
      <c r="LAM93" s="142"/>
      <c r="LAN93" s="142"/>
      <c r="LAO93" s="142"/>
      <c r="LAP93" s="142"/>
      <c r="LAQ93" s="142"/>
      <c r="LAR93" s="142"/>
      <c r="LAS93" s="142"/>
      <c r="LAT93" s="142"/>
      <c r="LAU93" s="142"/>
      <c r="LAV93" s="142"/>
      <c r="LAW93" s="142"/>
      <c r="LAX93" s="142"/>
      <c r="LAY93" s="142"/>
      <c r="LAZ93" s="142"/>
      <c r="LBA93" s="142"/>
      <c r="LBB93" s="142"/>
      <c r="LBC93" s="142"/>
      <c r="LBD93" s="142"/>
      <c r="LBE93" s="142"/>
      <c r="LBF93" s="142"/>
      <c r="LBG93" s="142"/>
      <c r="LBH93" s="142"/>
      <c r="LBI93" s="142"/>
      <c r="LBJ93" s="142"/>
      <c r="LBK93" s="142"/>
      <c r="LBL93" s="142"/>
      <c r="LBM93" s="142"/>
      <c r="LBN93" s="142"/>
      <c r="LBO93" s="142"/>
      <c r="LBP93" s="142"/>
      <c r="LBQ93" s="142"/>
      <c r="LBR93" s="142"/>
      <c r="LBS93" s="142"/>
      <c r="LBT93" s="142"/>
      <c r="LBU93" s="142"/>
      <c r="LBV93" s="142"/>
      <c r="LBW93" s="142"/>
      <c r="LBX93" s="142"/>
      <c r="LBY93" s="142"/>
      <c r="LBZ93" s="142"/>
      <c r="LCA93" s="142"/>
      <c r="LCB93" s="142"/>
      <c r="LCC93" s="142"/>
      <c r="LCD93" s="142"/>
      <c r="LCE93" s="142"/>
      <c r="LCF93" s="142"/>
      <c r="LCG93" s="142"/>
      <c r="LCH93" s="142"/>
      <c r="LCI93" s="142"/>
      <c r="LCJ93" s="142"/>
      <c r="LCK93" s="142"/>
      <c r="LCL93" s="142"/>
      <c r="LCM93" s="142"/>
      <c r="LCN93" s="142"/>
      <c r="LCO93" s="142"/>
      <c r="LCP93" s="142"/>
      <c r="LCQ93" s="142"/>
      <c r="LCR93" s="142"/>
      <c r="LCS93" s="142"/>
      <c r="LCT93" s="142"/>
      <c r="LCU93" s="142"/>
      <c r="LCV93" s="142"/>
      <c r="LCW93" s="142"/>
      <c r="LCX93" s="142"/>
      <c r="LCY93" s="142"/>
      <c r="LCZ93" s="142"/>
      <c r="LDA93" s="142"/>
      <c r="LDB93" s="142"/>
      <c r="LDC93" s="142"/>
      <c r="LDD93" s="142"/>
      <c r="LDE93" s="142"/>
      <c r="LDF93" s="142"/>
      <c r="LDG93" s="142"/>
      <c r="LDH93" s="142"/>
      <c r="LDI93" s="142"/>
      <c r="LDJ93" s="142"/>
      <c r="LDK93" s="142"/>
      <c r="LDL93" s="142"/>
      <c r="LDM93" s="142"/>
      <c r="LDN93" s="142"/>
      <c r="LDO93" s="142"/>
      <c r="LDP93" s="142"/>
      <c r="LDQ93" s="142"/>
      <c r="LDR93" s="142"/>
      <c r="LDS93" s="142"/>
      <c r="LDT93" s="142"/>
      <c r="LDU93" s="142"/>
      <c r="LDV93" s="142"/>
      <c r="LDW93" s="142"/>
      <c r="LDX93" s="142"/>
      <c r="LDY93" s="142"/>
      <c r="LDZ93" s="142"/>
      <c r="LEA93" s="142"/>
      <c r="LEB93" s="142"/>
      <c r="LEC93" s="142"/>
      <c r="LED93" s="142"/>
      <c r="LEE93" s="142"/>
      <c r="LEF93" s="142"/>
      <c r="LEG93" s="142"/>
      <c r="LEH93" s="142"/>
      <c r="LEI93" s="142"/>
      <c r="LEJ93" s="142"/>
      <c r="LEK93" s="142"/>
      <c r="LEL93" s="142"/>
      <c r="LEM93" s="142"/>
      <c r="LEN93" s="142"/>
      <c r="LEO93" s="142"/>
      <c r="LEP93" s="142"/>
      <c r="LEQ93" s="142"/>
      <c r="LER93" s="142"/>
      <c r="LES93" s="142"/>
      <c r="LET93" s="142"/>
      <c r="LEU93" s="142"/>
      <c r="LEV93" s="142"/>
      <c r="LEW93" s="142"/>
      <c r="LEX93" s="142"/>
      <c r="LEY93" s="142"/>
      <c r="LEZ93" s="142"/>
      <c r="LFA93" s="142"/>
      <c r="LFB93" s="142"/>
      <c r="LFC93" s="142"/>
      <c r="LFD93" s="142"/>
      <c r="LFE93" s="142"/>
      <c r="LFF93" s="142"/>
      <c r="LFG93" s="142"/>
      <c r="LFH93" s="142"/>
      <c r="LFI93" s="142"/>
      <c r="LFJ93" s="142"/>
      <c r="LFK93" s="142"/>
      <c r="LFL93" s="142"/>
      <c r="LFM93" s="142"/>
      <c r="LFN93" s="142"/>
      <c r="LFO93" s="142"/>
      <c r="LFP93" s="142"/>
      <c r="LFQ93" s="142"/>
      <c r="LFR93" s="142"/>
      <c r="LFS93" s="142"/>
      <c r="LFT93" s="142"/>
      <c r="LFU93" s="142"/>
      <c r="LFV93" s="142"/>
      <c r="LFW93" s="142"/>
      <c r="LFX93" s="142"/>
      <c r="LFY93" s="142"/>
      <c r="LFZ93" s="142"/>
      <c r="LGA93" s="142"/>
      <c r="LGB93" s="142"/>
      <c r="LGC93" s="142"/>
      <c r="LGD93" s="142"/>
      <c r="LGE93" s="142"/>
      <c r="LGF93" s="142"/>
      <c r="LGG93" s="142"/>
      <c r="LGH93" s="142"/>
      <c r="LGI93" s="142"/>
      <c r="LGJ93" s="142"/>
      <c r="LGK93" s="142"/>
      <c r="LGL93" s="142"/>
      <c r="LGM93" s="142"/>
      <c r="LGN93" s="142"/>
      <c r="LGO93" s="142"/>
      <c r="LGP93" s="142"/>
      <c r="LGQ93" s="142"/>
      <c r="LGR93" s="142"/>
      <c r="LGS93" s="142"/>
      <c r="LGT93" s="142"/>
      <c r="LGU93" s="142"/>
      <c r="LGV93" s="142"/>
      <c r="LGW93" s="142"/>
      <c r="LGX93" s="142"/>
      <c r="LGY93" s="142"/>
      <c r="LGZ93" s="142"/>
      <c r="LHA93" s="142"/>
      <c r="LHB93" s="142"/>
      <c r="LHC93" s="142"/>
      <c r="LHD93" s="142"/>
      <c r="LHE93" s="142"/>
      <c r="LHF93" s="142"/>
      <c r="LHG93" s="142"/>
      <c r="LHH93" s="142"/>
      <c r="LHI93" s="142"/>
      <c r="LHJ93" s="142"/>
      <c r="LHK93" s="142"/>
      <c r="LHL93" s="142"/>
      <c r="LHM93" s="142"/>
      <c r="LHN93" s="142"/>
      <c r="LHO93" s="142"/>
      <c r="LHP93" s="142"/>
      <c r="LHQ93" s="142"/>
      <c r="LHR93" s="142"/>
      <c r="LHS93" s="142"/>
      <c r="LHT93" s="142"/>
      <c r="LHU93" s="142"/>
      <c r="LHV93" s="142"/>
      <c r="LHW93" s="142"/>
      <c r="LHX93" s="142"/>
      <c r="LHY93" s="142"/>
      <c r="LHZ93" s="142"/>
      <c r="LIA93" s="142"/>
      <c r="LIB93" s="142"/>
      <c r="LIC93" s="142"/>
      <c r="LID93" s="142"/>
      <c r="LIE93" s="142"/>
      <c r="LIF93" s="142"/>
      <c r="LIG93" s="142"/>
      <c r="LIH93" s="142"/>
      <c r="LII93" s="142"/>
      <c r="LIJ93" s="142"/>
      <c r="LIK93" s="142"/>
      <c r="LIL93" s="142"/>
      <c r="LIM93" s="142"/>
      <c r="LIN93" s="142"/>
      <c r="LIO93" s="142"/>
      <c r="LIP93" s="142"/>
      <c r="LIQ93" s="142"/>
      <c r="LIR93" s="142"/>
      <c r="LIS93" s="142"/>
      <c r="LIT93" s="142"/>
      <c r="LIU93" s="142"/>
      <c r="LIV93" s="142"/>
      <c r="LIW93" s="142"/>
      <c r="LIX93" s="142"/>
      <c r="LIY93" s="142"/>
      <c r="LIZ93" s="142"/>
      <c r="LJA93" s="142"/>
      <c r="LJB93" s="142"/>
      <c r="LJC93" s="142"/>
      <c r="LJD93" s="142"/>
      <c r="LJE93" s="142"/>
      <c r="LJF93" s="142"/>
      <c r="LJG93" s="142"/>
      <c r="LJH93" s="142"/>
      <c r="LJI93" s="142"/>
      <c r="LJJ93" s="142"/>
      <c r="LJK93" s="142"/>
      <c r="LJL93" s="142"/>
      <c r="LJM93" s="142"/>
      <c r="LJN93" s="142"/>
      <c r="LJO93" s="142"/>
      <c r="LJP93" s="142"/>
      <c r="LJQ93" s="142"/>
      <c r="LJR93" s="142"/>
      <c r="LJS93" s="142"/>
      <c r="LJT93" s="142"/>
      <c r="LJU93" s="142"/>
      <c r="LJV93" s="142"/>
      <c r="LJW93" s="142"/>
      <c r="LJX93" s="142"/>
      <c r="LJY93" s="142"/>
      <c r="LJZ93" s="142"/>
      <c r="LKA93" s="142"/>
      <c r="LKB93" s="142"/>
      <c r="LKC93" s="142"/>
      <c r="LKD93" s="142"/>
      <c r="LKE93" s="142"/>
      <c r="LKF93" s="142"/>
      <c r="LKG93" s="142"/>
      <c r="LKH93" s="142"/>
      <c r="LKI93" s="142"/>
      <c r="LKJ93" s="142"/>
      <c r="LKK93" s="142"/>
      <c r="LKL93" s="142"/>
      <c r="LKM93" s="142"/>
      <c r="LKN93" s="142"/>
      <c r="LKO93" s="142"/>
      <c r="LKP93" s="142"/>
      <c r="LKQ93" s="142"/>
      <c r="LKR93" s="142"/>
      <c r="LKS93" s="142"/>
      <c r="LKT93" s="142"/>
      <c r="LKU93" s="142"/>
      <c r="LKV93" s="142"/>
      <c r="LKW93" s="142"/>
      <c r="LKX93" s="142"/>
      <c r="LKY93" s="142"/>
      <c r="LKZ93" s="142"/>
      <c r="LLA93" s="142"/>
      <c r="LLB93" s="142"/>
      <c r="LLC93" s="142"/>
      <c r="LLD93" s="142"/>
      <c r="LLE93" s="142"/>
      <c r="LLF93" s="142"/>
      <c r="LLG93" s="142"/>
      <c r="LLH93" s="142"/>
      <c r="LLI93" s="142"/>
      <c r="LLJ93" s="142"/>
      <c r="LLK93" s="142"/>
      <c r="LLL93" s="142"/>
      <c r="LLM93" s="142"/>
      <c r="LLN93" s="142"/>
      <c r="LLO93" s="142"/>
      <c r="LLP93" s="142"/>
      <c r="LLQ93" s="142"/>
      <c r="LLR93" s="142"/>
      <c r="LLS93" s="142"/>
      <c r="LLT93" s="142"/>
      <c r="LLU93" s="142"/>
      <c r="LLV93" s="142"/>
      <c r="LLW93" s="142"/>
      <c r="LLX93" s="142"/>
      <c r="LLY93" s="142"/>
      <c r="LLZ93" s="142"/>
      <c r="LMA93" s="142"/>
      <c r="LMB93" s="142"/>
      <c r="LMC93" s="142"/>
      <c r="LMD93" s="142"/>
      <c r="LME93" s="142"/>
      <c r="LMF93" s="142"/>
      <c r="LMG93" s="142"/>
      <c r="LMH93" s="142"/>
      <c r="LMI93" s="142"/>
      <c r="LMJ93" s="142"/>
      <c r="LMK93" s="142"/>
      <c r="LML93" s="142"/>
      <c r="LMM93" s="142"/>
      <c r="LMN93" s="142"/>
      <c r="LMO93" s="142"/>
      <c r="LMP93" s="142"/>
      <c r="LMQ93" s="142"/>
      <c r="LMR93" s="142"/>
      <c r="LMS93" s="142"/>
      <c r="LMT93" s="142"/>
      <c r="LMU93" s="142"/>
      <c r="LMV93" s="142"/>
      <c r="LMW93" s="142"/>
      <c r="LMX93" s="142"/>
      <c r="LMY93" s="142"/>
      <c r="LMZ93" s="142"/>
      <c r="LNA93" s="142"/>
      <c r="LNB93" s="142"/>
      <c r="LNC93" s="142"/>
      <c r="LND93" s="142"/>
      <c r="LNE93" s="142"/>
      <c r="LNF93" s="142"/>
      <c r="LNG93" s="142"/>
      <c r="LNH93" s="142"/>
      <c r="LNI93" s="142"/>
      <c r="LNJ93" s="142"/>
      <c r="LNK93" s="142"/>
      <c r="LNL93" s="142"/>
      <c r="LNM93" s="142"/>
      <c r="LNN93" s="142"/>
      <c r="LNO93" s="142"/>
      <c r="LNP93" s="142"/>
      <c r="LNQ93" s="142"/>
      <c r="LNR93" s="142"/>
      <c r="LNS93" s="142"/>
      <c r="LNT93" s="142"/>
      <c r="LNU93" s="142"/>
      <c r="LNV93" s="142"/>
      <c r="LNW93" s="142"/>
      <c r="LNX93" s="142"/>
      <c r="LNY93" s="142"/>
      <c r="LNZ93" s="142"/>
      <c r="LOA93" s="142"/>
      <c r="LOB93" s="142"/>
      <c r="LOC93" s="142"/>
      <c r="LOD93" s="142"/>
      <c r="LOE93" s="142"/>
      <c r="LOF93" s="142"/>
      <c r="LOG93" s="142"/>
      <c r="LOH93" s="142"/>
      <c r="LOI93" s="142"/>
      <c r="LOJ93" s="142"/>
      <c r="LOK93" s="142"/>
      <c r="LOL93" s="142"/>
      <c r="LOM93" s="142"/>
      <c r="LON93" s="142"/>
      <c r="LOO93" s="142"/>
      <c r="LOP93" s="142"/>
      <c r="LOQ93" s="142"/>
      <c r="LOR93" s="142"/>
      <c r="LOS93" s="142"/>
      <c r="LOT93" s="142"/>
      <c r="LOU93" s="142"/>
      <c r="LOV93" s="142"/>
      <c r="LOW93" s="142"/>
      <c r="LOX93" s="142"/>
      <c r="LOY93" s="142"/>
      <c r="LOZ93" s="142"/>
      <c r="LPA93" s="142"/>
      <c r="LPB93" s="142"/>
      <c r="LPC93" s="142"/>
      <c r="LPD93" s="142"/>
      <c r="LPE93" s="142"/>
      <c r="LPF93" s="142"/>
      <c r="LPG93" s="142"/>
      <c r="LPH93" s="142"/>
      <c r="LPI93" s="142"/>
      <c r="LPJ93" s="142"/>
      <c r="LPK93" s="142"/>
      <c r="LPL93" s="142"/>
      <c r="LPM93" s="142"/>
      <c r="LPN93" s="142"/>
      <c r="LPO93" s="142"/>
      <c r="LPP93" s="142"/>
      <c r="LPQ93" s="142"/>
      <c r="LPR93" s="142"/>
      <c r="LPS93" s="142"/>
      <c r="LPT93" s="142"/>
      <c r="LPU93" s="142"/>
      <c r="LPV93" s="142"/>
      <c r="LPW93" s="142"/>
      <c r="LPX93" s="142"/>
      <c r="LPY93" s="142"/>
      <c r="LPZ93" s="142"/>
      <c r="LQA93" s="142"/>
      <c r="LQB93" s="142"/>
      <c r="LQC93" s="142"/>
      <c r="LQD93" s="142"/>
      <c r="LQE93" s="142"/>
      <c r="LQF93" s="142"/>
      <c r="LQG93" s="142"/>
      <c r="LQH93" s="142"/>
      <c r="LQI93" s="142"/>
      <c r="LQJ93" s="142"/>
      <c r="LQK93" s="142"/>
      <c r="LQL93" s="142"/>
      <c r="LQM93" s="142"/>
      <c r="LQN93" s="142"/>
      <c r="LQO93" s="142"/>
      <c r="LQP93" s="142"/>
      <c r="LQQ93" s="142"/>
      <c r="LQR93" s="142"/>
      <c r="LQS93" s="142"/>
      <c r="LQT93" s="142"/>
      <c r="LQU93" s="142"/>
      <c r="LQV93" s="142"/>
      <c r="LQW93" s="142"/>
      <c r="LQX93" s="142"/>
      <c r="LQY93" s="142"/>
      <c r="LQZ93" s="142"/>
      <c r="LRA93" s="142"/>
      <c r="LRB93" s="142"/>
      <c r="LRC93" s="142"/>
      <c r="LRD93" s="142"/>
      <c r="LRE93" s="142"/>
      <c r="LRF93" s="142"/>
      <c r="LRG93" s="142"/>
      <c r="LRH93" s="142"/>
      <c r="LRI93" s="142"/>
      <c r="LRJ93" s="142"/>
      <c r="LRK93" s="142"/>
      <c r="LRL93" s="142"/>
      <c r="LRM93" s="142"/>
      <c r="LRN93" s="142"/>
      <c r="LRO93" s="142"/>
      <c r="LRP93" s="142"/>
      <c r="LRQ93" s="142"/>
      <c r="LRR93" s="142"/>
      <c r="LRS93" s="142"/>
      <c r="LRT93" s="142"/>
      <c r="LRU93" s="142"/>
      <c r="LRV93" s="142"/>
      <c r="LRW93" s="142"/>
      <c r="LRX93" s="142"/>
      <c r="LRY93" s="142"/>
      <c r="LRZ93" s="142"/>
      <c r="LSA93" s="142"/>
      <c r="LSB93" s="142"/>
      <c r="LSC93" s="142"/>
      <c r="LSD93" s="142"/>
      <c r="LSE93" s="142"/>
      <c r="LSF93" s="142"/>
      <c r="LSG93" s="142"/>
      <c r="LSH93" s="142"/>
      <c r="LSI93" s="142"/>
      <c r="LSJ93" s="142"/>
      <c r="LSK93" s="142"/>
      <c r="LSL93" s="142"/>
      <c r="LSM93" s="142"/>
      <c r="LSN93" s="142"/>
      <c r="LSO93" s="142"/>
      <c r="LSP93" s="142"/>
      <c r="LSQ93" s="142"/>
      <c r="LSR93" s="142"/>
      <c r="LSS93" s="142"/>
      <c r="LST93" s="142"/>
      <c r="LSU93" s="142"/>
      <c r="LSV93" s="142"/>
      <c r="LSW93" s="142"/>
      <c r="LSX93" s="142"/>
      <c r="LSY93" s="142"/>
      <c r="LSZ93" s="142"/>
      <c r="LTA93" s="142"/>
      <c r="LTB93" s="142"/>
      <c r="LTC93" s="142"/>
      <c r="LTD93" s="142"/>
      <c r="LTE93" s="142"/>
      <c r="LTF93" s="142"/>
      <c r="LTG93" s="142"/>
      <c r="LTH93" s="142"/>
      <c r="LTI93" s="142"/>
      <c r="LTJ93" s="142"/>
      <c r="LTK93" s="142"/>
      <c r="LTL93" s="142"/>
      <c r="LTM93" s="142"/>
      <c r="LTN93" s="142"/>
      <c r="LTO93" s="142"/>
      <c r="LTP93" s="142"/>
      <c r="LTQ93" s="142"/>
      <c r="LTR93" s="142"/>
      <c r="LTS93" s="142"/>
      <c r="LTT93" s="142"/>
      <c r="LTU93" s="142"/>
      <c r="LTV93" s="142"/>
      <c r="LTW93" s="142"/>
      <c r="LTX93" s="142"/>
      <c r="LTY93" s="142"/>
      <c r="LTZ93" s="142"/>
      <c r="LUA93" s="142"/>
      <c r="LUB93" s="142"/>
      <c r="LUC93" s="142"/>
      <c r="LUD93" s="142"/>
      <c r="LUE93" s="142"/>
      <c r="LUF93" s="142"/>
      <c r="LUG93" s="142"/>
      <c r="LUH93" s="142"/>
      <c r="LUI93" s="142"/>
      <c r="LUJ93" s="142"/>
      <c r="LUK93" s="142"/>
      <c r="LUL93" s="142"/>
      <c r="LUM93" s="142"/>
      <c r="LUN93" s="142"/>
      <c r="LUO93" s="142"/>
      <c r="LUP93" s="142"/>
      <c r="LUQ93" s="142"/>
      <c r="LUR93" s="142"/>
      <c r="LUS93" s="142"/>
      <c r="LUT93" s="142"/>
      <c r="LUU93" s="142"/>
      <c r="LUV93" s="142"/>
      <c r="LUW93" s="142"/>
      <c r="LUX93" s="142"/>
      <c r="LUY93" s="142"/>
      <c r="LUZ93" s="142"/>
      <c r="LVA93" s="142"/>
      <c r="LVB93" s="142"/>
      <c r="LVC93" s="142"/>
      <c r="LVD93" s="142"/>
      <c r="LVE93" s="142"/>
      <c r="LVF93" s="142"/>
      <c r="LVG93" s="142"/>
      <c r="LVH93" s="142"/>
      <c r="LVI93" s="142"/>
      <c r="LVJ93" s="142"/>
      <c r="LVK93" s="142"/>
      <c r="LVL93" s="142"/>
      <c r="LVM93" s="142"/>
      <c r="LVN93" s="142"/>
      <c r="LVO93" s="142"/>
      <c r="LVP93" s="142"/>
      <c r="LVQ93" s="142"/>
      <c r="LVR93" s="142"/>
      <c r="LVS93" s="142"/>
      <c r="LVT93" s="142"/>
      <c r="LVU93" s="142"/>
      <c r="LVV93" s="142"/>
      <c r="LVW93" s="142"/>
      <c r="LVX93" s="142"/>
      <c r="LVY93" s="142"/>
      <c r="LVZ93" s="142"/>
      <c r="LWA93" s="142"/>
      <c r="LWB93" s="142"/>
      <c r="LWC93" s="142"/>
      <c r="LWD93" s="142"/>
      <c r="LWE93" s="142"/>
      <c r="LWF93" s="142"/>
      <c r="LWG93" s="142"/>
      <c r="LWH93" s="142"/>
      <c r="LWI93" s="142"/>
      <c r="LWJ93" s="142"/>
      <c r="LWK93" s="142"/>
      <c r="LWL93" s="142"/>
      <c r="LWM93" s="142"/>
      <c r="LWN93" s="142"/>
      <c r="LWO93" s="142"/>
      <c r="LWP93" s="142"/>
      <c r="LWQ93" s="142"/>
      <c r="LWR93" s="142"/>
      <c r="LWS93" s="142"/>
      <c r="LWT93" s="142"/>
      <c r="LWU93" s="142"/>
      <c r="LWV93" s="142"/>
      <c r="LWW93" s="142"/>
      <c r="LWX93" s="142"/>
      <c r="LWY93" s="142"/>
      <c r="LWZ93" s="142"/>
      <c r="LXA93" s="142"/>
      <c r="LXB93" s="142"/>
      <c r="LXC93" s="142"/>
      <c r="LXD93" s="142"/>
      <c r="LXE93" s="142"/>
      <c r="LXF93" s="142"/>
      <c r="LXG93" s="142"/>
      <c r="LXH93" s="142"/>
      <c r="LXI93" s="142"/>
      <c r="LXJ93" s="142"/>
      <c r="LXK93" s="142"/>
      <c r="LXL93" s="142"/>
      <c r="LXM93" s="142"/>
      <c r="LXN93" s="142"/>
      <c r="LXO93" s="142"/>
      <c r="LXP93" s="142"/>
      <c r="LXQ93" s="142"/>
      <c r="LXR93" s="142"/>
      <c r="LXS93" s="142"/>
      <c r="LXT93" s="142"/>
      <c r="LXU93" s="142"/>
      <c r="LXV93" s="142"/>
      <c r="LXW93" s="142"/>
      <c r="LXX93" s="142"/>
      <c r="LXY93" s="142"/>
      <c r="LXZ93" s="142"/>
      <c r="LYA93" s="142"/>
      <c r="LYB93" s="142"/>
      <c r="LYC93" s="142"/>
      <c r="LYD93" s="142"/>
      <c r="LYE93" s="142"/>
      <c r="LYF93" s="142"/>
      <c r="LYG93" s="142"/>
      <c r="LYH93" s="142"/>
      <c r="LYI93" s="142"/>
      <c r="LYJ93" s="142"/>
      <c r="LYK93" s="142"/>
      <c r="LYL93" s="142"/>
      <c r="LYM93" s="142"/>
      <c r="LYN93" s="142"/>
      <c r="LYO93" s="142"/>
      <c r="LYP93" s="142"/>
      <c r="LYQ93" s="142"/>
      <c r="LYR93" s="142"/>
      <c r="LYS93" s="142"/>
      <c r="LYT93" s="142"/>
      <c r="LYU93" s="142"/>
      <c r="LYV93" s="142"/>
      <c r="LYW93" s="142"/>
      <c r="LYX93" s="142"/>
      <c r="LYY93" s="142"/>
      <c r="LYZ93" s="142"/>
      <c r="LZA93" s="142"/>
      <c r="LZB93" s="142"/>
      <c r="LZC93" s="142"/>
      <c r="LZD93" s="142"/>
      <c r="LZE93" s="142"/>
      <c r="LZF93" s="142"/>
      <c r="LZG93" s="142"/>
      <c r="LZH93" s="142"/>
      <c r="LZI93" s="142"/>
      <c r="LZJ93" s="142"/>
      <c r="LZK93" s="142"/>
      <c r="LZL93" s="142"/>
      <c r="LZM93" s="142"/>
      <c r="LZN93" s="142"/>
      <c r="LZO93" s="142"/>
      <c r="LZP93" s="142"/>
      <c r="LZQ93" s="142"/>
      <c r="LZR93" s="142"/>
      <c r="LZS93" s="142"/>
      <c r="LZT93" s="142"/>
      <c r="LZU93" s="142"/>
      <c r="LZV93" s="142"/>
      <c r="LZW93" s="142"/>
      <c r="LZX93" s="142"/>
      <c r="LZY93" s="142"/>
      <c r="LZZ93" s="142"/>
      <c r="MAA93" s="142"/>
      <c r="MAB93" s="142"/>
      <c r="MAC93" s="142"/>
      <c r="MAD93" s="142"/>
      <c r="MAE93" s="142"/>
      <c r="MAF93" s="142"/>
      <c r="MAG93" s="142"/>
      <c r="MAH93" s="142"/>
      <c r="MAI93" s="142"/>
      <c r="MAJ93" s="142"/>
      <c r="MAK93" s="142"/>
      <c r="MAL93" s="142"/>
      <c r="MAM93" s="142"/>
      <c r="MAN93" s="142"/>
      <c r="MAO93" s="142"/>
      <c r="MAP93" s="142"/>
      <c r="MAQ93" s="142"/>
      <c r="MAR93" s="142"/>
      <c r="MAS93" s="142"/>
      <c r="MAT93" s="142"/>
      <c r="MAU93" s="142"/>
      <c r="MAV93" s="142"/>
      <c r="MAW93" s="142"/>
      <c r="MAX93" s="142"/>
      <c r="MAY93" s="142"/>
      <c r="MAZ93" s="142"/>
      <c r="MBA93" s="142"/>
      <c r="MBB93" s="142"/>
      <c r="MBC93" s="142"/>
      <c r="MBD93" s="142"/>
      <c r="MBE93" s="142"/>
      <c r="MBF93" s="142"/>
      <c r="MBG93" s="142"/>
      <c r="MBH93" s="142"/>
      <c r="MBI93" s="142"/>
      <c r="MBJ93" s="142"/>
      <c r="MBK93" s="142"/>
      <c r="MBL93" s="142"/>
      <c r="MBM93" s="142"/>
      <c r="MBN93" s="142"/>
      <c r="MBO93" s="142"/>
      <c r="MBP93" s="142"/>
      <c r="MBQ93" s="142"/>
      <c r="MBR93" s="142"/>
      <c r="MBS93" s="142"/>
      <c r="MBT93" s="142"/>
      <c r="MBU93" s="142"/>
      <c r="MBV93" s="142"/>
      <c r="MBW93" s="142"/>
      <c r="MBX93" s="142"/>
      <c r="MBY93" s="142"/>
      <c r="MBZ93" s="142"/>
      <c r="MCA93" s="142"/>
      <c r="MCB93" s="142"/>
      <c r="MCC93" s="142"/>
      <c r="MCD93" s="142"/>
      <c r="MCE93" s="142"/>
      <c r="MCF93" s="142"/>
      <c r="MCG93" s="142"/>
      <c r="MCH93" s="142"/>
      <c r="MCI93" s="142"/>
      <c r="MCJ93" s="142"/>
      <c r="MCK93" s="142"/>
      <c r="MCL93" s="142"/>
      <c r="MCM93" s="142"/>
      <c r="MCN93" s="142"/>
      <c r="MCO93" s="142"/>
      <c r="MCP93" s="142"/>
      <c r="MCQ93" s="142"/>
      <c r="MCR93" s="142"/>
      <c r="MCS93" s="142"/>
      <c r="MCT93" s="142"/>
      <c r="MCU93" s="142"/>
      <c r="MCV93" s="142"/>
      <c r="MCW93" s="142"/>
      <c r="MCX93" s="142"/>
      <c r="MCY93" s="142"/>
      <c r="MCZ93" s="142"/>
      <c r="MDA93" s="142"/>
      <c r="MDB93" s="142"/>
      <c r="MDC93" s="142"/>
      <c r="MDD93" s="142"/>
      <c r="MDE93" s="142"/>
      <c r="MDF93" s="142"/>
      <c r="MDG93" s="142"/>
      <c r="MDH93" s="142"/>
      <c r="MDI93" s="142"/>
      <c r="MDJ93" s="142"/>
      <c r="MDK93" s="142"/>
      <c r="MDL93" s="142"/>
      <c r="MDM93" s="142"/>
      <c r="MDN93" s="142"/>
      <c r="MDO93" s="142"/>
      <c r="MDP93" s="142"/>
      <c r="MDQ93" s="142"/>
      <c r="MDR93" s="142"/>
      <c r="MDS93" s="142"/>
      <c r="MDT93" s="142"/>
      <c r="MDU93" s="142"/>
      <c r="MDV93" s="142"/>
      <c r="MDW93" s="142"/>
      <c r="MDX93" s="142"/>
      <c r="MDY93" s="142"/>
      <c r="MDZ93" s="142"/>
      <c r="MEA93" s="142"/>
      <c r="MEB93" s="142"/>
      <c r="MEC93" s="142"/>
      <c r="MED93" s="142"/>
      <c r="MEE93" s="142"/>
      <c r="MEF93" s="142"/>
      <c r="MEG93" s="142"/>
      <c r="MEH93" s="142"/>
      <c r="MEI93" s="142"/>
      <c r="MEJ93" s="142"/>
      <c r="MEK93" s="142"/>
      <c r="MEL93" s="142"/>
      <c r="MEM93" s="142"/>
      <c r="MEN93" s="142"/>
      <c r="MEO93" s="142"/>
      <c r="MEP93" s="142"/>
      <c r="MEQ93" s="142"/>
      <c r="MER93" s="142"/>
      <c r="MES93" s="142"/>
      <c r="MET93" s="142"/>
      <c r="MEU93" s="142"/>
      <c r="MEV93" s="142"/>
      <c r="MEW93" s="142"/>
      <c r="MEX93" s="142"/>
      <c r="MEY93" s="142"/>
      <c r="MEZ93" s="142"/>
      <c r="MFA93" s="142"/>
      <c r="MFB93" s="142"/>
      <c r="MFC93" s="142"/>
      <c r="MFD93" s="142"/>
      <c r="MFE93" s="142"/>
      <c r="MFF93" s="142"/>
      <c r="MFG93" s="142"/>
      <c r="MFH93" s="142"/>
      <c r="MFI93" s="142"/>
      <c r="MFJ93" s="142"/>
      <c r="MFK93" s="142"/>
      <c r="MFL93" s="142"/>
      <c r="MFM93" s="142"/>
      <c r="MFN93" s="142"/>
      <c r="MFO93" s="142"/>
      <c r="MFP93" s="142"/>
      <c r="MFQ93" s="142"/>
      <c r="MFR93" s="142"/>
      <c r="MFS93" s="142"/>
      <c r="MFT93" s="142"/>
      <c r="MFU93" s="142"/>
      <c r="MFV93" s="142"/>
      <c r="MFW93" s="142"/>
      <c r="MFX93" s="142"/>
      <c r="MFY93" s="142"/>
      <c r="MFZ93" s="142"/>
      <c r="MGA93" s="142"/>
      <c r="MGB93" s="142"/>
      <c r="MGC93" s="142"/>
      <c r="MGD93" s="142"/>
      <c r="MGE93" s="142"/>
      <c r="MGF93" s="142"/>
      <c r="MGG93" s="142"/>
      <c r="MGH93" s="142"/>
      <c r="MGI93" s="142"/>
      <c r="MGJ93" s="142"/>
      <c r="MGK93" s="142"/>
      <c r="MGL93" s="142"/>
      <c r="MGM93" s="142"/>
      <c r="MGN93" s="142"/>
      <c r="MGO93" s="142"/>
      <c r="MGP93" s="142"/>
      <c r="MGQ93" s="142"/>
      <c r="MGR93" s="142"/>
      <c r="MGS93" s="142"/>
      <c r="MGT93" s="142"/>
      <c r="MGU93" s="142"/>
      <c r="MGV93" s="142"/>
      <c r="MGW93" s="142"/>
      <c r="MGX93" s="142"/>
      <c r="MGY93" s="142"/>
      <c r="MGZ93" s="142"/>
      <c r="MHA93" s="142"/>
      <c r="MHB93" s="142"/>
      <c r="MHC93" s="142"/>
      <c r="MHD93" s="142"/>
      <c r="MHE93" s="142"/>
      <c r="MHF93" s="142"/>
      <c r="MHG93" s="142"/>
      <c r="MHH93" s="142"/>
      <c r="MHI93" s="142"/>
      <c r="MHJ93" s="142"/>
      <c r="MHK93" s="142"/>
      <c r="MHL93" s="142"/>
      <c r="MHM93" s="142"/>
      <c r="MHN93" s="142"/>
      <c r="MHO93" s="142"/>
      <c r="MHP93" s="142"/>
      <c r="MHQ93" s="142"/>
      <c r="MHR93" s="142"/>
      <c r="MHS93" s="142"/>
      <c r="MHT93" s="142"/>
      <c r="MHU93" s="142"/>
      <c r="MHV93" s="142"/>
      <c r="MHW93" s="142"/>
      <c r="MHX93" s="142"/>
      <c r="MHY93" s="142"/>
      <c r="MHZ93" s="142"/>
      <c r="MIA93" s="142"/>
      <c r="MIB93" s="142"/>
      <c r="MIC93" s="142"/>
      <c r="MID93" s="142"/>
      <c r="MIE93" s="142"/>
      <c r="MIF93" s="142"/>
      <c r="MIG93" s="142"/>
      <c r="MIH93" s="142"/>
      <c r="MII93" s="142"/>
      <c r="MIJ93" s="142"/>
      <c r="MIK93" s="142"/>
      <c r="MIL93" s="142"/>
      <c r="MIM93" s="142"/>
      <c r="MIN93" s="142"/>
      <c r="MIO93" s="142"/>
      <c r="MIP93" s="142"/>
      <c r="MIQ93" s="142"/>
      <c r="MIR93" s="142"/>
      <c r="MIS93" s="142"/>
      <c r="MIT93" s="142"/>
      <c r="MIU93" s="142"/>
      <c r="MIV93" s="142"/>
      <c r="MIW93" s="142"/>
      <c r="MIX93" s="142"/>
      <c r="MIY93" s="142"/>
      <c r="MIZ93" s="142"/>
      <c r="MJA93" s="142"/>
      <c r="MJB93" s="142"/>
      <c r="MJC93" s="142"/>
      <c r="MJD93" s="142"/>
      <c r="MJE93" s="142"/>
      <c r="MJF93" s="142"/>
      <c r="MJG93" s="142"/>
      <c r="MJH93" s="142"/>
      <c r="MJI93" s="142"/>
      <c r="MJJ93" s="142"/>
      <c r="MJK93" s="142"/>
      <c r="MJL93" s="142"/>
      <c r="MJM93" s="142"/>
      <c r="MJN93" s="142"/>
      <c r="MJO93" s="142"/>
      <c r="MJP93" s="142"/>
      <c r="MJQ93" s="142"/>
      <c r="MJR93" s="142"/>
      <c r="MJS93" s="142"/>
      <c r="MJT93" s="142"/>
      <c r="MJU93" s="142"/>
      <c r="MJV93" s="142"/>
      <c r="MJW93" s="142"/>
      <c r="MJX93" s="142"/>
      <c r="MJY93" s="142"/>
      <c r="MJZ93" s="142"/>
      <c r="MKA93" s="142"/>
      <c r="MKB93" s="142"/>
      <c r="MKC93" s="142"/>
      <c r="MKD93" s="142"/>
      <c r="MKE93" s="142"/>
      <c r="MKF93" s="142"/>
      <c r="MKG93" s="142"/>
      <c r="MKH93" s="142"/>
      <c r="MKI93" s="142"/>
      <c r="MKJ93" s="142"/>
      <c r="MKK93" s="142"/>
      <c r="MKL93" s="142"/>
      <c r="MKM93" s="142"/>
      <c r="MKN93" s="142"/>
      <c r="MKO93" s="142"/>
      <c r="MKP93" s="142"/>
      <c r="MKQ93" s="142"/>
      <c r="MKR93" s="142"/>
      <c r="MKS93" s="142"/>
      <c r="MKT93" s="142"/>
      <c r="MKU93" s="142"/>
      <c r="MKV93" s="142"/>
      <c r="MKW93" s="142"/>
      <c r="MKX93" s="142"/>
      <c r="MKY93" s="142"/>
      <c r="MKZ93" s="142"/>
      <c r="MLA93" s="142"/>
      <c r="MLB93" s="142"/>
      <c r="MLC93" s="142"/>
      <c r="MLD93" s="142"/>
      <c r="MLE93" s="142"/>
      <c r="MLF93" s="142"/>
      <c r="MLG93" s="142"/>
      <c r="MLH93" s="142"/>
      <c r="MLI93" s="142"/>
      <c r="MLJ93" s="142"/>
      <c r="MLK93" s="142"/>
      <c r="MLL93" s="142"/>
      <c r="MLM93" s="142"/>
      <c r="MLN93" s="142"/>
      <c r="MLO93" s="142"/>
      <c r="MLP93" s="142"/>
      <c r="MLQ93" s="142"/>
      <c r="MLR93" s="142"/>
      <c r="MLS93" s="142"/>
      <c r="MLT93" s="142"/>
      <c r="MLU93" s="142"/>
      <c r="MLV93" s="142"/>
      <c r="MLW93" s="142"/>
      <c r="MLX93" s="142"/>
      <c r="MLY93" s="142"/>
      <c r="MLZ93" s="142"/>
      <c r="MMA93" s="142"/>
      <c r="MMB93" s="142"/>
      <c r="MMC93" s="142"/>
      <c r="MMD93" s="142"/>
      <c r="MME93" s="142"/>
      <c r="MMF93" s="142"/>
      <c r="MMG93" s="142"/>
      <c r="MMH93" s="142"/>
      <c r="MMI93" s="142"/>
      <c r="MMJ93" s="142"/>
      <c r="MMK93" s="142"/>
      <c r="MML93" s="142"/>
      <c r="MMM93" s="142"/>
      <c r="MMN93" s="142"/>
      <c r="MMO93" s="142"/>
      <c r="MMP93" s="142"/>
      <c r="MMQ93" s="142"/>
      <c r="MMR93" s="142"/>
      <c r="MMS93" s="142"/>
      <c r="MMT93" s="142"/>
      <c r="MMU93" s="142"/>
      <c r="MMV93" s="142"/>
      <c r="MMW93" s="142"/>
      <c r="MMX93" s="142"/>
      <c r="MMY93" s="142"/>
      <c r="MMZ93" s="142"/>
      <c r="MNA93" s="142"/>
      <c r="MNB93" s="142"/>
      <c r="MNC93" s="142"/>
      <c r="MND93" s="142"/>
      <c r="MNE93" s="142"/>
      <c r="MNF93" s="142"/>
      <c r="MNG93" s="142"/>
      <c r="MNH93" s="142"/>
      <c r="MNI93" s="142"/>
      <c r="MNJ93" s="142"/>
      <c r="MNK93" s="142"/>
      <c r="MNL93" s="142"/>
      <c r="MNM93" s="142"/>
      <c r="MNN93" s="142"/>
      <c r="MNO93" s="142"/>
      <c r="MNP93" s="142"/>
      <c r="MNQ93" s="142"/>
      <c r="MNR93" s="142"/>
      <c r="MNS93" s="142"/>
      <c r="MNT93" s="142"/>
      <c r="MNU93" s="142"/>
      <c r="MNV93" s="142"/>
      <c r="MNW93" s="142"/>
      <c r="MNX93" s="142"/>
      <c r="MNY93" s="142"/>
      <c r="MNZ93" s="142"/>
      <c r="MOA93" s="142"/>
      <c r="MOB93" s="142"/>
      <c r="MOC93" s="142"/>
      <c r="MOD93" s="142"/>
      <c r="MOE93" s="142"/>
      <c r="MOF93" s="142"/>
      <c r="MOG93" s="142"/>
      <c r="MOH93" s="142"/>
      <c r="MOI93" s="142"/>
      <c r="MOJ93" s="142"/>
      <c r="MOK93" s="142"/>
      <c r="MOL93" s="142"/>
      <c r="MOM93" s="142"/>
      <c r="MON93" s="142"/>
      <c r="MOO93" s="142"/>
      <c r="MOP93" s="142"/>
      <c r="MOQ93" s="142"/>
      <c r="MOR93" s="142"/>
      <c r="MOS93" s="142"/>
      <c r="MOT93" s="142"/>
      <c r="MOU93" s="142"/>
      <c r="MOV93" s="142"/>
      <c r="MOW93" s="142"/>
      <c r="MOX93" s="142"/>
      <c r="MOY93" s="142"/>
      <c r="MOZ93" s="142"/>
      <c r="MPA93" s="142"/>
      <c r="MPB93" s="142"/>
      <c r="MPC93" s="142"/>
      <c r="MPD93" s="142"/>
      <c r="MPE93" s="142"/>
      <c r="MPF93" s="142"/>
      <c r="MPG93" s="142"/>
      <c r="MPH93" s="142"/>
      <c r="MPI93" s="142"/>
      <c r="MPJ93" s="142"/>
      <c r="MPK93" s="142"/>
      <c r="MPL93" s="142"/>
      <c r="MPM93" s="142"/>
      <c r="MPN93" s="142"/>
      <c r="MPO93" s="142"/>
      <c r="MPP93" s="142"/>
      <c r="MPQ93" s="142"/>
      <c r="MPR93" s="142"/>
      <c r="MPS93" s="142"/>
      <c r="MPT93" s="142"/>
      <c r="MPU93" s="142"/>
      <c r="MPV93" s="142"/>
      <c r="MPW93" s="142"/>
      <c r="MPX93" s="142"/>
      <c r="MPY93" s="142"/>
      <c r="MPZ93" s="142"/>
      <c r="MQA93" s="142"/>
      <c r="MQB93" s="142"/>
      <c r="MQC93" s="142"/>
      <c r="MQD93" s="142"/>
      <c r="MQE93" s="142"/>
      <c r="MQF93" s="142"/>
      <c r="MQG93" s="142"/>
      <c r="MQH93" s="142"/>
      <c r="MQI93" s="142"/>
      <c r="MQJ93" s="142"/>
      <c r="MQK93" s="142"/>
      <c r="MQL93" s="142"/>
      <c r="MQM93" s="142"/>
      <c r="MQN93" s="142"/>
      <c r="MQO93" s="142"/>
      <c r="MQP93" s="142"/>
      <c r="MQQ93" s="142"/>
      <c r="MQR93" s="142"/>
      <c r="MQS93" s="142"/>
      <c r="MQT93" s="142"/>
      <c r="MQU93" s="142"/>
      <c r="MQV93" s="142"/>
      <c r="MQW93" s="142"/>
      <c r="MQX93" s="142"/>
      <c r="MQY93" s="142"/>
      <c r="MQZ93" s="142"/>
      <c r="MRA93" s="142"/>
      <c r="MRB93" s="142"/>
      <c r="MRC93" s="142"/>
      <c r="MRD93" s="142"/>
      <c r="MRE93" s="142"/>
      <c r="MRF93" s="142"/>
      <c r="MRG93" s="142"/>
      <c r="MRH93" s="142"/>
      <c r="MRI93" s="142"/>
      <c r="MRJ93" s="142"/>
      <c r="MRK93" s="142"/>
      <c r="MRL93" s="142"/>
      <c r="MRM93" s="142"/>
      <c r="MRN93" s="142"/>
      <c r="MRO93" s="142"/>
      <c r="MRP93" s="142"/>
      <c r="MRQ93" s="142"/>
      <c r="MRR93" s="142"/>
      <c r="MRS93" s="142"/>
      <c r="MRT93" s="142"/>
      <c r="MRU93" s="142"/>
      <c r="MRV93" s="142"/>
      <c r="MRW93" s="142"/>
      <c r="MRX93" s="142"/>
      <c r="MRY93" s="142"/>
      <c r="MRZ93" s="142"/>
      <c r="MSA93" s="142"/>
      <c r="MSB93" s="142"/>
      <c r="MSC93" s="142"/>
      <c r="MSD93" s="142"/>
      <c r="MSE93" s="142"/>
      <c r="MSF93" s="142"/>
      <c r="MSG93" s="142"/>
      <c r="MSH93" s="142"/>
      <c r="MSI93" s="142"/>
      <c r="MSJ93" s="142"/>
      <c r="MSK93" s="142"/>
      <c r="MSL93" s="142"/>
      <c r="MSM93" s="142"/>
      <c r="MSN93" s="142"/>
      <c r="MSO93" s="142"/>
      <c r="MSP93" s="142"/>
      <c r="MSQ93" s="142"/>
      <c r="MSR93" s="142"/>
      <c r="MSS93" s="142"/>
      <c r="MST93" s="142"/>
      <c r="MSU93" s="142"/>
      <c r="MSV93" s="142"/>
      <c r="MSW93" s="142"/>
      <c r="MSX93" s="142"/>
      <c r="MSY93" s="142"/>
      <c r="MSZ93" s="142"/>
      <c r="MTA93" s="142"/>
      <c r="MTB93" s="142"/>
      <c r="MTC93" s="142"/>
      <c r="MTD93" s="142"/>
      <c r="MTE93" s="142"/>
      <c r="MTF93" s="142"/>
      <c r="MTG93" s="142"/>
      <c r="MTH93" s="142"/>
      <c r="MTI93" s="142"/>
      <c r="MTJ93" s="142"/>
      <c r="MTK93" s="142"/>
      <c r="MTL93" s="142"/>
      <c r="MTM93" s="142"/>
      <c r="MTN93" s="142"/>
      <c r="MTO93" s="142"/>
      <c r="MTP93" s="142"/>
      <c r="MTQ93" s="142"/>
      <c r="MTR93" s="142"/>
      <c r="MTS93" s="142"/>
      <c r="MTT93" s="142"/>
      <c r="MTU93" s="142"/>
      <c r="MTV93" s="142"/>
      <c r="MTW93" s="142"/>
      <c r="MTX93" s="142"/>
      <c r="MTY93" s="142"/>
      <c r="MTZ93" s="142"/>
      <c r="MUA93" s="142"/>
      <c r="MUB93" s="142"/>
      <c r="MUC93" s="142"/>
      <c r="MUD93" s="142"/>
      <c r="MUE93" s="142"/>
      <c r="MUF93" s="142"/>
      <c r="MUG93" s="142"/>
      <c r="MUH93" s="142"/>
      <c r="MUI93" s="142"/>
      <c r="MUJ93" s="142"/>
      <c r="MUK93" s="142"/>
      <c r="MUL93" s="142"/>
      <c r="MUM93" s="142"/>
      <c r="MUN93" s="142"/>
      <c r="MUO93" s="142"/>
      <c r="MUP93" s="142"/>
      <c r="MUQ93" s="142"/>
      <c r="MUR93" s="142"/>
      <c r="MUS93" s="142"/>
      <c r="MUT93" s="142"/>
      <c r="MUU93" s="142"/>
      <c r="MUV93" s="142"/>
      <c r="MUW93" s="142"/>
      <c r="MUX93" s="142"/>
      <c r="MUY93" s="142"/>
      <c r="MUZ93" s="142"/>
      <c r="MVA93" s="142"/>
      <c r="MVB93" s="142"/>
      <c r="MVC93" s="142"/>
      <c r="MVD93" s="142"/>
      <c r="MVE93" s="142"/>
      <c r="MVF93" s="142"/>
      <c r="MVG93" s="142"/>
      <c r="MVH93" s="142"/>
      <c r="MVI93" s="142"/>
      <c r="MVJ93" s="142"/>
      <c r="MVK93" s="142"/>
      <c r="MVL93" s="142"/>
      <c r="MVM93" s="142"/>
      <c r="MVN93" s="142"/>
      <c r="MVO93" s="142"/>
      <c r="MVP93" s="142"/>
      <c r="MVQ93" s="142"/>
      <c r="MVR93" s="142"/>
      <c r="MVS93" s="142"/>
      <c r="MVT93" s="142"/>
      <c r="MVU93" s="142"/>
      <c r="MVV93" s="142"/>
      <c r="MVW93" s="142"/>
      <c r="MVX93" s="142"/>
      <c r="MVY93" s="142"/>
      <c r="MVZ93" s="142"/>
      <c r="MWA93" s="142"/>
      <c r="MWB93" s="142"/>
      <c r="MWC93" s="142"/>
      <c r="MWD93" s="142"/>
      <c r="MWE93" s="142"/>
      <c r="MWF93" s="142"/>
      <c r="MWG93" s="142"/>
      <c r="MWH93" s="142"/>
      <c r="MWI93" s="142"/>
      <c r="MWJ93" s="142"/>
      <c r="MWK93" s="142"/>
      <c r="MWL93" s="142"/>
      <c r="MWM93" s="142"/>
      <c r="MWN93" s="142"/>
      <c r="MWO93" s="142"/>
      <c r="MWP93" s="142"/>
      <c r="MWQ93" s="142"/>
      <c r="MWR93" s="142"/>
      <c r="MWS93" s="142"/>
      <c r="MWT93" s="142"/>
      <c r="MWU93" s="142"/>
      <c r="MWV93" s="142"/>
      <c r="MWW93" s="142"/>
      <c r="MWX93" s="142"/>
      <c r="MWY93" s="142"/>
      <c r="MWZ93" s="142"/>
      <c r="MXA93" s="142"/>
      <c r="MXB93" s="142"/>
      <c r="MXC93" s="142"/>
      <c r="MXD93" s="142"/>
      <c r="MXE93" s="142"/>
      <c r="MXF93" s="142"/>
      <c r="MXG93" s="142"/>
      <c r="MXH93" s="142"/>
      <c r="MXI93" s="142"/>
      <c r="MXJ93" s="142"/>
      <c r="MXK93" s="142"/>
      <c r="MXL93" s="142"/>
      <c r="MXM93" s="142"/>
      <c r="MXN93" s="142"/>
      <c r="MXO93" s="142"/>
      <c r="MXP93" s="142"/>
      <c r="MXQ93" s="142"/>
      <c r="MXR93" s="142"/>
      <c r="MXS93" s="142"/>
      <c r="MXT93" s="142"/>
      <c r="MXU93" s="142"/>
      <c r="MXV93" s="142"/>
      <c r="MXW93" s="142"/>
      <c r="MXX93" s="142"/>
      <c r="MXY93" s="142"/>
      <c r="MXZ93" s="142"/>
      <c r="MYA93" s="142"/>
      <c r="MYB93" s="142"/>
      <c r="MYC93" s="142"/>
      <c r="MYD93" s="142"/>
      <c r="MYE93" s="142"/>
      <c r="MYF93" s="142"/>
      <c r="MYG93" s="142"/>
      <c r="MYH93" s="142"/>
      <c r="MYI93" s="142"/>
      <c r="MYJ93" s="142"/>
      <c r="MYK93" s="142"/>
      <c r="MYL93" s="142"/>
      <c r="MYM93" s="142"/>
      <c r="MYN93" s="142"/>
      <c r="MYO93" s="142"/>
      <c r="MYP93" s="142"/>
      <c r="MYQ93" s="142"/>
      <c r="MYR93" s="142"/>
      <c r="MYS93" s="142"/>
      <c r="MYT93" s="142"/>
      <c r="MYU93" s="142"/>
      <c r="MYV93" s="142"/>
      <c r="MYW93" s="142"/>
      <c r="MYX93" s="142"/>
      <c r="MYY93" s="142"/>
      <c r="MYZ93" s="142"/>
      <c r="MZA93" s="142"/>
      <c r="MZB93" s="142"/>
      <c r="MZC93" s="142"/>
      <c r="MZD93" s="142"/>
      <c r="MZE93" s="142"/>
      <c r="MZF93" s="142"/>
      <c r="MZG93" s="142"/>
      <c r="MZH93" s="142"/>
      <c r="MZI93" s="142"/>
      <c r="MZJ93" s="142"/>
      <c r="MZK93" s="142"/>
      <c r="MZL93" s="142"/>
      <c r="MZM93" s="142"/>
      <c r="MZN93" s="142"/>
      <c r="MZO93" s="142"/>
      <c r="MZP93" s="142"/>
      <c r="MZQ93" s="142"/>
      <c r="MZR93" s="142"/>
      <c r="MZS93" s="142"/>
      <c r="MZT93" s="142"/>
      <c r="MZU93" s="142"/>
      <c r="MZV93" s="142"/>
      <c r="MZW93" s="142"/>
      <c r="MZX93" s="142"/>
      <c r="MZY93" s="142"/>
      <c r="MZZ93" s="142"/>
      <c r="NAA93" s="142"/>
      <c r="NAB93" s="142"/>
      <c r="NAC93" s="142"/>
      <c r="NAD93" s="142"/>
      <c r="NAE93" s="142"/>
      <c r="NAF93" s="142"/>
      <c r="NAG93" s="142"/>
      <c r="NAH93" s="142"/>
      <c r="NAI93" s="142"/>
      <c r="NAJ93" s="142"/>
      <c r="NAK93" s="142"/>
      <c r="NAL93" s="142"/>
      <c r="NAM93" s="142"/>
      <c r="NAN93" s="142"/>
      <c r="NAO93" s="142"/>
      <c r="NAP93" s="142"/>
      <c r="NAQ93" s="142"/>
      <c r="NAR93" s="142"/>
      <c r="NAS93" s="142"/>
      <c r="NAT93" s="142"/>
      <c r="NAU93" s="142"/>
      <c r="NAV93" s="142"/>
      <c r="NAW93" s="142"/>
      <c r="NAX93" s="142"/>
      <c r="NAY93" s="142"/>
      <c r="NAZ93" s="142"/>
      <c r="NBA93" s="142"/>
      <c r="NBB93" s="142"/>
      <c r="NBC93" s="142"/>
      <c r="NBD93" s="142"/>
      <c r="NBE93" s="142"/>
      <c r="NBF93" s="142"/>
      <c r="NBG93" s="142"/>
      <c r="NBH93" s="142"/>
      <c r="NBI93" s="142"/>
      <c r="NBJ93" s="142"/>
      <c r="NBK93" s="142"/>
      <c r="NBL93" s="142"/>
      <c r="NBM93" s="142"/>
      <c r="NBN93" s="142"/>
      <c r="NBO93" s="142"/>
      <c r="NBP93" s="142"/>
      <c r="NBQ93" s="142"/>
      <c r="NBR93" s="142"/>
      <c r="NBS93" s="142"/>
      <c r="NBT93" s="142"/>
      <c r="NBU93" s="142"/>
      <c r="NBV93" s="142"/>
      <c r="NBW93" s="142"/>
      <c r="NBX93" s="142"/>
      <c r="NBY93" s="142"/>
      <c r="NBZ93" s="142"/>
      <c r="NCA93" s="142"/>
      <c r="NCB93" s="142"/>
      <c r="NCC93" s="142"/>
      <c r="NCD93" s="142"/>
      <c r="NCE93" s="142"/>
      <c r="NCF93" s="142"/>
      <c r="NCG93" s="142"/>
      <c r="NCH93" s="142"/>
      <c r="NCI93" s="142"/>
      <c r="NCJ93" s="142"/>
      <c r="NCK93" s="142"/>
      <c r="NCL93" s="142"/>
      <c r="NCM93" s="142"/>
      <c r="NCN93" s="142"/>
      <c r="NCO93" s="142"/>
      <c r="NCP93" s="142"/>
      <c r="NCQ93" s="142"/>
      <c r="NCR93" s="142"/>
      <c r="NCS93" s="142"/>
      <c r="NCT93" s="142"/>
      <c r="NCU93" s="142"/>
      <c r="NCV93" s="142"/>
      <c r="NCW93" s="142"/>
      <c r="NCX93" s="142"/>
      <c r="NCY93" s="142"/>
      <c r="NCZ93" s="142"/>
      <c r="NDA93" s="142"/>
      <c r="NDB93" s="142"/>
      <c r="NDC93" s="142"/>
      <c r="NDD93" s="142"/>
      <c r="NDE93" s="142"/>
      <c r="NDF93" s="142"/>
      <c r="NDG93" s="142"/>
      <c r="NDH93" s="142"/>
      <c r="NDI93" s="142"/>
      <c r="NDJ93" s="142"/>
      <c r="NDK93" s="142"/>
      <c r="NDL93" s="142"/>
      <c r="NDM93" s="142"/>
      <c r="NDN93" s="142"/>
      <c r="NDO93" s="142"/>
      <c r="NDP93" s="142"/>
      <c r="NDQ93" s="142"/>
      <c r="NDR93" s="142"/>
      <c r="NDS93" s="142"/>
      <c r="NDT93" s="142"/>
      <c r="NDU93" s="142"/>
      <c r="NDV93" s="142"/>
      <c r="NDW93" s="142"/>
      <c r="NDX93" s="142"/>
      <c r="NDY93" s="142"/>
      <c r="NDZ93" s="142"/>
      <c r="NEA93" s="142"/>
      <c r="NEB93" s="142"/>
      <c r="NEC93" s="142"/>
      <c r="NED93" s="142"/>
      <c r="NEE93" s="142"/>
      <c r="NEF93" s="142"/>
      <c r="NEG93" s="142"/>
      <c r="NEH93" s="142"/>
      <c r="NEI93" s="142"/>
      <c r="NEJ93" s="142"/>
      <c r="NEK93" s="142"/>
      <c r="NEL93" s="142"/>
      <c r="NEM93" s="142"/>
      <c r="NEN93" s="142"/>
      <c r="NEO93" s="142"/>
      <c r="NEP93" s="142"/>
      <c r="NEQ93" s="142"/>
      <c r="NER93" s="142"/>
      <c r="NES93" s="142"/>
      <c r="NET93" s="142"/>
      <c r="NEU93" s="142"/>
      <c r="NEV93" s="142"/>
      <c r="NEW93" s="142"/>
      <c r="NEX93" s="142"/>
      <c r="NEY93" s="142"/>
      <c r="NEZ93" s="142"/>
      <c r="NFA93" s="142"/>
      <c r="NFB93" s="142"/>
      <c r="NFC93" s="142"/>
      <c r="NFD93" s="142"/>
      <c r="NFE93" s="142"/>
      <c r="NFF93" s="142"/>
      <c r="NFG93" s="142"/>
      <c r="NFH93" s="142"/>
      <c r="NFI93" s="142"/>
      <c r="NFJ93" s="142"/>
      <c r="NFK93" s="142"/>
      <c r="NFL93" s="142"/>
      <c r="NFM93" s="142"/>
      <c r="NFN93" s="142"/>
      <c r="NFO93" s="142"/>
      <c r="NFP93" s="142"/>
      <c r="NFQ93" s="142"/>
      <c r="NFR93" s="142"/>
      <c r="NFS93" s="142"/>
      <c r="NFT93" s="142"/>
      <c r="NFU93" s="142"/>
      <c r="NFV93" s="142"/>
      <c r="NFW93" s="142"/>
      <c r="NFX93" s="142"/>
      <c r="NFY93" s="142"/>
      <c r="NFZ93" s="142"/>
      <c r="NGA93" s="142"/>
      <c r="NGB93" s="142"/>
      <c r="NGC93" s="142"/>
      <c r="NGD93" s="142"/>
      <c r="NGE93" s="142"/>
      <c r="NGF93" s="142"/>
      <c r="NGG93" s="142"/>
      <c r="NGH93" s="142"/>
      <c r="NGI93" s="142"/>
      <c r="NGJ93" s="142"/>
      <c r="NGK93" s="142"/>
      <c r="NGL93" s="142"/>
      <c r="NGM93" s="142"/>
      <c r="NGN93" s="142"/>
      <c r="NGO93" s="142"/>
      <c r="NGP93" s="142"/>
      <c r="NGQ93" s="142"/>
      <c r="NGR93" s="142"/>
      <c r="NGS93" s="142"/>
      <c r="NGT93" s="142"/>
      <c r="NGU93" s="142"/>
      <c r="NGV93" s="142"/>
      <c r="NGW93" s="142"/>
      <c r="NGX93" s="142"/>
      <c r="NGY93" s="142"/>
      <c r="NGZ93" s="142"/>
      <c r="NHA93" s="142"/>
      <c r="NHB93" s="142"/>
      <c r="NHC93" s="142"/>
      <c r="NHD93" s="142"/>
      <c r="NHE93" s="142"/>
      <c r="NHF93" s="142"/>
      <c r="NHG93" s="142"/>
      <c r="NHH93" s="142"/>
      <c r="NHI93" s="142"/>
      <c r="NHJ93" s="142"/>
      <c r="NHK93" s="142"/>
      <c r="NHL93" s="142"/>
      <c r="NHM93" s="142"/>
      <c r="NHN93" s="142"/>
      <c r="NHO93" s="142"/>
      <c r="NHP93" s="142"/>
      <c r="NHQ93" s="142"/>
      <c r="NHR93" s="142"/>
      <c r="NHS93" s="142"/>
      <c r="NHT93" s="142"/>
      <c r="NHU93" s="142"/>
      <c r="NHV93" s="142"/>
      <c r="NHW93" s="142"/>
      <c r="NHX93" s="142"/>
      <c r="NHY93" s="142"/>
      <c r="NHZ93" s="142"/>
      <c r="NIA93" s="142"/>
      <c r="NIB93" s="142"/>
      <c r="NIC93" s="142"/>
      <c r="NID93" s="142"/>
      <c r="NIE93" s="142"/>
      <c r="NIF93" s="142"/>
      <c r="NIG93" s="142"/>
      <c r="NIH93" s="142"/>
      <c r="NII93" s="142"/>
      <c r="NIJ93" s="142"/>
      <c r="NIK93" s="142"/>
      <c r="NIL93" s="142"/>
      <c r="NIM93" s="142"/>
      <c r="NIN93" s="142"/>
      <c r="NIO93" s="142"/>
      <c r="NIP93" s="142"/>
      <c r="NIQ93" s="142"/>
      <c r="NIR93" s="142"/>
      <c r="NIS93" s="142"/>
      <c r="NIT93" s="142"/>
      <c r="NIU93" s="142"/>
      <c r="NIV93" s="142"/>
      <c r="NIW93" s="142"/>
      <c r="NIX93" s="142"/>
      <c r="NIY93" s="142"/>
      <c r="NIZ93" s="142"/>
      <c r="NJA93" s="142"/>
      <c r="NJB93" s="142"/>
      <c r="NJC93" s="142"/>
      <c r="NJD93" s="142"/>
      <c r="NJE93" s="142"/>
      <c r="NJF93" s="142"/>
      <c r="NJG93" s="142"/>
      <c r="NJH93" s="142"/>
      <c r="NJI93" s="142"/>
      <c r="NJJ93" s="142"/>
      <c r="NJK93" s="142"/>
      <c r="NJL93" s="142"/>
      <c r="NJM93" s="142"/>
      <c r="NJN93" s="142"/>
      <c r="NJO93" s="142"/>
      <c r="NJP93" s="142"/>
      <c r="NJQ93" s="142"/>
      <c r="NJR93" s="142"/>
      <c r="NJS93" s="142"/>
      <c r="NJT93" s="142"/>
      <c r="NJU93" s="142"/>
      <c r="NJV93" s="142"/>
      <c r="NJW93" s="142"/>
      <c r="NJX93" s="142"/>
      <c r="NJY93" s="142"/>
      <c r="NJZ93" s="142"/>
      <c r="NKA93" s="142"/>
      <c r="NKB93" s="142"/>
      <c r="NKC93" s="142"/>
      <c r="NKD93" s="142"/>
      <c r="NKE93" s="142"/>
      <c r="NKF93" s="142"/>
      <c r="NKG93" s="142"/>
      <c r="NKH93" s="142"/>
      <c r="NKI93" s="142"/>
      <c r="NKJ93" s="142"/>
      <c r="NKK93" s="142"/>
      <c r="NKL93" s="142"/>
      <c r="NKM93" s="142"/>
      <c r="NKN93" s="142"/>
      <c r="NKO93" s="142"/>
      <c r="NKP93" s="142"/>
      <c r="NKQ93" s="142"/>
      <c r="NKR93" s="142"/>
      <c r="NKS93" s="142"/>
      <c r="NKT93" s="142"/>
      <c r="NKU93" s="142"/>
      <c r="NKV93" s="142"/>
      <c r="NKW93" s="142"/>
      <c r="NKX93" s="142"/>
      <c r="NKY93" s="142"/>
      <c r="NKZ93" s="142"/>
      <c r="NLA93" s="142"/>
      <c r="NLB93" s="142"/>
      <c r="NLC93" s="142"/>
      <c r="NLD93" s="142"/>
      <c r="NLE93" s="142"/>
      <c r="NLF93" s="142"/>
      <c r="NLG93" s="142"/>
      <c r="NLH93" s="142"/>
      <c r="NLI93" s="142"/>
      <c r="NLJ93" s="142"/>
      <c r="NLK93" s="142"/>
      <c r="NLL93" s="142"/>
      <c r="NLM93" s="142"/>
      <c r="NLN93" s="142"/>
      <c r="NLO93" s="142"/>
      <c r="NLP93" s="142"/>
      <c r="NLQ93" s="142"/>
      <c r="NLR93" s="142"/>
      <c r="NLS93" s="142"/>
      <c r="NLT93" s="142"/>
      <c r="NLU93" s="142"/>
      <c r="NLV93" s="142"/>
      <c r="NLW93" s="142"/>
      <c r="NLX93" s="142"/>
      <c r="NLY93" s="142"/>
      <c r="NLZ93" s="142"/>
      <c r="NMA93" s="142"/>
      <c r="NMB93" s="142"/>
      <c r="NMC93" s="142"/>
      <c r="NMD93" s="142"/>
      <c r="NME93" s="142"/>
      <c r="NMF93" s="142"/>
      <c r="NMG93" s="142"/>
      <c r="NMH93" s="142"/>
      <c r="NMI93" s="142"/>
      <c r="NMJ93" s="142"/>
      <c r="NMK93" s="142"/>
      <c r="NML93" s="142"/>
      <c r="NMM93" s="142"/>
      <c r="NMN93" s="142"/>
      <c r="NMO93" s="142"/>
      <c r="NMP93" s="142"/>
      <c r="NMQ93" s="142"/>
      <c r="NMR93" s="142"/>
      <c r="NMS93" s="142"/>
      <c r="NMT93" s="142"/>
      <c r="NMU93" s="142"/>
      <c r="NMV93" s="142"/>
      <c r="NMW93" s="142"/>
      <c r="NMX93" s="142"/>
      <c r="NMY93" s="142"/>
      <c r="NMZ93" s="142"/>
      <c r="NNA93" s="142"/>
      <c r="NNB93" s="142"/>
      <c r="NNC93" s="142"/>
      <c r="NND93" s="142"/>
      <c r="NNE93" s="142"/>
      <c r="NNF93" s="142"/>
      <c r="NNG93" s="142"/>
      <c r="NNH93" s="142"/>
      <c r="NNI93" s="142"/>
      <c r="NNJ93" s="142"/>
      <c r="NNK93" s="142"/>
      <c r="NNL93" s="142"/>
      <c r="NNM93" s="142"/>
      <c r="NNN93" s="142"/>
      <c r="NNO93" s="142"/>
      <c r="NNP93" s="142"/>
      <c r="NNQ93" s="142"/>
      <c r="NNR93" s="142"/>
      <c r="NNS93" s="142"/>
      <c r="NNT93" s="142"/>
      <c r="NNU93" s="142"/>
      <c r="NNV93" s="142"/>
      <c r="NNW93" s="142"/>
      <c r="NNX93" s="142"/>
      <c r="NNY93" s="142"/>
      <c r="NNZ93" s="142"/>
      <c r="NOA93" s="142"/>
      <c r="NOB93" s="142"/>
      <c r="NOC93" s="142"/>
      <c r="NOD93" s="142"/>
      <c r="NOE93" s="142"/>
      <c r="NOF93" s="142"/>
      <c r="NOG93" s="142"/>
      <c r="NOH93" s="142"/>
      <c r="NOI93" s="142"/>
      <c r="NOJ93" s="142"/>
      <c r="NOK93" s="142"/>
      <c r="NOL93" s="142"/>
      <c r="NOM93" s="142"/>
      <c r="NON93" s="142"/>
      <c r="NOO93" s="142"/>
      <c r="NOP93" s="142"/>
      <c r="NOQ93" s="142"/>
      <c r="NOR93" s="142"/>
      <c r="NOS93" s="142"/>
      <c r="NOT93" s="142"/>
      <c r="NOU93" s="142"/>
      <c r="NOV93" s="142"/>
      <c r="NOW93" s="142"/>
      <c r="NOX93" s="142"/>
      <c r="NOY93" s="142"/>
      <c r="NOZ93" s="142"/>
      <c r="NPA93" s="142"/>
      <c r="NPB93" s="142"/>
      <c r="NPC93" s="142"/>
      <c r="NPD93" s="142"/>
      <c r="NPE93" s="142"/>
      <c r="NPF93" s="142"/>
      <c r="NPG93" s="142"/>
      <c r="NPH93" s="142"/>
      <c r="NPI93" s="142"/>
      <c r="NPJ93" s="142"/>
      <c r="NPK93" s="142"/>
      <c r="NPL93" s="142"/>
      <c r="NPM93" s="142"/>
      <c r="NPN93" s="142"/>
      <c r="NPO93" s="142"/>
      <c r="NPP93" s="142"/>
      <c r="NPQ93" s="142"/>
      <c r="NPR93" s="142"/>
      <c r="NPS93" s="142"/>
      <c r="NPT93" s="142"/>
      <c r="NPU93" s="142"/>
      <c r="NPV93" s="142"/>
      <c r="NPW93" s="142"/>
      <c r="NPX93" s="142"/>
      <c r="NPY93" s="142"/>
      <c r="NPZ93" s="142"/>
      <c r="NQA93" s="142"/>
      <c r="NQB93" s="142"/>
      <c r="NQC93" s="142"/>
      <c r="NQD93" s="142"/>
      <c r="NQE93" s="142"/>
      <c r="NQF93" s="142"/>
      <c r="NQG93" s="142"/>
      <c r="NQH93" s="142"/>
      <c r="NQI93" s="142"/>
      <c r="NQJ93" s="142"/>
      <c r="NQK93" s="142"/>
      <c r="NQL93" s="142"/>
      <c r="NQM93" s="142"/>
      <c r="NQN93" s="142"/>
      <c r="NQO93" s="142"/>
      <c r="NQP93" s="142"/>
      <c r="NQQ93" s="142"/>
      <c r="NQR93" s="142"/>
      <c r="NQS93" s="142"/>
      <c r="NQT93" s="142"/>
      <c r="NQU93" s="142"/>
      <c r="NQV93" s="142"/>
      <c r="NQW93" s="142"/>
      <c r="NQX93" s="142"/>
      <c r="NQY93" s="142"/>
      <c r="NQZ93" s="142"/>
      <c r="NRA93" s="142"/>
      <c r="NRB93" s="142"/>
      <c r="NRC93" s="142"/>
      <c r="NRD93" s="142"/>
      <c r="NRE93" s="142"/>
      <c r="NRF93" s="142"/>
      <c r="NRG93" s="142"/>
      <c r="NRH93" s="142"/>
      <c r="NRI93" s="142"/>
      <c r="NRJ93" s="142"/>
      <c r="NRK93" s="142"/>
      <c r="NRL93" s="142"/>
      <c r="NRM93" s="142"/>
      <c r="NRN93" s="142"/>
      <c r="NRO93" s="142"/>
      <c r="NRP93" s="142"/>
      <c r="NRQ93" s="142"/>
      <c r="NRR93" s="142"/>
      <c r="NRS93" s="142"/>
      <c r="NRT93" s="142"/>
      <c r="NRU93" s="142"/>
      <c r="NRV93" s="142"/>
      <c r="NRW93" s="142"/>
      <c r="NRX93" s="142"/>
      <c r="NRY93" s="142"/>
      <c r="NRZ93" s="142"/>
      <c r="NSA93" s="142"/>
      <c r="NSB93" s="142"/>
      <c r="NSC93" s="142"/>
      <c r="NSD93" s="142"/>
      <c r="NSE93" s="142"/>
      <c r="NSF93" s="142"/>
      <c r="NSG93" s="142"/>
      <c r="NSH93" s="142"/>
      <c r="NSI93" s="142"/>
      <c r="NSJ93" s="142"/>
      <c r="NSK93" s="142"/>
      <c r="NSL93" s="142"/>
      <c r="NSM93" s="142"/>
      <c r="NSN93" s="142"/>
      <c r="NSO93" s="142"/>
      <c r="NSP93" s="142"/>
      <c r="NSQ93" s="142"/>
      <c r="NSR93" s="142"/>
      <c r="NSS93" s="142"/>
      <c r="NST93" s="142"/>
      <c r="NSU93" s="142"/>
      <c r="NSV93" s="142"/>
      <c r="NSW93" s="142"/>
      <c r="NSX93" s="142"/>
      <c r="NSY93" s="142"/>
      <c r="NSZ93" s="142"/>
      <c r="NTA93" s="142"/>
      <c r="NTB93" s="142"/>
      <c r="NTC93" s="142"/>
      <c r="NTD93" s="142"/>
      <c r="NTE93" s="142"/>
      <c r="NTF93" s="142"/>
      <c r="NTG93" s="142"/>
      <c r="NTH93" s="142"/>
      <c r="NTI93" s="142"/>
      <c r="NTJ93" s="142"/>
      <c r="NTK93" s="142"/>
      <c r="NTL93" s="142"/>
      <c r="NTM93" s="142"/>
      <c r="NTN93" s="142"/>
      <c r="NTO93" s="142"/>
      <c r="NTP93" s="142"/>
      <c r="NTQ93" s="142"/>
      <c r="NTR93" s="142"/>
      <c r="NTS93" s="142"/>
      <c r="NTT93" s="142"/>
      <c r="NTU93" s="142"/>
      <c r="NTV93" s="142"/>
      <c r="NTW93" s="142"/>
      <c r="NTX93" s="142"/>
      <c r="NTY93" s="142"/>
      <c r="NTZ93" s="142"/>
      <c r="NUA93" s="142"/>
      <c r="NUB93" s="142"/>
      <c r="NUC93" s="142"/>
      <c r="NUD93" s="142"/>
      <c r="NUE93" s="142"/>
      <c r="NUF93" s="142"/>
      <c r="NUG93" s="142"/>
      <c r="NUH93" s="142"/>
      <c r="NUI93" s="142"/>
      <c r="NUJ93" s="142"/>
      <c r="NUK93" s="142"/>
      <c r="NUL93" s="142"/>
      <c r="NUM93" s="142"/>
      <c r="NUN93" s="142"/>
      <c r="NUO93" s="142"/>
      <c r="NUP93" s="142"/>
      <c r="NUQ93" s="142"/>
      <c r="NUR93" s="142"/>
      <c r="NUS93" s="142"/>
      <c r="NUT93" s="142"/>
      <c r="NUU93" s="142"/>
      <c r="NUV93" s="142"/>
      <c r="NUW93" s="142"/>
      <c r="NUX93" s="142"/>
      <c r="NUY93" s="142"/>
      <c r="NUZ93" s="142"/>
      <c r="NVA93" s="142"/>
      <c r="NVB93" s="142"/>
      <c r="NVC93" s="142"/>
      <c r="NVD93" s="142"/>
      <c r="NVE93" s="142"/>
      <c r="NVF93" s="142"/>
      <c r="NVG93" s="142"/>
      <c r="NVH93" s="142"/>
      <c r="NVI93" s="142"/>
      <c r="NVJ93" s="142"/>
      <c r="NVK93" s="142"/>
      <c r="NVL93" s="142"/>
      <c r="NVM93" s="142"/>
      <c r="NVN93" s="142"/>
      <c r="NVO93" s="142"/>
      <c r="NVP93" s="142"/>
      <c r="NVQ93" s="142"/>
      <c r="NVR93" s="142"/>
      <c r="NVS93" s="142"/>
      <c r="NVT93" s="142"/>
      <c r="NVU93" s="142"/>
      <c r="NVV93" s="142"/>
      <c r="NVW93" s="142"/>
      <c r="NVX93" s="142"/>
      <c r="NVY93" s="142"/>
      <c r="NVZ93" s="142"/>
      <c r="NWA93" s="142"/>
      <c r="NWB93" s="142"/>
      <c r="NWC93" s="142"/>
      <c r="NWD93" s="142"/>
      <c r="NWE93" s="142"/>
      <c r="NWF93" s="142"/>
      <c r="NWG93" s="142"/>
      <c r="NWH93" s="142"/>
      <c r="NWI93" s="142"/>
      <c r="NWJ93" s="142"/>
      <c r="NWK93" s="142"/>
      <c r="NWL93" s="142"/>
      <c r="NWM93" s="142"/>
      <c r="NWN93" s="142"/>
      <c r="NWO93" s="142"/>
      <c r="NWP93" s="142"/>
      <c r="NWQ93" s="142"/>
      <c r="NWR93" s="142"/>
      <c r="NWS93" s="142"/>
      <c r="NWT93" s="142"/>
      <c r="NWU93" s="142"/>
      <c r="NWV93" s="142"/>
      <c r="NWW93" s="142"/>
      <c r="NWX93" s="142"/>
      <c r="NWY93" s="142"/>
      <c r="NWZ93" s="142"/>
      <c r="NXA93" s="142"/>
      <c r="NXB93" s="142"/>
      <c r="NXC93" s="142"/>
      <c r="NXD93" s="142"/>
      <c r="NXE93" s="142"/>
      <c r="NXF93" s="142"/>
      <c r="NXG93" s="142"/>
      <c r="NXH93" s="142"/>
      <c r="NXI93" s="142"/>
      <c r="NXJ93" s="142"/>
      <c r="NXK93" s="142"/>
      <c r="NXL93" s="142"/>
      <c r="NXM93" s="142"/>
      <c r="NXN93" s="142"/>
      <c r="NXO93" s="142"/>
      <c r="NXP93" s="142"/>
      <c r="NXQ93" s="142"/>
      <c r="NXR93" s="142"/>
      <c r="NXS93" s="142"/>
      <c r="NXT93" s="142"/>
      <c r="NXU93" s="142"/>
      <c r="NXV93" s="142"/>
      <c r="NXW93" s="142"/>
      <c r="NXX93" s="142"/>
      <c r="NXY93" s="142"/>
      <c r="NXZ93" s="142"/>
      <c r="NYA93" s="142"/>
      <c r="NYB93" s="142"/>
      <c r="NYC93" s="142"/>
      <c r="NYD93" s="142"/>
      <c r="NYE93" s="142"/>
      <c r="NYF93" s="142"/>
      <c r="NYG93" s="142"/>
      <c r="NYH93" s="142"/>
      <c r="NYI93" s="142"/>
      <c r="NYJ93" s="142"/>
      <c r="NYK93" s="142"/>
      <c r="NYL93" s="142"/>
      <c r="NYM93" s="142"/>
      <c r="NYN93" s="142"/>
      <c r="NYO93" s="142"/>
      <c r="NYP93" s="142"/>
      <c r="NYQ93" s="142"/>
      <c r="NYR93" s="142"/>
      <c r="NYS93" s="142"/>
      <c r="NYT93" s="142"/>
      <c r="NYU93" s="142"/>
      <c r="NYV93" s="142"/>
      <c r="NYW93" s="142"/>
      <c r="NYX93" s="142"/>
      <c r="NYY93" s="142"/>
      <c r="NYZ93" s="142"/>
      <c r="NZA93" s="142"/>
      <c r="NZB93" s="142"/>
      <c r="NZC93" s="142"/>
      <c r="NZD93" s="142"/>
      <c r="NZE93" s="142"/>
      <c r="NZF93" s="142"/>
      <c r="NZG93" s="142"/>
      <c r="NZH93" s="142"/>
      <c r="NZI93" s="142"/>
      <c r="NZJ93" s="142"/>
      <c r="NZK93" s="142"/>
      <c r="NZL93" s="142"/>
      <c r="NZM93" s="142"/>
      <c r="NZN93" s="142"/>
      <c r="NZO93" s="142"/>
      <c r="NZP93" s="142"/>
      <c r="NZQ93" s="142"/>
      <c r="NZR93" s="142"/>
      <c r="NZS93" s="142"/>
      <c r="NZT93" s="142"/>
      <c r="NZU93" s="142"/>
      <c r="NZV93" s="142"/>
      <c r="NZW93" s="142"/>
      <c r="NZX93" s="142"/>
      <c r="NZY93" s="142"/>
      <c r="NZZ93" s="142"/>
      <c r="OAA93" s="142"/>
      <c r="OAB93" s="142"/>
      <c r="OAC93" s="142"/>
      <c r="OAD93" s="142"/>
      <c r="OAE93" s="142"/>
      <c r="OAF93" s="142"/>
      <c r="OAG93" s="142"/>
      <c r="OAH93" s="142"/>
      <c r="OAI93" s="142"/>
      <c r="OAJ93" s="142"/>
      <c r="OAK93" s="142"/>
      <c r="OAL93" s="142"/>
      <c r="OAM93" s="142"/>
      <c r="OAN93" s="142"/>
      <c r="OAO93" s="142"/>
      <c r="OAP93" s="142"/>
      <c r="OAQ93" s="142"/>
      <c r="OAR93" s="142"/>
      <c r="OAS93" s="142"/>
      <c r="OAT93" s="142"/>
      <c r="OAU93" s="142"/>
      <c r="OAV93" s="142"/>
      <c r="OAW93" s="142"/>
      <c r="OAX93" s="142"/>
      <c r="OAY93" s="142"/>
      <c r="OAZ93" s="142"/>
      <c r="OBA93" s="142"/>
      <c r="OBB93" s="142"/>
      <c r="OBC93" s="142"/>
      <c r="OBD93" s="142"/>
      <c r="OBE93" s="142"/>
      <c r="OBF93" s="142"/>
      <c r="OBG93" s="142"/>
      <c r="OBH93" s="142"/>
      <c r="OBI93" s="142"/>
      <c r="OBJ93" s="142"/>
      <c r="OBK93" s="142"/>
      <c r="OBL93" s="142"/>
      <c r="OBM93" s="142"/>
      <c r="OBN93" s="142"/>
      <c r="OBO93" s="142"/>
      <c r="OBP93" s="142"/>
      <c r="OBQ93" s="142"/>
      <c r="OBR93" s="142"/>
      <c r="OBS93" s="142"/>
      <c r="OBT93" s="142"/>
      <c r="OBU93" s="142"/>
      <c r="OBV93" s="142"/>
      <c r="OBW93" s="142"/>
      <c r="OBX93" s="142"/>
      <c r="OBY93" s="142"/>
      <c r="OBZ93" s="142"/>
      <c r="OCA93" s="142"/>
      <c r="OCB93" s="142"/>
      <c r="OCC93" s="142"/>
      <c r="OCD93" s="142"/>
      <c r="OCE93" s="142"/>
      <c r="OCF93" s="142"/>
      <c r="OCG93" s="142"/>
      <c r="OCH93" s="142"/>
      <c r="OCI93" s="142"/>
      <c r="OCJ93" s="142"/>
      <c r="OCK93" s="142"/>
      <c r="OCL93" s="142"/>
      <c r="OCM93" s="142"/>
      <c r="OCN93" s="142"/>
      <c r="OCO93" s="142"/>
      <c r="OCP93" s="142"/>
      <c r="OCQ93" s="142"/>
      <c r="OCR93" s="142"/>
      <c r="OCS93" s="142"/>
      <c r="OCT93" s="142"/>
      <c r="OCU93" s="142"/>
      <c r="OCV93" s="142"/>
      <c r="OCW93" s="142"/>
      <c r="OCX93" s="142"/>
      <c r="OCY93" s="142"/>
      <c r="OCZ93" s="142"/>
      <c r="ODA93" s="142"/>
      <c r="ODB93" s="142"/>
      <c r="ODC93" s="142"/>
      <c r="ODD93" s="142"/>
      <c r="ODE93" s="142"/>
      <c r="ODF93" s="142"/>
      <c r="ODG93" s="142"/>
      <c r="ODH93" s="142"/>
      <c r="ODI93" s="142"/>
      <c r="ODJ93" s="142"/>
      <c r="ODK93" s="142"/>
      <c r="ODL93" s="142"/>
      <c r="ODM93" s="142"/>
      <c r="ODN93" s="142"/>
      <c r="ODO93" s="142"/>
      <c r="ODP93" s="142"/>
      <c r="ODQ93" s="142"/>
      <c r="ODR93" s="142"/>
      <c r="ODS93" s="142"/>
      <c r="ODT93" s="142"/>
      <c r="ODU93" s="142"/>
      <c r="ODV93" s="142"/>
      <c r="ODW93" s="142"/>
      <c r="ODX93" s="142"/>
      <c r="ODY93" s="142"/>
      <c r="ODZ93" s="142"/>
      <c r="OEA93" s="142"/>
      <c r="OEB93" s="142"/>
      <c r="OEC93" s="142"/>
      <c r="OED93" s="142"/>
      <c r="OEE93" s="142"/>
      <c r="OEF93" s="142"/>
      <c r="OEG93" s="142"/>
      <c r="OEH93" s="142"/>
      <c r="OEI93" s="142"/>
      <c r="OEJ93" s="142"/>
      <c r="OEK93" s="142"/>
      <c r="OEL93" s="142"/>
      <c r="OEM93" s="142"/>
      <c r="OEN93" s="142"/>
      <c r="OEO93" s="142"/>
      <c r="OEP93" s="142"/>
      <c r="OEQ93" s="142"/>
      <c r="OER93" s="142"/>
      <c r="OES93" s="142"/>
      <c r="OET93" s="142"/>
      <c r="OEU93" s="142"/>
      <c r="OEV93" s="142"/>
      <c r="OEW93" s="142"/>
      <c r="OEX93" s="142"/>
      <c r="OEY93" s="142"/>
      <c r="OEZ93" s="142"/>
      <c r="OFA93" s="142"/>
      <c r="OFB93" s="142"/>
      <c r="OFC93" s="142"/>
      <c r="OFD93" s="142"/>
      <c r="OFE93" s="142"/>
      <c r="OFF93" s="142"/>
      <c r="OFG93" s="142"/>
      <c r="OFH93" s="142"/>
      <c r="OFI93" s="142"/>
      <c r="OFJ93" s="142"/>
      <c r="OFK93" s="142"/>
      <c r="OFL93" s="142"/>
      <c r="OFM93" s="142"/>
      <c r="OFN93" s="142"/>
      <c r="OFO93" s="142"/>
      <c r="OFP93" s="142"/>
      <c r="OFQ93" s="142"/>
      <c r="OFR93" s="142"/>
      <c r="OFS93" s="142"/>
      <c r="OFT93" s="142"/>
      <c r="OFU93" s="142"/>
      <c r="OFV93" s="142"/>
      <c r="OFW93" s="142"/>
      <c r="OFX93" s="142"/>
      <c r="OFY93" s="142"/>
      <c r="OFZ93" s="142"/>
      <c r="OGA93" s="142"/>
      <c r="OGB93" s="142"/>
      <c r="OGC93" s="142"/>
      <c r="OGD93" s="142"/>
      <c r="OGE93" s="142"/>
      <c r="OGF93" s="142"/>
      <c r="OGG93" s="142"/>
      <c r="OGH93" s="142"/>
      <c r="OGI93" s="142"/>
      <c r="OGJ93" s="142"/>
      <c r="OGK93" s="142"/>
      <c r="OGL93" s="142"/>
      <c r="OGM93" s="142"/>
      <c r="OGN93" s="142"/>
      <c r="OGO93" s="142"/>
      <c r="OGP93" s="142"/>
      <c r="OGQ93" s="142"/>
      <c r="OGR93" s="142"/>
      <c r="OGS93" s="142"/>
      <c r="OGT93" s="142"/>
      <c r="OGU93" s="142"/>
      <c r="OGV93" s="142"/>
      <c r="OGW93" s="142"/>
      <c r="OGX93" s="142"/>
      <c r="OGY93" s="142"/>
      <c r="OGZ93" s="142"/>
      <c r="OHA93" s="142"/>
      <c r="OHB93" s="142"/>
      <c r="OHC93" s="142"/>
      <c r="OHD93" s="142"/>
      <c r="OHE93" s="142"/>
      <c r="OHF93" s="142"/>
      <c r="OHG93" s="142"/>
      <c r="OHH93" s="142"/>
      <c r="OHI93" s="142"/>
      <c r="OHJ93" s="142"/>
      <c r="OHK93" s="142"/>
      <c r="OHL93" s="142"/>
      <c r="OHM93" s="142"/>
      <c r="OHN93" s="142"/>
      <c r="OHO93" s="142"/>
      <c r="OHP93" s="142"/>
      <c r="OHQ93" s="142"/>
      <c r="OHR93" s="142"/>
      <c r="OHS93" s="142"/>
      <c r="OHT93" s="142"/>
      <c r="OHU93" s="142"/>
      <c r="OHV93" s="142"/>
      <c r="OHW93" s="142"/>
      <c r="OHX93" s="142"/>
      <c r="OHY93" s="142"/>
      <c r="OHZ93" s="142"/>
      <c r="OIA93" s="142"/>
      <c r="OIB93" s="142"/>
      <c r="OIC93" s="142"/>
      <c r="OID93" s="142"/>
      <c r="OIE93" s="142"/>
      <c r="OIF93" s="142"/>
      <c r="OIG93" s="142"/>
      <c r="OIH93" s="142"/>
      <c r="OII93" s="142"/>
      <c r="OIJ93" s="142"/>
      <c r="OIK93" s="142"/>
      <c r="OIL93" s="142"/>
      <c r="OIM93" s="142"/>
      <c r="OIN93" s="142"/>
      <c r="OIO93" s="142"/>
      <c r="OIP93" s="142"/>
      <c r="OIQ93" s="142"/>
      <c r="OIR93" s="142"/>
      <c r="OIS93" s="142"/>
      <c r="OIT93" s="142"/>
      <c r="OIU93" s="142"/>
      <c r="OIV93" s="142"/>
      <c r="OIW93" s="142"/>
      <c r="OIX93" s="142"/>
      <c r="OIY93" s="142"/>
      <c r="OIZ93" s="142"/>
      <c r="OJA93" s="142"/>
      <c r="OJB93" s="142"/>
      <c r="OJC93" s="142"/>
      <c r="OJD93" s="142"/>
      <c r="OJE93" s="142"/>
      <c r="OJF93" s="142"/>
      <c r="OJG93" s="142"/>
      <c r="OJH93" s="142"/>
      <c r="OJI93" s="142"/>
      <c r="OJJ93" s="142"/>
      <c r="OJK93" s="142"/>
      <c r="OJL93" s="142"/>
      <c r="OJM93" s="142"/>
      <c r="OJN93" s="142"/>
      <c r="OJO93" s="142"/>
      <c r="OJP93" s="142"/>
      <c r="OJQ93" s="142"/>
      <c r="OJR93" s="142"/>
      <c r="OJS93" s="142"/>
      <c r="OJT93" s="142"/>
      <c r="OJU93" s="142"/>
      <c r="OJV93" s="142"/>
      <c r="OJW93" s="142"/>
      <c r="OJX93" s="142"/>
      <c r="OJY93" s="142"/>
      <c r="OJZ93" s="142"/>
      <c r="OKA93" s="142"/>
      <c r="OKB93" s="142"/>
      <c r="OKC93" s="142"/>
      <c r="OKD93" s="142"/>
      <c r="OKE93" s="142"/>
      <c r="OKF93" s="142"/>
      <c r="OKG93" s="142"/>
      <c r="OKH93" s="142"/>
      <c r="OKI93" s="142"/>
      <c r="OKJ93" s="142"/>
      <c r="OKK93" s="142"/>
      <c r="OKL93" s="142"/>
      <c r="OKM93" s="142"/>
      <c r="OKN93" s="142"/>
      <c r="OKO93" s="142"/>
      <c r="OKP93" s="142"/>
      <c r="OKQ93" s="142"/>
      <c r="OKR93" s="142"/>
      <c r="OKS93" s="142"/>
      <c r="OKT93" s="142"/>
      <c r="OKU93" s="142"/>
      <c r="OKV93" s="142"/>
      <c r="OKW93" s="142"/>
      <c r="OKX93" s="142"/>
      <c r="OKY93" s="142"/>
      <c r="OKZ93" s="142"/>
      <c r="OLA93" s="142"/>
      <c r="OLB93" s="142"/>
      <c r="OLC93" s="142"/>
      <c r="OLD93" s="142"/>
      <c r="OLE93" s="142"/>
      <c r="OLF93" s="142"/>
      <c r="OLG93" s="142"/>
      <c r="OLH93" s="142"/>
      <c r="OLI93" s="142"/>
      <c r="OLJ93" s="142"/>
      <c r="OLK93" s="142"/>
      <c r="OLL93" s="142"/>
      <c r="OLM93" s="142"/>
      <c r="OLN93" s="142"/>
      <c r="OLO93" s="142"/>
      <c r="OLP93" s="142"/>
      <c r="OLQ93" s="142"/>
      <c r="OLR93" s="142"/>
      <c r="OLS93" s="142"/>
      <c r="OLT93" s="142"/>
      <c r="OLU93" s="142"/>
      <c r="OLV93" s="142"/>
      <c r="OLW93" s="142"/>
      <c r="OLX93" s="142"/>
      <c r="OLY93" s="142"/>
      <c r="OLZ93" s="142"/>
      <c r="OMA93" s="142"/>
      <c r="OMB93" s="142"/>
      <c r="OMC93" s="142"/>
      <c r="OMD93" s="142"/>
      <c r="OME93" s="142"/>
      <c r="OMF93" s="142"/>
      <c r="OMG93" s="142"/>
      <c r="OMH93" s="142"/>
      <c r="OMI93" s="142"/>
      <c r="OMJ93" s="142"/>
      <c r="OMK93" s="142"/>
      <c r="OML93" s="142"/>
      <c r="OMM93" s="142"/>
      <c r="OMN93" s="142"/>
      <c r="OMO93" s="142"/>
      <c r="OMP93" s="142"/>
      <c r="OMQ93" s="142"/>
      <c r="OMR93" s="142"/>
      <c r="OMS93" s="142"/>
      <c r="OMT93" s="142"/>
      <c r="OMU93" s="142"/>
      <c r="OMV93" s="142"/>
      <c r="OMW93" s="142"/>
      <c r="OMX93" s="142"/>
      <c r="OMY93" s="142"/>
      <c r="OMZ93" s="142"/>
      <c r="ONA93" s="142"/>
      <c r="ONB93" s="142"/>
      <c r="ONC93" s="142"/>
      <c r="OND93" s="142"/>
      <c r="ONE93" s="142"/>
      <c r="ONF93" s="142"/>
      <c r="ONG93" s="142"/>
      <c r="ONH93" s="142"/>
      <c r="ONI93" s="142"/>
      <c r="ONJ93" s="142"/>
      <c r="ONK93" s="142"/>
      <c r="ONL93" s="142"/>
      <c r="ONM93" s="142"/>
      <c r="ONN93" s="142"/>
      <c r="ONO93" s="142"/>
      <c r="ONP93" s="142"/>
      <c r="ONQ93" s="142"/>
      <c r="ONR93" s="142"/>
      <c r="ONS93" s="142"/>
      <c r="ONT93" s="142"/>
      <c r="ONU93" s="142"/>
      <c r="ONV93" s="142"/>
      <c r="ONW93" s="142"/>
      <c r="ONX93" s="142"/>
      <c r="ONY93" s="142"/>
      <c r="ONZ93" s="142"/>
      <c r="OOA93" s="142"/>
      <c r="OOB93" s="142"/>
      <c r="OOC93" s="142"/>
      <c r="OOD93" s="142"/>
      <c r="OOE93" s="142"/>
      <c r="OOF93" s="142"/>
      <c r="OOG93" s="142"/>
      <c r="OOH93" s="142"/>
      <c r="OOI93" s="142"/>
      <c r="OOJ93" s="142"/>
      <c r="OOK93" s="142"/>
      <c r="OOL93" s="142"/>
      <c r="OOM93" s="142"/>
      <c r="OON93" s="142"/>
      <c r="OOO93" s="142"/>
      <c r="OOP93" s="142"/>
      <c r="OOQ93" s="142"/>
      <c r="OOR93" s="142"/>
      <c r="OOS93" s="142"/>
      <c r="OOT93" s="142"/>
      <c r="OOU93" s="142"/>
      <c r="OOV93" s="142"/>
      <c r="OOW93" s="142"/>
      <c r="OOX93" s="142"/>
      <c r="OOY93" s="142"/>
      <c r="OOZ93" s="142"/>
      <c r="OPA93" s="142"/>
      <c r="OPB93" s="142"/>
      <c r="OPC93" s="142"/>
      <c r="OPD93" s="142"/>
      <c r="OPE93" s="142"/>
      <c r="OPF93" s="142"/>
      <c r="OPG93" s="142"/>
      <c r="OPH93" s="142"/>
      <c r="OPI93" s="142"/>
      <c r="OPJ93" s="142"/>
      <c r="OPK93" s="142"/>
      <c r="OPL93" s="142"/>
      <c r="OPM93" s="142"/>
      <c r="OPN93" s="142"/>
      <c r="OPO93" s="142"/>
      <c r="OPP93" s="142"/>
      <c r="OPQ93" s="142"/>
      <c r="OPR93" s="142"/>
      <c r="OPS93" s="142"/>
      <c r="OPT93" s="142"/>
      <c r="OPU93" s="142"/>
      <c r="OPV93" s="142"/>
      <c r="OPW93" s="142"/>
      <c r="OPX93" s="142"/>
      <c r="OPY93" s="142"/>
      <c r="OPZ93" s="142"/>
      <c r="OQA93" s="142"/>
      <c r="OQB93" s="142"/>
      <c r="OQC93" s="142"/>
      <c r="OQD93" s="142"/>
      <c r="OQE93" s="142"/>
      <c r="OQF93" s="142"/>
      <c r="OQG93" s="142"/>
      <c r="OQH93" s="142"/>
      <c r="OQI93" s="142"/>
      <c r="OQJ93" s="142"/>
      <c r="OQK93" s="142"/>
      <c r="OQL93" s="142"/>
      <c r="OQM93" s="142"/>
      <c r="OQN93" s="142"/>
      <c r="OQO93" s="142"/>
      <c r="OQP93" s="142"/>
      <c r="OQQ93" s="142"/>
      <c r="OQR93" s="142"/>
      <c r="OQS93" s="142"/>
      <c r="OQT93" s="142"/>
      <c r="OQU93" s="142"/>
      <c r="OQV93" s="142"/>
      <c r="OQW93" s="142"/>
      <c r="OQX93" s="142"/>
      <c r="OQY93" s="142"/>
      <c r="OQZ93" s="142"/>
      <c r="ORA93" s="142"/>
      <c r="ORB93" s="142"/>
      <c r="ORC93" s="142"/>
      <c r="ORD93" s="142"/>
      <c r="ORE93" s="142"/>
      <c r="ORF93" s="142"/>
      <c r="ORG93" s="142"/>
      <c r="ORH93" s="142"/>
      <c r="ORI93" s="142"/>
      <c r="ORJ93" s="142"/>
      <c r="ORK93" s="142"/>
      <c r="ORL93" s="142"/>
      <c r="ORM93" s="142"/>
      <c r="ORN93" s="142"/>
      <c r="ORO93" s="142"/>
      <c r="ORP93" s="142"/>
      <c r="ORQ93" s="142"/>
      <c r="ORR93" s="142"/>
      <c r="ORS93" s="142"/>
      <c r="ORT93" s="142"/>
      <c r="ORU93" s="142"/>
      <c r="ORV93" s="142"/>
      <c r="ORW93" s="142"/>
      <c r="ORX93" s="142"/>
      <c r="ORY93" s="142"/>
      <c r="ORZ93" s="142"/>
      <c r="OSA93" s="142"/>
      <c r="OSB93" s="142"/>
      <c r="OSC93" s="142"/>
      <c r="OSD93" s="142"/>
      <c r="OSE93" s="142"/>
      <c r="OSF93" s="142"/>
      <c r="OSG93" s="142"/>
      <c r="OSH93" s="142"/>
      <c r="OSI93" s="142"/>
      <c r="OSJ93" s="142"/>
      <c r="OSK93" s="142"/>
      <c r="OSL93" s="142"/>
      <c r="OSM93" s="142"/>
      <c r="OSN93" s="142"/>
      <c r="OSO93" s="142"/>
      <c r="OSP93" s="142"/>
      <c r="OSQ93" s="142"/>
      <c r="OSR93" s="142"/>
      <c r="OSS93" s="142"/>
      <c r="OST93" s="142"/>
      <c r="OSU93" s="142"/>
      <c r="OSV93" s="142"/>
      <c r="OSW93" s="142"/>
      <c r="OSX93" s="142"/>
      <c r="OSY93" s="142"/>
      <c r="OSZ93" s="142"/>
      <c r="OTA93" s="142"/>
      <c r="OTB93" s="142"/>
      <c r="OTC93" s="142"/>
      <c r="OTD93" s="142"/>
      <c r="OTE93" s="142"/>
      <c r="OTF93" s="142"/>
      <c r="OTG93" s="142"/>
      <c r="OTH93" s="142"/>
      <c r="OTI93" s="142"/>
      <c r="OTJ93" s="142"/>
      <c r="OTK93" s="142"/>
      <c r="OTL93" s="142"/>
      <c r="OTM93" s="142"/>
      <c r="OTN93" s="142"/>
      <c r="OTO93" s="142"/>
      <c r="OTP93" s="142"/>
      <c r="OTQ93" s="142"/>
      <c r="OTR93" s="142"/>
      <c r="OTS93" s="142"/>
      <c r="OTT93" s="142"/>
      <c r="OTU93" s="142"/>
      <c r="OTV93" s="142"/>
      <c r="OTW93" s="142"/>
      <c r="OTX93" s="142"/>
      <c r="OTY93" s="142"/>
      <c r="OTZ93" s="142"/>
      <c r="OUA93" s="142"/>
      <c r="OUB93" s="142"/>
      <c r="OUC93" s="142"/>
      <c r="OUD93" s="142"/>
      <c r="OUE93" s="142"/>
      <c r="OUF93" s="142"/>
      <c r="OUG93" s="142"/>
      <c r="OUH93" s="142"/>
      <c r="OUI93" s="142"/>
      <c r="OUJ93" s="142"/>
      <c r="OUK93" s="142"/>
      <c r="OUL93" s="142"/>
      <c r="OUM93" s="142"/>
      <c r="OUN93" s="142"/>
      <c r="OUO93" s="142"/>
      <c r="OUP93" s="142"/>
      <c r="OUQ93" s="142"/>
      <c r="OUR93" s="142"/>
      <c r="OUS93" s="142"/>
      <c r="OUT93" s="142"/>
      <c r="OUU93" s="142"/>
      <c r="OUV93" s="142"/>
      <c r="OUW93" s="142"/>
      <c r="OUX93" s="142"/>
      <c r="OUY93" s="142"/>
      <c r="OUZ93" s="142"/>
      <c r="OVA93" s="142"/>
      <c r="OVB93" s="142"/>
      <c r="OVC93" s="142"/>
      <c r="OVD93" s="142"/>
      <c r="OVE93" s="142"/>
      <c r="OVF93" s="142"/>
      <c r="OVG93" s="142"/>
      <c r="OVH93" s="142"/>
      <c r="OVI93" s="142"/>
      <c r="OVJ93" s="142"/>
      <c r="OVK93" s="142"/>
      <c r="OVL93" s="142"/>
      <c r="OVM93" s="142"/>
      <c r="OVN93" s="142"/>
      <c r="OVO93" s="142"/>
      <c r="OVP93" s="142"/>
      <c r="OVQ93" s="142"/>
      <c r="OVR93" s="142"/>
      <c r="OVS93" s="142"/>
      <c r="OVT93" s="142"/>
      <c r="OVU93" s="142"/>
      <c r="OVV93" s="142"/>
      <c r="OVW93" s="142"/>
      <c r="OVX93" s="142"/>
      <c r="OVY93" s="142"/>
      <c r="OVZ93" s="142"/>
      <c r="OWA93" s="142"/>
      <c r="OWB93" s="142"/>
      <c r="OWC93" s="142"/>
      <c r="OWD93" s="142"/>
      <c r="OWE93" s="142"/>
      <c r="OWF93" s="142"/>
      <c r="OWG93" s="142"/>
      <c r="OWH93" s="142"/>
      <c r="OWI93" s="142"/>
      <c r="OWJ93" s="142"/>
      <c r="OWK93" s="142"/>
      <c r="OWL93" s="142"/>
      <c r="OWM93" s="142"/>
      <c r="OWN93" s="142"/>
      <c r="OWO93" s="142"/>
      <c r="OWP93" s="142"/>
      <c r="OWQ93" s="142"/>
      <c r="OWR93" s="142"/>
      <c r="OWS93" s="142"/>
      <c r="OWT93" s="142"/>
      <c r="OWU93" s="142"/>
      <c r="OWV93" s="142"/>
      <c r="OWW93" s="142"/>
      <c r="OWX93" s="142"/>
      <c r="OWY93" s="142"/>
      <c r="OWZ93" s="142"/>
      <c r="OXA93" s="142"/>
      <c r="OXB93" s="142"/>
      <c r="OXC93" s="142"/>
      <c r="OXD93" s="142"/>
      <c r="OXE93" s="142"/>
      <c r="OXF93" s="142"/>
      <c r="OXG93" s="142"/>
      <c r="OXH93" s="142"/>
      <c r="OXI93" s="142"/>
      <c r="OXJ93" s="142"/>
      <c r="OXK93" s="142"/>
      <c r="OXL93" s="142"/>
      <c r="OXM93" s="142"/>
      <c r="OXN93" s="142"/>
      <c r="OXO93" s="142"/>
      <c r="OXP93" s="142"/>
      <c r="OXQ93" s="142"/>
      <c r="OXR93" s="142"/>
      <c r="OXS93" s="142"/>
      <c r="OXT93" s="142"/>
      <c r="OXU93" s="142"/>
      <c r="OXV93" s="142"/>
      <c r="OXW93" s="142"/>
      <c r="OXX93" s="142"/>
      <c r="OXY93" s="142"/>
      <c r="OXZ93" s="142"/>
      <c r="OYA93" s="142"/>
      <c r="OYB93" s="142"/>
      <c r="OYC93" s="142"/>
      <c r="OYD93" s="142"/>
      <c r="OYE93" s="142"/>
      <c r="OYF93" s="142"/>
      <c r="OYG93" s="142"/>
      <c r="OYH93" s="142"/>
      <c r="OYI93" s="142"/>
      <c r="OYJ93" s="142"/>
      <c r="OYK93" s="142"/>
      <c r="OYL93" s="142"/>
      <c r="OYM93" s="142"/>
      <c r="OYN93" s="142"/>
      <c r="OYO93" s="142"/>
      <c r="OYP93" s="142"/>
      <c r="OYQ93" s="142"/>
      <c r="OYR93" s="142"/>
      <c r="OYS93" s="142"/>
      <c r="OYT93" s="142"/>
      <c r="OYU93" s="142"/>
      <c r="OYV93" s="142"/>
      <c r="OYW93" s="142"/>
      <c r="OYX93" s="142"/>
      <c r="OYY93" s="142"/>
      <c r="OYZ93" s="142"/>
      <c r="OZA93" s="142"/>
      <c r="OZB93" s="142"/>
      <c r="OZC93" s="142"/>
      <c r="OZD93" s="142"/>
      <c r="OZE93" s="142"/>
      <c r="OZF93" s="142"/>
      <c r="OZG93" s="142"/>
      <c r="OZH93" s="142"/>
      <c r="OZI93" s="142"/>
      <c r="OZJ93" s="142"/>
      <c r="OZK93" s="142"/>
      <c r="OZL93" s="142"/>
      <c r="OZM93" s="142"/>
      <c r="OZN93" s="142"/>
      <c r="OZO93" s="142"/>
      <c r="OZP93" s="142"/>
      <c r="OZQ93" s="142"/>
      <c r="OZR93" s="142"/>
      <c r="OZS93" s="142"/>
      <c r="OZT93" s="142"/>
      <c r="OZU93" s="142"/>
      <c r="OZV93" s="142"/>
      <c r="OZW93" s="142"/>
      <c r="OZX93" s="142"/>
      <c r="OZY93" s="142"/>
      <c r="OZZ93" s="142"/>
      <c r="PAA93" s="142"/>
      <c r="PAB93" s="142"/>
      <c r="PAC93" s="142"/>
      <c r="PAD93" s="142"/>
      <c r="PAE93" s="142"/>
      <c r="PAF93" s="142"/>
      <c r="PAG93" s="142"/>
      <c r="PAH93" s="142"/>
      <c r="PAI93" s="142"/>
      <c r="PAJ93" s="142"/>
      <c r="PAK93" s="142"/>
      <c r="PAL93" s="142"/>
      <c r="PAM93" s="142"/>
      <c r="PAN93" s="142"/>
      <c r="PAO93" s="142"/>
      <c r="PAP93" s="142"/>
      <c r="PAQ93" s="142"/>
      <c r="PAR93" s="142"/>
      <c r="PAS93" s="142"/>
      <c r="PAT93" s="142"/>
      <c r="PAU93" s="142"/>
      <c r="PAV93" s="142"/>
      <c r="PAW93" s="142"/>
      <c r="PAX93" s="142"/>
      <c r="PAY93" s="142"/>
      <c r="PAZ93" s="142"/>
      <c r="PBA93" s="142"/>
      <c r="PBB93" s="142"/>
      <c r="PBC93" s="142"/>
      <c r="PBD93" s="142"/>
      <c r="PBE93" s="142"/>
      <c r="PBF93" s="142"/>
      <c r="PBG93" s="142"/>
      <c r="PBH93" s="142"/>
      <c r="PBI93" s="142"/>
      <c r="PBJ93" s="142"/>
      <c r="PBK93" s="142"/>
      <c r="PBL93" s="142"/>
      <c r="PBM93" s="142"/>
      <c r="PBN93" s="142"/>
      <c r="PBO93" s="142"/>
      <c r="PBP93" s="142"/>
      <c r="PBQ93" s="142"/>
      <c r="PBR93" s="142"/>
      <c r="PBS93" s="142"/>
      <c r="PBT93" s="142"/>
      <c r="PBU93" s="142"/>
      <c r="PBV93" s="142"/>
      <c r="PBW93" s="142"/>
      <c r="PBX93" s="142"/>
      <c r="PBY93" s="142"/>
      <c r="PBZ93" s="142"/>
      <c r="PCA93" s="142"/>
      <c r="PCB93" s="142"/>
      <c r="PCC93" s="142"/>
      <c r="PCD93" s="142"/>
      <c r="PCE93" s="142"/>
      <c r="PCF93" s="142"/>
      <c r="PCG93" s="142"/>
      <c r="PCH93" s="142"/>
      <c r="PCI93" s="142"/>
      <c r="PCJ93" s="142"/>
      <c r="PCK93" s="142"/>
      <c r="PCL93" s="142"/>
      <c r="PCM93" s="142"/>
      <c r="PCN93" s="142"/>
      <c r="PCO93" s="142"/>
      <c r="PCP93" s="142"/>
      <c r="PCQ93" s="142"/>
      <c r="PCR93" s="142"/>
      <c r="PCS93" s="142"/>
      <c r="PCT93" s="142"/>
      <c r="PCU93" s="142"/>
      <c r="PCV93" s="142"/>
      <c r="PCW93" s="142"/>
      <c r="PCX93" s="142"/>
      <c r="PCY93" s="142"/>
      <c r="PCZ93" s="142"/>
      <c r="PDA93" s="142"/>
      <c r="PDB93" s="142"/>
      <c r="PDC93" s="142"/>
      <c r="PDD93" s="142"/>
      <c r="PDE93" s="142"/>
      <c r="PDF93" s="142"/>
      <c r="PDG93" s="142"/>
      <c r="PDH93" s="142"/>
      <c r="PDI93" s="142"/>
      <c r="PDJ93" s="142"/>
      <c r="PDK93" s="142"/>
      <c r="PDL93" s="142"/>
      <c r="PDM93" s="142"/>
      <c r="PDN93" s="142"/>
      <c r="PDO93" s="142"/>
      <c r="PDP93" s="142"/>
      <c r="PDQ93" s="142"/>
      <c r="PDR93" s="142"/>
      <c r="PDS93" s="142"/>
      <c r="PDT93" s="142"/>
      <c r="PDU93" s="142"/>
      <c r="PDV93" s="142"/>
      <c r="PDW93" s="142"/>
      <c r="PDX93" s="142"/>
      <c r="PDY93" s="142"/>
      <c r="PDZ93" s="142"/>
      <c r="PEA93" s="142"/>
      <c r="PEB93" s="142"/>
      <c r="PEC93" s="142"/>
      <c r="PED93" s="142"/>
      <c r="PEE93" s="142"/>
      <c r="PEF93" s="142"/>
      <c r="PEG93" s="142"/>
      <c r="PEH93" s="142"/>
      <c r="PEI93" s="142"/>
      <c r="PEJ93" s="142"/>
      <c r="PEK93" s="142"/>
      <c r="PEL93" s="142"/>
      <c r="PEM93" s="142"/>
      <c r="PEN93" s="142"/>
      <c r="PEO93" s="142"/>
      <c r="PEP93" s="142"/>
      <c r="PEQ93" s="142"/>
      <c r="PER93" s="142"/>
      <c r="PES93" s="142"/>
      <c r="PET93" s="142"/>
      <c r="PEU93" s="142"/>
      <c r="PEV93" s="142"/>
      <c r="PEW93" s="142"/>
      <c r="PEX93" s="142"/>
      <c r="PEY93" s="142"/>
      <c r="PEZ93" s="142"/>
      <c r="PFA93" s="142"/>
      <c r="PFB93" s="142"/>
      <c r="PFC93" s="142"/>
      <c r="PFD93" s="142"/>
      <c r="PFE93" s="142"/>
      <c r="PFF93" s="142"/>
      <c r="PFG93" s="142"/>
      <c r="PFH93" s="142"/>
      <c r="PFI93" s="142"/>
      <c r="PFJ93" s="142"/>
      <c r="PFK93" s="142"/>
      <c r="PFL93" s="142"/>
      <c r="PFM93" s="142"/>
      <c r="PFN93" s="142"/>
      <c r="PFO93" s="142"/>
      <c r="PFP93" s="142"/>
      <c r="PFQ93" s="142"/>
      <c r="PFR93" s="142"/>
      <c r="PFS93" s="142"/>
      <c r="PFT93" s="142"/>
      <c r="PFU93" s="142"/>
      <c r="PFV93" s="142"/>
      <c r="PFW93" s="142"/>
      <c r="PFX93" s="142"/>
      <c r="PFY93" s="142"/>
      <c r="PFZ93" s="142"/>
      <c r="PGA93" s="142"/>
      <c r="PGB93" s="142"/>
      <c r="PGC93" s="142"/>
      <c r="PGD93" s="142"/>
      <c r="PGE93" s="142"/>
      <c r="PGF93" s="142"/>
      <c r="PGG93" s="142"/>
      <c r="PGH93" s="142"/>
      <c r="PGI93" s="142"/>
      <c r="PGJ93" s="142"/>
      <c r="PGK93" s="142"/>
      <c r="PGL93" s="142"/>
      <c r="PGM93" s="142"/>
      <c r="PGN93" s="142"/>
      <c r="PGO93" s="142"/>
      <c r="PGP93" s="142"/>
      <c r="PGQ93" s="142"/>
      <c r="PGR93" s="142"/>
      <c r="PGS93" s="142"/>
      <c r="PGT93" s="142"/>
      <c r="PGU93" s="142"/>
      <c r="PGV93" s="142"/>
      <c r="PGW93" s="142"/>
      <c r="PGX93" s="142"/>
      <c r="PGY93" s="142"/>
      <c r="PGZ93" s="142"/>
      <c r="PHA93" s="142"/>
      <c r="PHB93" s="142"/>
      <c r="PHC93" s="142"/>
      <c r="PHD93" s="142"/>
      <c r="PHE93" s="142"/>
      <c r="PHF93" s="142"/>
      <c r="PHG93" s="142"/>
      <c r="PHH93" s="142"/>
      <c r="PHI93" s="142"/>
      <c r="PHJ93" s="142"/>
      <c r="PHK93" s="142"/>
      <c r="PHL93" s="142"/>
      <c r="PHM93" s="142"/>
      <c r="PHN93" s="142"/>
      <c r="PHO93" s="142"/>
      <c r="PHP93" s="142"/>
      <c r="PHQ93" s="142"/>
      <c r="PHR93" s="142"/>
      <c r="PHS93" s="142"/>
      <c r="PHT93" s="142"/>
      <c r="PHU93" s="142"/>
      <c r="PHV93" s="142"/>
      <c r="PHW93" s="142"/>
      <c r="PHX93" s="142"/>
      <c r="PHY93" s="142"/>
      <c r="PHZ93" s="142"/>
      <c r="PIA93" s="142"/>
      <c r="PIB93" s="142"/>
      <c r="PIC93" s="142"/>
      <c r="PID93" s="142"/>
      <c r="PIE93" s="142"/>
      <c r="PIF93" s="142"/>
      <c r="PIG93" s="142"/>
      <c r="PIH93" s="142"/>
      <c r="PII93" s="142"/>
      <c r="PIJ93" s="142"/>
      <c r="PIK93" s="142"/>
      <c r="PIL93" s="142"/>
      <c r="PIM93" s="142"/>
      <c r="PIN93" s="142"/>
      <c r="PIO93" s="142"/>
      <c r="PIP93" s="142"/>
      <c r="PIQ93" s="142"/>
      <c r="PIR93" s="142"/>
      <c r="PIS93" s="142"/>
      <c r="PIT93" s="142"/>
      <c r="PIU93" s="142"/>
      <c r="PIV93" s="142"/>
      <c r="PIW93" s="142"/>
      <c r="PIX93" s="142"/>
      <c r="PIY93" s="142"/>
      <c r="PIZ93" s="142"/>
      <c r="PJA93" s="142"/>
      <c r="PJB93" s="142"/>
      <c r="PJC93" s="142"/>
      <c r="PJD93" s="142"/>
      <c r="PJE93" s="142"/>
      <c r="PJF93" s="142"/>
      <c r="PJG93" s="142"/>
      <c r="PJH93" s="142"/>
      <c r="PJI93" s="142"/>
      <c r="PJJ93" s="142"/>
      <c r="PJK93" s="142"/>
      <c r="PJL93" s="142"/>
      <c r="PJM93" s="142"/>
      <c r="PJN93" s="142"/>
      <c r="PJO93" s="142"/>
      <c r="PJP93" s="142"/>
      <c r="PJQ93" s="142"/>
      <c r="PJR93" s="142"/>
      <c r="PJS93" s="142"/>
      <c r="PJT93" s="142"/>
      <c r="PJU93" s="142"/>
      <c r="PJV93" s="142"/>
      <c r="PJW93" s="142"/>
      <c r="PJX93" s="142"/>
      <c r="PJY93" s="142"/>
      <c r="PJZ93" s="142"/>
      <c r="PKA93" s="142"/>
      <c r="PKB93" s="142"/>
      <c r="PKC93" s="142"/>
      <c r="PKD93" s="142"/>
      <c r="PKE93" s="142"/>
      <c r="PKF93" s="142"/>
      <c r="PKG93" s="142"/>
      <c r="PKH93" s="142"/>
      <c r="PKI93" s="142"/>
      <c r="PKJ93" s="142"/>
      <c r="PKK93" s="142"/>
      <c r="PKL93" s="142"/>
      <c r="PKM93" s="142"/>
      <c r="PKN93" s="142"/>
      <c r="PKO93" s="142"/>
      <c r="PKP93" s="142"/>
      <c r="PKQ93" s="142"/>
      <c r="PKR93" s="142"/>
      <c r="PKS93" s="142"/>
      <c r="PKT93" s="142"/>
      <c r="PKU93" s="142"/>
      <c r="PKV93" s="142"/>
      <c r="PKW93" s="142"/>
      <c r="PKX93" s="142"/>
      <c r="PKY93" s="142"/>
      <c r="PKZ93" s="142"/>
      <c r="PLA93" s="142"/>
      <c r="PLB93" s="142"/>
      <c r="PLC93" s="142"/>
      <c r="PLD93" s="142"/>
      <c r="PLE93" s="142"/>
      <c r="PLF93" s="142"/>
      <c r="PLG93" s="142"/>
      <c r="PLH93" s="142"/>
      <c r="PLI93" s="142"/>
      <c r="PLJ93" s="142"/>
      <c r="PLK93" s="142"/>
      <c r="PLL93" s="142"/>
      <c r="PLM93" s="142"/>
      <c r="PLN93" s="142"/>
      <c r="PLO93" s="142"/>
      <c r="PLP93" s="142"/>
      <c r="PLQ93" s="142"/>
      <c r="PLR93" s="142"/>
      <c r="PLS93" s="142"/>
      <c r="PLT93" s="142"/>
      <c r="PLU93" s="142"/>
      <c r="PLV93" s="142"/>
      <c r="PLW93" s="142"/>
      <c r="PLX93" s="142"/>
      <c r="PLY93" s="142"/>
      <c r="PLZ93" s="142"/>
      <c r="PMA93" s="142"/>
      <c r="PMB93" s="142"/>
      <c r="PMC93" s="142"/>
      <c r="PMD93" s="142"/>
      <c r="PME93" s="142"/>
      <c r="PMF93" s="142"/>
      <c r="PMG93" s="142"/>
      <c r="PMH93" s="142"/>
      <c r="PMI93" s="142"/>
      <c r="PMJ93" s="142"/>
      <c r="PMK93" s="142"/>
      <c r="PML93" s="142"/>
      <c r="PMM93" s="142"/>
      <c r="PMN93" s="142"/>
      <c r="PMO93" s="142"/>
      <c r="PMP93" s="142"/>
      <c r="PMQ93" s="142"/>
      <c r="PMR93" s="142"/>
      <c r="PMS93" s="142"/>
      <c r="PMT93" s="142"/>
      <c r="PMU93" s="142"/>
      <c r="PMV93" s="142"/>
      <c r="PMW93" s="142"/>
      <c r="PMX93" s="142"/>
      <c r="PMY93" s="142"/>
      <c r="PMZ93" s="142"/>
      <c r="PNA93" s="142"/>
      <c r="PNB93" s="142"/>
      <c r="PNC93" s="142"/>
      <c r="PND93" s="142"/>
      <c r="PNE93" s="142"/>
      <c r="PNF93" s="142"/>
      <c r="PNG93" s="142"/>
      <c r="PNH93" s="142"/>
      <c r="PNI93" s="142"/>
      <c r="PNJ93" s="142"/>
      <c r="PNK93" s="142"/>
      <c r="PNL93" s="142"/>
      <c r="PNM93" s="142"/>
      <c r="PNN93" s="142"/>
      <c r="PNO93" s="142"/>
      <c r="PNP93" s="142"/>
      <c r="PNQ93" s="142"/>
      <c r="PNR93" s="142"/>
      <c r="PNS93" s="142"/>
      <c r="PNT93" s="142"/>
      <c r="PNU93" s="142"/>
      <c r="PNV93" s="142"/>
      <c r="PNW93" s="142"/>
      <c r="PNX93" s="142"/>
      <c r="PNY93" s="142"/>
      <c r="PNZ93" s="142"/>
      <c r="POA93" s="142"/>
      <c r="POB93" s="142"/>
      <c r="POC93" s="142"/>
      <c r="POD93" s="142"/>
      <c r="POE93" s="142"/>
      <c r="POF93" s="142"/>
      <c r="POG93" s="142"/>
      <c r="POH93" s="142"/>
      <c r="POI93" s="142"/>
      <c r="POJ93" s="142"/>
      <c r="POK93" s="142"/>
      <c r="POL93" s="142"/>
      <c r="POM93" s="142"/>
      <c r="PON93" s="142"/>
      <c r="POO93" s="142"/>
      <c r="POP93" s="142"/>
      <c r="POQ93" s="142"/>
      <c r="POR93" s="142"/>
      <c r="POS93" s="142"/>
      <c r="POT93" s="142"/>
      <c r="POU93" s="142"/>
      <c r="POV93" s="142"/>
      <c r="POW93" s="142"/>
      <c r="POX93" s="142"/>
      <c r="POY93" s="142"/>
      <c r="POZ93" s="142"/>
      <c r="PPA93" s="142"/>
      <c r="PPB93" s="142"/>
      <c r="PPC93" s="142"/>
      <c r="PPD93" s="142"/>
      <c r="PPE93" s="142"/>
      <c r="PPF93" s="142"/>
      <c r="PPG93" s="142"/>
      <c r="PPH93" s="142"/>
      <c r="PPI93" s="142"/>
      <c r="PPJ93" s="142"/>
      <c r="PPK93" s="142"/>
      <c r="PPL93" s="142"/>
      <c r="PPM93" s="142"/>
      <c r="PPN93" s="142"/>
      <c r="PPO93" s="142"/>
      <c r="PPP93" s="142"/>
      <c r="PPQ93" s="142"/>
      <c r="PPR93" s="142"/>
      <c r="PPS93" s="142"/>
      <c r="PPT93" s="142"/>
      <c r="PPU93" s="142"/>
      <c r="PPV93" s="142"/>
      <c r="PPW93" s="142"/>
      <c r="PPX93" s="142"/>
      <c r="PPY93" s="142"/>
      <c r="PPZ93" s="142"/>
      <c r="PQA93" s="142"/>
      <c r="PQB93" s="142"/>
      <c r="PQC93" s="142"/>
      <c r="PQD93" s="142"/>
      <c r="PQE93" s="142"/>
      <c r="PQF93" s="142"/>
      <c r="PQG93" s="142"/>
      <c r="PQH93" s="142"/>
      <c r="PQI93" s="142"/>
      <c r="PQJ93" s="142"/>
      <c r="PQK93" s="142"/>
      <c r="PQL93" s="142"/>
      <c r="PQM93" s="142"/>
      <c r="PQN93" s="142"/>
      <c r="PQO93" s="142"/>
      <c r="PQP93" s="142"/>
      <c r="PQQ93" s="142"/>
      <c r="PQR93" s="142"/>
      <c r="PQS93" s="142"/>
      <c r="PQT93" s="142"/>
      <c r="PQU93" s="142"/>
      <c r="PQV93" s="142"/>
      <c r="PQW93" s="142"/>
      <c r="PQX93" s="142"/>
      <c r="PQY93" s="142"/>
      <c r="PQZ93" s="142"/>
      <c r="PRA93" s="142"/>
      <c r="PRB93" s="142"/>
      <c r="PRC93" s="142"/>
      <c r="PRD93" s="142"/>
      <c r="PRE93" s="142"/>
      <c r="PRF93" s="142"/>
      <c r="PRG93" s="142"/>
      <c r="PRH93" s="142"/>
      <c r="PRI93" s="142"/>
      <c r="PRJ93" s="142"/>
      <c r="PRK93" s="142"/>
      <c r="PRL93" s="142"/>
      <c r="PRM93" s="142"/>
      <c r="PRN93" s="142"/>
      <c r="PRO93" s="142"/>
      <c r="PRP93" s="142"/>
      <c r="PRQ93" s="142"/>
      <c r="PRR93" s="142"/>
      <c r="PRS93" s="142"/>
      <c r="PRT93" s="142"/>
      <c r="PRU93" s="142"/>
      <c r="PRV93" s="142"/>
      <c r="PRW93" s="142"/>
      <c r="PRX93" s="142"/>
      <c r="PRY93" s="142"/>
      <c r="PRZ93" s="142"/>
      <c r="PSA93" s="142"/>
      <c r="PSB93" s="142"/>
      <c r="PSC93" s="142"/>
      <c r="PSD93" s="142"/>
      <c r="PSE93" s="142"/>
      <c r="PSF93" s="142"/>
      <c r="PSG93" s="142"/>
      <c r="PSH93" s="142"/>
      <c r="PSI93" s="142"/>
      <c r="PSJ93" s="142"/>
      <c r="PSK93" s="142"/>
      <c r="PSL93" s="142"/>
      <c r="PSM93" s="142"/>
      <c r="PSN93" s="142"/>
      <c r="PSO93" s="142"/>
      <c r="PSP93" s="142"/>
      <c r="PSQ93" s="142"/>
      <c r="PSR93" s="142"/>
      <c r="PSS93" s="142"/>
      <c r="PST93" s="142"/>
      <c r="PSU93" s="142"/>
      <c r="PSV93" s="142"/>
      <c r="PSW93" s="142"/>
      <c r="PSX93" s="142"/>
      <c r="PSY93" s="142"/>
      <c r="PSZ93" s="142"/>
      <c r="PTA93" s="142"/>
      <c r="PTB93" s="142"/>
      <c r="PTC93" s="142"/>
      <c r="PTD93" s="142"/>
      <c r="PTE93" s="142"/>
      <c r="PTF93" s="142"/>
      <c r="PTG93" s="142"/>
      <c r="PTH93" s="142"/>
      <c r="PTI93" s="142"/>
      <c r="PTJ93" s="142"/>
      <c r="PTK93" s="142"/>
      <c r="PTL93" s="142"/>
      <c r="PTM93" s="142"/>
      <c r="PTN93" s="142"/>
      <c r="PTO93" s="142"/>
      <c r="PTP93" s="142"/>
      <c r="PTQ93" s="142"/>
      <c r="PTR93" s="142"/>
      <c r="PTS93" s="142"/>
      <c r="PTT93" s="142"/>
      <c r="PTU93" s="142"/>
      <c r="PTV93" s="142"/>
      <c r="PTW93" s="142"/>
      <c r="PTX93" s="142"/>
      <c r="PTY93" s="142"/>
      <c r="PTZ93" s="142"/>
      <c r="PUA93" s="142"/>
      <c r="PUB93" s="142"/>
      <c r="PUC93" s="142"/>
      <c r="PUD93" s="142"/>
      <c r="PUE93" s="142"/>
      <c r="PUF93" s="142"/>
      <c r="PUG93" s="142"/>
      <c r="PUH93" s="142"/>
      <c r="PUI93" s="142"/>
      <c r="PUJ93" s="142"/>
      <c r="PUK93" s="142"/>
      <c r="PUL93" s="142"/>
      <c r="PUM93" s="142"/>
      <c r="PUN93" s="142"/>
      <c r="PUO93" s="142"/>
      <c r="PUP93" s="142"/>
      <c r="PUQ93" s="142"/>
      <c r="PUR93" s="142"/>
      <c r="PUS93" s="142"/>
      <c r="PUT93" s="142"/>
      <c r="PUU93" s="142"/>
      <c r="PUV93" s="142"/>
      <c r="PUW93" s="142"/>
      <c r="PUX93" s="142"/>
      <c r="PUY93" s="142"/>
      <c r="PUZ93" s="142"/>
      <c r="PVA93" s="142"/>
      <c r="PVB93" s="142"/>
      <c r="PVC93" s="142"/>
      <c r="PVD93" s="142"/>
      <c r="PVE93" s="142"/>
      <c r="PVF93" s="142"/>
      <c r="PVG93" s="142"/>
      <c r="PVH93" s="142"/>
      <c r="PVI93" s="142"/>
      <c r="PVJ93" s="142"/>
      <c r="PVK93" s="142"/>
      <c r="PVL93" s="142"/>
      <c r="PVM93" s="142"/>
      <c r="PVN93" s="142"/>
      <c r="PVO93" s="142"/>
      <c r="PVP93" s="142"/>
      <c r="PVQ93" s="142"/>
      <c r="PVR93" s="142"/>
      <c r="PVS93" s="142"/>
      <c r="PVT93" s="142"/>
      <c r="PVU93" s="142"/>
      <c r="PVV93" s="142"/>
      <c r="PVW93" s="142"/>
      <c r="PVX93" s="142"/>
      <c r="PVY93" s="142"/>
      <c r="PVZ93" s="142"/>
      <c r="PWA93" s="142"/>
      <c r="PWB93" s="142"/>
      <c r="PWC93" s="142"/>
      <c r="PWD93" s="142"/>
      <c r="PWE93" s="142"/>
      <c r="PWF93" s="142"/>
      <c r="PWG93" s="142"/>
      <c r="PWH93" s="142"/>
      <c r="PWI93" s="142"/>
      <c r="PWJ93" s="142"/>
      <c r="PWK93" s="142"/>
      <c r="PWL93" s="142"/>
      <c r="PWM93" s="142"/>
      <c r="PWN93" s="142"/>
      <c r="PWO93" s="142"/>
      <c r="PWP93" s="142"/>
      <c r="PWQ93" s="142"/>
      <c r="PWR93" s="142"/>
      <c r="PWS93" s="142"/>
      <c r="PWT93" s="142"/>
      <c r="PWU93" s="142"/>
      <c r="PWV93" s="142"/>
      <c r="PWW93" s="142"/>
      <c r="PWX93" s="142"/>
      <c r="PWY93" s="142"/>
      <c r="PWZ93" s="142"/>
      <c r="PXA93" s="142"/>
      <c r="PXB93" s="142"/>
      <c r="PXC93" s="142"/>
      <c r="PXD93" s="142"/>
      <c r="PXE93" s="142"/>
      <c r="PXF93" s="142"/>
      <c r="PXG93" s="142"/>
      <c r="PXH93" s="142"/>
      <c r="PXI93" s="142"/>
      <c r="PXJ93" s="142"/>
      <c r="PXK93" s="142"/>
      <c r="PXL93" s="142"/>
      <c r="PXM93" s="142"/>
      <c r="PXN93" s="142"/>
      <c r="PXO93" s="142"/>
      <c r="PXP93" s="142"/>
      <c r="PXQ93" s="142"/>
      <c r="PXR93" s="142"/>
      <c r="PXS93" s="142"/>
      <c r="PXT93" s="142"/>
      <c r="PXU93" s="142"/>
      <c r="PXV93" s="142"/>
      <c r="PXW93" s="142"/>
      <c r="PXX93" s="142"/>
      <c r="PXY93" s="142"/>
      <c r="PXZ93" s="142"/>
      <c r="PYA93" s="142"/>
      <c r="PYB93" s="142"/>
      <c r="PYC93" s="142"/>
      <c r="PYD93" s="142"/>
      <c r="PYE93" s="142"/>
      <c r="PYF93" s="142"/>
      <c r="PYG93" s="142"/>
      <c r="PYH93" s="142"/>
      <c r="PYI93" s="142"/>
      <c r="PYJ93" s="142"/>
      <c r="PYK93" s="142"/>
      <c r="PYL93" s="142"/>
      <c r="PYM93" s="142"/>
      <c r="PYN93" s="142"/>
      <c r="PYO93" s="142"/>
      <c r="PYP93" s="142"/>
      <c r="PYQ93" s="142"/>
      <c r="PYR93" s="142"/>
      <c r="PYS93" s="142"/>
      <c r="PYT93" s="142"/>
      <c r="PYU93" s="142"/>
      <c r="PYV93" s="142"/>
      <c r="PYW93" s="142"/>
      <c r="PYX93" s="142"/>
      <c r="PYY93" s="142"/>
      <c r="PYZ93" s="142"/>
      <c r="PZA93" s="142"/>
      <c r="PZB93" s="142"/>
      <c r="PZC93" s="142"/>
      <c r="PZD93" s="142"/>
      <c r="PZE93" s="142"/>
      <c r="PZF93" s="142"/>
      <c r="PZG93" s="142"/>
      <c r="PZH93" s="142"/>
      <c r="PZI93" s="142"/>
      <c r="PZJ93" s="142"/>
      <c r="PZK93" s="142"/>
      <c r="PZL93" s="142"/>
      <c r="PZM93" s="142"/>
      <c r="PZN93" s="142"/>
      <c r="PZO93" s="142"/>
      <c r="PZP93" s="142"/>
      <c r="PZQ93" s="142"/>
      <c r="PZR93" s="142"/>
      <c r="PZS93" s="142"/>
      <c r="PZT93" s="142"/>
      <c r="PZU93" s="142"/>
      <c r="PZV93" s="142"/>
      <c r="PZW93" s="142"/>
      <c r="PZX93" s="142"/>
      <c r="PZY93" s="142"/>
      <c r="PZZ93" s="142"/>
      <c r="QAA93" s="142"/>
      <c r="QAB93" s="142"/>
      <c r="QAC93" s="142"/>
      <c r="QAD93" s="142"/>
      <c r="QAE93" s="142"/>
      <c r="QAF93" s="142"/>
      <c r="QAG93" s="142"/>
      <c r="QAH93" s="142"/>
      <c r="QAI93" s="142"/>
      <c r="QAJ93" s="142"/>
      <c r="QAK93" s="142"/>
      <c r="QAL93" s="142"/>
      <c r="QAM93" s="142"/>
      <c r="QAN93" s="142"/>
      <c r="QAO93" s="142"/>
      <c r="QAP93" s="142"/>
      <c r="QAQ93" s="142"/>
      <c r="QAR93" s="142"/>
      <c r="QAS93" s="142"/>
      <c r="QAT93" s="142"/>
      <c r="QAU93" s="142"/>
      <c r="QAV93" s="142"/>
      <c r="QAW93" s="142"/>
      <c r="QAX93" s="142"/>
      <c r="QAY93" s="142"/>
      <c r="QAZ93" s="142"/>
      <c r="QBA93" s="142"/>
      <c r="QBB93" s="142"/>
      <c r="QBC93" s="142"/>
      <c r="QBD93" s="142"/>
      <c r="QBE93" s="142"/>
      <c r="QBF93" s="142"/>
      <c r="QBG93" s="142"/>
      <c r="QBH93" s="142"/>
      <c r="QBI93" s="142"/>
      <c r="QBJ93" s="142"/>
      <c r="QBK93" s="142"/>
      <c r="QBL93" s="142"/>
      <c r="QBM93" s="142"/>
      <c r="QBN93" s="142"/>
      <c r="QBO93" s="142"/>
      <c r="QBP93" s="142"/>
      <c r="QBQ93" s="142"/>
      <c r="QBR93" s="142"/>
      <c r="QBS93" s="142"/>
      <c r="QBT93" s="142"/>
      <c r="QBU93" s="142"/>
      <c r="QBV93" s="142"/>
      <c r="QBW93" s="142"/>
      <c r="QBX93" s="142"/>
      <c r="QBY93" s="142"/>
      <c r="QBZ93" s="142"/>
      <c r="QCA93" s="142"/>
      <c r="QCB93" s="142"/>
      <c r="QCC93" s="142"/>
      <c r="QCD93" s="142"/>
      <c r="QCE93" s="142"/>
      <c r="QCF93" s="142"/>
      <c r="QCG93" s="142"/>
      <c r="QCH93" s="142"/>
      <c r="QCI93" s="142"/>
      <c r="QCJ93" s="142"/>
      <c r="QCK93" s="142"/>
      <c r="QCL93" s="142"/>
      <c r="QCM93" s="142"/>
      <c r="QCN93" s="142"/>
      <c r="QCO93" s="142"/>
      <c r="QCP93" s="142"/>
      <c r="QCQ93" s="142"/>
      <c r="QCR93" s="142"/>
      <c r="QCS93" s="142"/>
      <c r="QCT93" s="142"/>
      <c r="QCU93" s="142"/>
      <c r="QCV93" s="142"/>
      <c r="QCW93" s="142"/>
      <c r="QCX93" s="142"/>
      <c r="QCY93" s="142"/>
      <c r="QCZ93" s="142"/>
      <c r="QDA93" s="142"/>
      <c r="QDB93" s="142"/>
      <c r="QDC93" s="142"/>
      <c r="QDD93" s="142"/>
      <c r="QDE93" s="142"/>
      <c r="QDF93" s="142"/>
      <c r="QDG93" s="142"/>
      <c r="QDH93" s="142"/>
      <c r="QDI93" s="142"/>
      <c r="QDJ93" s="142"/>
      <c r="QDK93" s="142"/>
      <c r="QDL93" s="142"/>
      <c r="QDM93" s="142"/>
      <c r="QDN93" s="142"/>
      <c r="QDO93" s="142"/>
      <c r="QDP93" s="142"/>
      <c r="QDQ93" s="142"/>
      <c r="QDR93" s="142"/>
      <c r="QDS93" s="142"/>
      <c r="QDT93" s="142"/>
      <c r="QDU93" s="142"/>
      <c r="QDV93" s="142"/>
      <c r="QDW93" s="142"/>
      <c r="QDX93" s="142"/>
      <c r="QDY93" s="142"/>
      <c r="QDZ93" s="142"/>
      <c r="QEA93" s="142"/>
      <c r="QEB93" s="142"/>
      <c r="QEC93" s="142"/>
      <c r="QED93" s="142"/>
      <c r="QEE93" s="142"/>
      <c r="QEF93" s="142"/>
      <c r="QEG93" s="142"/>
      <c r="QEH93" s="142"/>
      <c r="QEI93" s="142"/>
      <c r="QEJ93" s="142"/>
      <c r="QEK93" s="142"/>
      <c r="QEL93" s="142"/>
      <c r="QEM93" s="142"/>
      <c r="QEN93" s="142"/>
      <c r="QEO93" s="142"/>
      <c r="QEP93" s="142"/>
      <c r="QEQ93" s="142"/>
      <c r="QER93" s="142"/>
      <c r="QES93" s="142"/>
      <c r="QET93" s="142"/>
      <c r="QEU93" s="142"/>
      <c r="QEV93" s="142"/>
      <c r="QEW93" s="142"/>
      <c r="QEX93" s="142"/>
      <c r="QEY93" s="142"/>
      <c r="QEZ93" s="142"/>
      <c r="QFA93" s="142"/>
      <c r="QFB93" s="142"/>
      <c r="QFC93" s="142"/>
      <c r="QFD93" s="142"/>
      <c r="QFE93" s="142"/>
      <c r="QFF93" s="142"/>
      <c r="QFG93" s="142"/>
      <c r="QFH93" s="142"/>
      <c r="QFI93" s="142"/>
      <c r="QFJ93" s="142"/>
      <c r="QFK93" s="142"/>
      <c r="QFL93" s="142"/>
      <c r="QFM93" s="142"/>
      <c r="QFN93" s="142"/>
      <c r="QFO93" s="142"/>
      <c r="QFP93" s="142"/>
      <c r="QFQ93" s="142"/>
      <c r="QFR93" s="142"/>
      <c r="QFS93" s="142"/>
      <c r="QFT93" s="142"/>
      <c r="QFU93" s="142"/>
      <c r="QFV93" s="142"/>
      <c r="QFW93" s="142"/>
      <c r="QFX93" s="142"/>
      <c r="QFY93" s="142"/>
      <c r="QFZ93" s="142"/>
      <c r="QGA93" s="142"/>
      <c r="QGB93" s="142"/>
      <c r="QGC93" s="142"/>
      <c r="QGD93" s="142"/>
      <c r="QGE93" s="142"/>
      <c r="QGF93" s="142"/>
      <c r="QGG93" s="142"/>
      <c r="QGH93" s="142"/>
      <c r="QGI93" s="142"/>
      <c r="QGJ93" s="142"/>
      <c r="QGK93" s="142"/>
      <c r="QGL93" s="142"/>
      <c r="QGM93" s="142"/>
      <c r="QGN93" s="142"/>
      <c r="QGO93" s="142"/>
      <c r="QGP93" s="142"/>
      <c r="QGQ93" s="142"/>
      <c r="QGR93" s="142"/>
      <c r="QGS93" s="142"/>
      <c r="QGT93" s="142"/>
      <c r="QGU93" s="142"/>
      <c r="QGV93" s="142"/>
      <c r="QGW93" s="142"/>
      <c r="QGX93" s="142"/>
      <c r="QGY93" s="142"/>
      <c r="QGZ93" s="142"/>
      <c r="QHA93" s="142"/>
      <c r="QHB93" s="142"/>
      <c r="QHC93" s="142"/>
      <c r="QHD93" s="142"/>
      <c r="QHE93" s="142"/>
      <c r="QHF93" s="142"/>
      <c r="QHG93" s="142"/>
      <c r="QHH93" s="142"/>
      <c r="QHI93" s="142"/>
      <c r="QHJ93" s="142"/>
      <c r="QHK93" s="142"/>
      <c r="QHL93" s="142"/>
      <c r="QHM93" s="142"/>
      <c r="QHN93" s="142"/>
      <c r="QHO93" s="142"/>
      <c r="QHP93" s="142"/>
      <c r="QHQ93" s="142"/>
      <c r="QHR93" s="142"/>
      <c r="QHS93" s="142"/>
      <c r="QHT93" s="142"/>
      <c r="QHU93" s="142"/>
      <c r="QHV93" s="142"/>
      <c r="QHW93" s="142"/>
      <c r="QHX93" s="142"/>
      <c r="QHY93" s="142"/>
      <c r="QHZ93" s="142"/>
      <c r="QIA93" s="142"/>
      <c r="QIB93" s="142"/>
      <c r="QIC93" s="142"/>
      <c r="QID93" s="142"/>
      <c r="QIE93" s="142"/>
      <c r="QIF93" s="142"/>
      <c r="QIG93" s="142"/>
      <c r="QIH93" s="142"/>
      <c r="QII93" s="142"/>
      <c r="QIJ93" s="142"/>
      <c r="QIK93" s="142"/>
      <c r="QIL93" s="142"/>
      <c r="QIM93" s="142"/>
      <c r="QIN93" s="142"/>
      <c r="QIO93" s="142"/>
      <c r="QIP93" s="142"/>
      <c r="QIQ93" s="142"/>
      <c r="QIR93" s="142"/>
      <c r="QIS93" s="142"/>
      <c r="QIT93" s="142"/>
      <c r="QIU93" s="142"/>
      <c r="QIV93" s="142"/>
      <c r="QIW93" s="142"/>
      <c r="QIX93" s="142"/>
      <c r="QIY93" s="142"/>
      <c r="QIZ93" s="142"/>
      <c r="QJA93" s="142"/>
      <c r="QJB93" s="142"/>
      <c r="QJC93" s="142"/>
      <c r="QJD93" s="142"/>
      <c r="QJE93" s="142"/>
      <c r="QJF93" s="142"/>
      <c r="QJG93" s="142"/>
      <c r="QJH93" s="142"/>
      <c r="QJI93" s="142"/>
      <c r="QJJ93" s="142"/>
      <c r="QJK93" s="142"/>
      <c r="QJL93" s="142"/>
      <c r="QJM93" s="142"/>
      <c r="QJN93" s="142"/>
      <c r="QJO93" s="142"/>
      <c r="QJP93" s="142"/>
      <c r="QJQ93" s="142"/>
      <c r="QJR93" s="142"/>
      <c r="QJS93" s="142"/>
      <c r="QJT93" s="142"/>
      <c r="QJU93" s="142"/>
      <c r="QJV93" s="142"/>
      <c r="QJW93" s="142"/>
      <c r="QJX93" s="142"/>
      <c r="QJY93" s="142"/>
      <c r="QJZ93" s="142"/>
      <c r="QKA93" s="142"/>
      <c r="QKB93" s="142"/>
      <c r="QKC93" s="142"/>
      <c r="QKD93" s="142"/>
      <c r="QKE93" s="142"/>
      <c r="QKF93" s="142"/>
      <c r="QKG93" s="142"/>
      <c r="QKH93" s="142"/>
      <c r="QKI93" s="142"/>
      <c r="QKJ93" s="142"/>
      <c r="QKK93" s="142"/>
      <c r="QKL93" s="142"/>
      <c r="QKM93" s="142"/>
      <c r="QKN93" s="142"/>
      <c r="QKO93" s="142"/>
      <c r="QKP93" s="142"/>
      <c r="QKQ93" s="142"/>
      <c r="QKR93" s="142"/>
      <c r="QKS93" s="142"/>
      <c r="QKT93" s="142"/>
      <c r="QKU93" s="142"/>
      <c r="QKV93" s="142"/>
      <c r="QKW93" s="142"/>
      <c r="QKX93" s="142"/>
      <c r="QKY93" s="142"/>
      <c r="QKZ93" s="142"/>
      <c r="QLA93" s="142"/>
      <c r="QLB93" s="142"/>
      <c r="QLC93" s="142"/>
      <c r="QLD93" s="142"/>
      <c r="QLE93" s="142"/>
      <c r="QLF93" s="142"/>
      <c r="QLG93" s="142"/>
      <c r="QLH93" s="142"/>
      <c r="QLI93" s="142"/>
      <c r="QLJ93" s="142"/>
      <c r="QLK93" s="142"/>
      <c r="QLL93" s="142"/>
      <c r="QLM93" s="142"/>
      <c r="QLN93" s="142"/>
      <c r="QLO93" s="142"/>
      <c r="QLP93" s="142"/>
      <c r="QLQ93" s="142"/>
      <c r="QLR93" s="142"/>
      <c r="QLS93" s="142"/>
      <c r="QLT93" s="142"/>
      <c r="QLU93" s="142"/>
      <c r="QLV93" s="142"/>
      <c r="QLW93" s="142"/>
      <c r="QLX93" s="142"/>
      <c r="QLY93" s="142"/>
      <c r="QLZ93" s="142"/>
      <c r="QMA93" s="142"/>
      <c r="QMB93" s="142"/>
      <c r="QMC93" s="142"/>
      <c r="QMD93" s="142"/>
      <c r="QME93" s="142"/>
      <c r="QMF93" s="142"/>
      <c r="QMG93" s="142"/>
      <c r="QMH93" s="142"/>
      <c r="QMI93" s="142"/>
      <c r="QMJ93" s="142"/>
      <c r="QMK93" s="142"/>
      <c r="QML93" s="142"/>
      <c r="QMM93" s="142"/>
      <c r="QMN93" s="142"/>
      <c r="QMO93" s="142"/>
      <c r="QMP93" s="142"/>
      <c r="QMQ93" s="142"/>
      <c r="QMR93" s="142"/>
      <c r="QMS93" s="142"/>
      <c r="QMT93" s="142"/>
      <c r="QMU93" s="142"/>
      <c r="QMV93" s="142"/>
      <c r="QMW93" s="142"/>
      <c r="QMX93" s="142"/>
      <c r="QMY93" s="142"/>
      <c r="QMZ93" s="142"/>
      <c r="QNA93" s="142"/>
      <c r="QNB93" s="142"/>
      <c r="QNC93" s="142"/>
      <c r="QND93" s="142"/>
      <c r="QNE93" s="142"/>
      <c r="QNF93" s="142"/>
      <c r="QNG93" s="142"/>
      <c r="QNH93" s="142"/>
      <c r="QNI93" s="142"/>
      <c r="QNJ93" s="142"/>
      <c r="QNK93" s="142"/>
      <c r="QNL93" s="142"/>
      <c r="QNM93" s="142"/>
      <c r="QNN93" s="142"/>
      <c r="QNO93" s="142"/>
      <c r="QNP93" s="142"/>
      <c r="QNQ93" s="142"/>
      <c r="QNR93" s="142"/>
      <c r="QNS93" s="142"/>
      <c r="QNT93" s="142"/>
      <c r="QNU93" s="142"/>
      <c r="QNV93" s="142"/>
      <c r="QNW93" s="142"/>
      <c r="QNX93" s="142"/>
      <c r="QNY93" s="142"/>
      <c r="QNZ93" s="142"/>
      <c r="QOA93" s="142"/>
      <c r="QOB93" s="142"/>
      <c r="QOC93" s="142"/>
      <c r="QOD93" s="142"/>
      <c r="QOE93" s="142"/>
      <c r="QOF93" s="142"/>
      <c r="QOG93" s="142"/>
      <c r="QOH93" s="142"/>
      <c r="QOI93" s="142"/>
      <c r="QOJ93" s="142"/>
      <c r="QOK93" s="142"/>
      <c r="QOL93" s="142"/>
      <c r="QOM93" s="142"/>
      <c r="QON93" s="142"/>
      <c r="QOO93" s="142"/>
      <c r="QOP93" s="142"/>
      <c r="QOQ93" s="142"/>
      <c r="QOR93" s="142"/>
      <c r="QOS93" s="142"/>
      <c r="QOT93" s="142"/>
      <c r="QOU93" s="142"/>
      <c r="QOV93" s="142"/>
      <c r="QOW93" s="142"/>
      <c r="QOX93" s="142"/>
      <c r="QOY93" s="142"/>
      <c r="QOZ93" s="142"/>
      <c r="QPA93" s="142"/>
      <c r="QPB93" s="142"/>
      <c r="QPC93" s="142"/>
      <c r="QPD93" s="142"/>
      <c r="QPE93" s="142"/>
      <c r="QPF93" s="142"/>
      <c r="QPG93" s="142"/>
      <c r="QPH93" s="142"/>
      <c r="QPI93" s="142"/>
      <c r="QPJ93" s="142"/>
      <c r="QPK93" s="142"/>
      <c r="QPL93" s="142"/>
      <c r="QPM93" s="142"/>
      <c r="QPN93" s="142"/>
      <c r="QPO93" s="142"/>
      <c r="QPP93" s="142"/>
      <c r="QPQ93" s="142"/>
      <c r="QPR93" s="142"/>
      <c r="QPS93" s="142"/>
      <c r="QPT93" s="142"/>
      <c r="QPU93" s="142"/>
      <c r="QPV93" s="142"/>
      <c r="QPW93" s="142"/>
      <c r="QPX93" s="142"/>
      <c r="QPY93" s="142"/>
      <c r="QPZ93" s="142"/>
      <c r="QQA93" s="142"/>
      <c r="QQB93" s="142"/>
      <c r="QQC93" s="142"/>
      <c r="QQD93" s="142"/>
      <c r="QQE93" s="142"/>
      <c r="QQF93" s="142"/>
      <c r="QQG93" s="142"/>
      <c r="QQH93" s="142"/>
      <c r="QQI93" s="142"/>
      <c r="QQJ93" s="142"/>
      <c r="QQK93" s="142"/>
      <c r="QQL93" s="142"/>
      <c r="QQM93" s="142"/>
      <c r="QQN93" s="142"/>
      <c r="QQO93" s="142"/>
      <c r="QQP93" s="142"/>
      <c r="QQQ93" s="142"/>
      <c r="QQR93" s="142"/>
      <c r="QQS93" s="142"/>
      <c r="QQT93" s="142"/>
      <c r="QQU93" s="142"/>
      <c r="QQV93" s="142"/>
      <c r="QQW93" s="142"/>
      <c r="QQX93" s="142"/>
      <c r="QQY93" s="142"/>
      <c r="QQZ93" s="142"/>
      <c r="QRA93" s="142"/>
      <c r="QRB93" s="142"/>
      <c r="QRC93" s="142"/>
      <c r="QRD93" s="142"/>
      <c r="QRE93" s="142"/>
      <c r="QRF93" s="142"/>
      <c r="QRG93" s="142"/>
      <c r="QRH93" s="142"/>
      <c r="QRI93" s="142"/>
      <c r="QRJ93" s="142"/>
      <c r="QRK93" s="142"/>
      <c r="QRL93" s="142"/>
      <c r="QRM93" s="142"/>
      <c r="QRN93" s="142"/>
      <c r="QRO93" s="142"/>
      <c r="QRP93" s="142"/>
      <c r="QRQ93" s="142"/>
      <c r="QRR93" s="142"/>
      <c r="QRS93" s="142"/>
      <c r="QRT93" s="142"/>
      <c r="QRU93" s="142"/>
      <c r="QRV93" s="142"/>
      <c r="QRW93" s="142"/>
      <c r="QRX93" s="142"/>
      <c r="QRY93" s="142"/>
      <c r="QRZ93" s="142"/>
      <c r="QSA93" s="142"/>
      <c r="QSB93" s="142"/>
      <c r="QSC93" s="142"/>
      <c r="QSD93" s="142"/>
      <c r="QSE93" s="142"/>
      <c r="QSF93" s="142"/>
      <c r="QSG93" s="142"/>
      <c r="QSH93" s="142"/>
      <c r="QSI93" s="142"/>
      <c r="QSJ93" s="142"/>
      <c r="QSK93" s="142"/>
      <c r="QSL93" s="142"/>
      <c r="QSM93" s="142"/>
      <c r="QSN93" s="142"/>
      <c r="QSO93" s="142"/>
      <c r="QSP93" s="142"/>
      <c r="QSQ93" s="142"/>
      <c r="QSR93" s="142"/>
      <c r="QSS93" s="142"/>
      <c r="QST93" s="142"/>
      <c r="QSU93" s="142"/>
      <c r="QSV93" s="142"/>
      <c r="QSW93" s="142"/>
      <c r="QSX93" s="142"/>
      <c r="QSY93" s="142"/>
      <c r="QSZ93" s="142"/>
      <c r="QTA93" s="142"/>
      <c r="QTB93" s="142"/>
      <c r="QTC93" s="142"/>
      <c r="QTD93" s="142"/>
      <c r="QTE93" s="142"/>
      <c r="QTF93" s="142"/>
      <c r="QTG93" s="142"/>
      <c r="QTH93" s="142"/>
      <c r="QTI93" s="142"/>
      <c r="QTJ93" s="142"/>
      <c r="QTK93" s="142"/>
      <c r="QTL93" s="142"/>
      <c r="QTM93" s="142"/>
      <c r="QTN93" s="142"/>
      <c r="QTO93" s="142"/>
      <c r="QTP93" s="142"/>
      <c r="QTQ93" s="142"/>
      <c r="QTR93" s="142"/>
      <c r="QTS93" s="142"/>
      <c r="QTT93" s="142"/>
      <c r="QTU93" s="142"/>
      <c r="QTV93" s="142"/>
      <c r="QTW93" s="142"/>
      <c r="QTX93" s="142"/>
      <c r="QTY93" s="142"/>
      <c r="QTZ93" s="142"/>
      <c r="QUA93" s="142"/>
      <c r="QUB93" s="142"/>
      <c r="QUC93" s="142"/>
      <c r="QUD93" s="142"/>
      <c r="QUE93" s="142"/>
      <c r="QUF93" s="142"/>
      <c r="QUG93" s="142"/>
      <c r="QUH93" s="142"/>
      <c r="QUI93" s="142"/>
      <c r="QUJ93" s="142"/>
      <c r="QUK93" s="142"/>
      <c r="QUL93" s="142"/>
      <c r="QUM93" s="142"/>
      <c r="QUN93" s="142"/>
      <c r="QUO93" s="142"/>
      <c r="QUP93" s="142"/>
      <c r="QUQ93" s="142"/>
      <c r="QUR93" s="142"/>
      <c r="QUS93" s="142"/>
      <c r="QUT93" s="142"/>
      <c r="QUU93" s="142"/>
      <c r="QUV93" s="142"/>
      <c r="QUW93" s="142"/>
      <c r="QUX93" s="142"/>
      <c r="QUY93" s="142"/>
      <c r="QUZ93" s="142"/>
      <c r="QVA93" s="142"/>
      <c r="QVB93" s="142"/>
      <c r="QVC93" s="142"/>
      <c r="QVD93" s="142"/>
      <c r="QVE93" s="142"/>
      <c r="QVF93" s="142"/>
      <c r="QVG93" s="142"/>
      <c r="QVH93" s="142"/>
      <c r="QVI93" s="142"/>
      <c r="QVJ93" s="142"/>
      <c r="QVK93" s="142"/>
      <c r="QVL93" s="142"/>
      <c r="QVM93" s="142"/>
      <c r="QVN93" s="142"/>
      <c r="QVO93" s="142"/>
      <c r="QVP93" s="142"/>
      <c r="QVQ93" s="142"/>
      <c r="QVR93" s="142"/>
      <c r="QVS93" s="142"/>
      <c r="QVT93" s="142"/>
      <c r="QVU93" s="142"/>
      <c r="QVV93" s="142"/>
      <c r="QVW93" s="142"/>
      <c r="QVX93" s="142"/>
      <c r="QVY93" s="142"/>
      <c r="QVZ93" s="142"/>
      <c r="QWA93" s="142"/>
      <c r="QWB93" s="142"/>
      <c r="QWC93" s="142"/>
      <c r="QWD93" s="142"/>
      <c r="QWE93" s="142"/>
      <c r="QWF93" s="142"/>
      <c r="QWG93" s="142"/>
      <c r="QWH93" s="142"/>
      <c r="QWI93" s="142"/>
      <c r="QWJ93" s="142"/>
      <c r="QWK93" s="142"/>
      <c r="QWL93" s="142"/>
      <c r="QWM93" s="142"/>
      <c r="QWN93" s="142"/>
      <c r="QWO93" s="142"/>
      <c r="QWP93" s="142"/>
      <c r="QWQ93" s="142"/>
      <c r="QWR93" s="142"/>
      <c r="QWS93" s="142"/>
      <c r="QWT93" s="142"/>
      <c r="QWU93" s="142"/>
      <c r="QWV93" s="142"/>
      <c r="QWW93" s="142"/>
      <c r="QWX93" s="142"/>
      <c r="QWY93" s="142"/>
      <c r="QWZ93" s="142"/>
      <c r="QXA93" s="142"/>
      <c r="QXB93" s="142"/>
      <c r="QXC93" s="142"/>
      <c r="QXD93" s="142"/>
      <c r="QXE93" s="142"/>
      <c r="QXF93" s="142"/>
      <c r="QXG93" s="142"/>
      <c r="QXH93" s="142"/>
      <c r="QXI93" s="142"/>
      <c r="QXJ93" s="142"/>
      <c r="QXK93" s="142"/>
      <c r="QXL93" s="142"/>
      <c r="QXM93" s="142"/>
      <c r="QXN93" s="142"/>
      <c r="QXO93" s="142"/>
      <c r="QXP93" s="142"/>
      <c r="QXQ93" s="142"/>
      <c r="QXR93" s="142"/>
      <c r="QXS93" s="142"/>
      <c r="QXT93" s="142"/>
      <c r="QXU93" s="142"/>
      <c r="QXV93" s="142"/>
      <c r="QXW93" s="142"/>
      <c r="QXX93" s="142"/>
      <c r="QXY93" s="142"/>
      <c r="QXZ93" s="142"/>
      <c r="QYA93" s="142"/>
      <c r="QYB93" s="142"/>
      <c r="QYC93" s="142"/>
      <c r="QYD93" s="142"/>
      <c r="QYE93" s="142"/>
      <c r="QYF93" s="142"/>
      <c r="QYG93" s="142"/>
      <c r="QYH93" s="142"/>
      <c r="QYI93" s="142"/>
      <c r="QYJ93" s="142"/>
      <c r="QYK93" s="142"/>
      <c r="QYL93" s="142"/>
      <c r="QYM93" s="142"/>
      <c r="QYN93" s="142"/>
      <c r="QYO93" s="142"/>
      <c r="QYP93" s="142"/>
      <c r="QYQ93" s="142"/>
      <c r="QYR93" s="142"/>
      <c r="QYS93" s="142"/>
      <c r="QYT93" s="142"/>
      <c r="QYU93" s="142"/>
      <c r="QYV93" s="142"/>
      <c r="QYW93" s="142"/>
      <c r="QYX93" s="142"/>
      <c r="QYY93" s="142"/>
      <c r="QYZ93" s="142"/>
      <c r="QZA93" s="142"/>
      <c r="QZB93" s="142"/>
      <c r="QZC93" s="142"/>
      <c r="QZD93" s="142"/>
      <c r="QZE93" s="142"/>
      <c r="QZF93" s="142"/>
      <c r="QZG93" s="142"/>
      <c r="QZH93" s="142"/>
      <c r="QZI93" s="142"/>
      <c r="QZJ93" s="142"/>
      <c r="QZK93" s="142"/>
      <c r="QZL93" s="142"/>
      <c r="QZM93" s="142"/>
      <c r="QZN93" s="142"/>
      <c r="QZO93" s="142"/>
      <c r="QZP93" s="142"/>
      <c r="QZQ93" s="142"/>
      <c r="QZR93" s="142"/>
      <c r="QZS93" s="142"/>
      <c r="QZT93" s="142"/>
      <c r="QZU93" s="142"/>
      <c r="QZV93" s="142"/>
      <c r="QZW93" s="142"/>
      <c r="QZX93" s="142"/>
      <c r="QZY93" s="142"/>
      <c r="QZZ93" s="142"/>
      <c r="RAA93" s="142"/>
      <c r="RAB93" s="142"/>
      <c r="RAC93" s="142"/>
      <c r="RAD93" s="142"/>
      <c r="RAE93" s="142"/>
      <c r="RAF93" s="142"/>
      <c r="RAG93" s="142"/>
      <c r="RAH93" s="142"/>
      <c r="RAI93" s="142"/>
      <c r="RAJ93" s="142"/>
      <c r="RAK93" s="142"/>
      <c r="RAL93" s="142"/>
      <c r="RAM93" s="142"/>
      <c r="RAN93" s="142"/>
      <c r="RAO93" s="142"/>
      <c r="RAP93" s="142"/>
      <c r="RAQ93" s="142"/>
      <c r="RAR93" s="142"/>
      <c r="RAS93" s="142"/>
      <c r="RAT93" s="142"/>
      <c r="RAU93" s="142"/>
      <c r="RAV93" s="142"/>
      <c r="RAW93" s="142"/>
      <c r="RAX93" s="142"/>
      <c r="RAY93" s="142"/>
      <c r="RAZ93" s="142"/>
      <c r="RBA93" s="142"/>
      <c r="RBB93" s="142"/>
      <c r="RBC93" s="142"/>
      <c r="RBD93" s="142"/>
      <c r="RBE93" s="142"/>
      <c r="RBF93" s="142"/>
      <c r="RBG93" s="142"/>
      <c r="RBH93" s="142"/>
      <c r="RBI93" s="142"/>
      <c r="RBJ93" s="142"/>
      <c r="RBK93" s="142"/>
      <c r="RBL93" s="142"/>
      <c r="RBM93" s="142"/>
      <c r="RBN93" s="142"/>
      <c r="RBO93" s="142"/>
      <c r="RBP93" s="142"/>
      <c r="RBQ93" s="142"/>
      <c r="RBR93" s="142"/>
      <c r="RBS93" s="142"/>
      <c r="RBT93" s="142"/>
      <c r="RBU93" s="142"/>
      <c r="RBV93" s="142"/>
      <c r="RBW93" s="142"/>
      <c r="RBX93" s="142"/>
      <c r="RBY93" s="142"/>
      <c r="RBZ93" s="142"/>
      <c r="RCA93" s="142"/>
      <c r="RCB93" s="142"/>
      <c r="RCC93" s="142"/>
      <c r="RCD93" s="142"/>
      <c r="RCE93" s="142"/>
      <c r="RCF93" s="142"/>
      <c r="RCG93" s="142"/>
      <c r="RCH93" s="142"/>
      <c r="RCI93" s="142"/>
      <c r="RCJ93" s="142"/>
      <c r="RCK93" s="142"/>
      <c r="RCL93" s="142"/>
      <c r="RCM93" s="142"/>
      <c r="RCN93" s="142"/>
      <c r="RCO93" s="142"/>
      <c r="RCP93" s="142"/>
      <c r="RCQ93" s="142"/>
      <c r="RCR93" s="142"/>
      <c r="RCS93" s="142"/>
      <c r="RCT93" s="142"/>
      <c r="RCU93" s="142"/>
      <c r="RCV93" s="142"/>
      <c r="RCW93" s="142"/>
      <c r="RCX93" s="142"/>
      <c r="RCY93" s="142"/>
      <c r="RCZ93" s="142"/>
      <c r="RDA93" s="142"/>
      <c r="RDB93" s="142"/>
      <c r="RDC93" s="142"/>
      <c r="RDD93" s="142"/>
      <c r="RDE93" s="142"/>
      <c r="RDF93" s="142"/>
      <c r="RDG93" s="142"/>
      <c r="RDH93" s="142"/>
      <c r="RDI93" s="142"/>
      <c r="RDJ93" s="142"/>
      <c r="RDK93" s="142"/>
      <c r="RDL93" s="142"/>
      <c r="RDM93" s="142"/>
      <c r="RDN93" s="142"/>
      <c r="RDO93" s="142"/>
      <c r="RDP93" s="142"/>
      <c r="RDQ93" s="142"/>
      <c r="RDR93" s="142"/>
      <c r="RDS93" s="142"/>
      <c r="RDT93" s="142"/>
      <c r="RDU93" s="142"/>
      <c r="RDV93" s="142"/>
      <c r="RDW93" s="142"/>
      <c r="RDX93" s="142"/>
      <c r="RDY93" s="142"/>
      <c r="RDZ93" s="142"/>
      <c r="REA93" s="142"/>
      <c r="REB93" s="142"/>
      <c r="REC93" s="142"/>
      <c r="RED93" s="142"/>
      <c r="REE93" s="142"/>
      <c r="REF93" s="142"/>
      <c r="REG93" s="142"/>
      <c r="REH93" s="142"/>
      <c r="REI93" s="142"/>
      <c r="REJ93" s="142"/>
      <c r="REK93" s="142"/>
      <c r="REL93" s="142"/>
      <c r="REM93" s="142"/>
      <c r="REN93" s="142"/>
      <c r="REO93" s="142"/>
      <c r="REP93" s="142"/>
      <c r="REQ93" s="142"/>
      <c r="RER93" s="142"/>
      <c r="RES93" s="142"/>
      <c r="RET93" s="142"/>
      <c r="REU93" s="142"/>
      <c r="REV93" s="142"/>
      <c r="REW93" s="142"/>
      <c r="REX93" s="142"/>
      <c r="REY93" s="142"/>
      <c r="REZ93" s="142"/>
      <c r="RFA93" s="142"/>
      <c r="RFB93" s="142"/>
      <c r="RFC93" s="142"/>
      <c r="RFD93" s="142"/>
      <c r="RFE93" s="142"/>
      <c r="RFF93" s="142"/>
      <c r="RFG93" s="142"/>
      <c r="RFH93" s="142"/>
      <c r="RFI93" s="142"/>
      <c r="RFJ93" s="142"/>
      <c r="RFK93" s="142"/>
      <c r="RFL93" s="142"/>
      <c r="RFM93" s="142"/>
      <c r="RFN93" s="142"/>
      <c r="RFO93" s="142"/>
      <c r="RFP93" s="142"/>
      <c r="RFQ93" s="142"/>
      <c r="RFR93" s="142"/>
      <c r="RFS93" s="142"/>
      <c r="RFT93" s="142"/>
      <c r="RFU93" s="142"/>
      <c r="RFV93" s="142"/>
      <c r="RFW93" s="142"/>
      <c r="RFX93" s="142"/>
      <c r="RFY93" s="142"/>
      <c r="RFZ93" s="142"/>
      <c r="RGA93" s="142"/>
      <c r="RGB93" s="142"/>
      <c r="RGC93" s="142"/>
      <c r="RGD93" s="142"/>
      <c r="RGE93" s="142"/>
      <c r="RGF93" s="142"/>
      <c r="RGG93" s="142"/>
      <c r="RGH93" s="142"/>
      <c r="RGI93" s="142"/>
      <c r="RGJ93" s="142"/>
      <c r="RGK93" s="142"/>
      <c r="RGL93" s="142"/>
      <c r="RGM93" s="142"/>
      <c r="RGN93" s="142"/>
      <c r="RGO93" s="142"/>
      <c r="RGP93" s="142"/>
      <c r="RGQ93" s="142"/>
      <c r="RGR93" s="142"/>
      <c r="RGS93" s="142"/>
      <c r="RGT93" s="142"/>
      <c r="RGU93" s="142"/>
      <c r="RGV93" s="142"/>
      <c r="RGW93" s="142"/>
      <c r="RGX93" s="142"/>
      <c r="RGY93" s="142"/>
      <c r="RGZ93" s="142"/>
      <c r="RHA93" s="142"/>
      <c r="RHB93" s="142"/>
      <c r="RHC93" s="142"/>
      <c r="RHD93" s="142"/>
      <c r="RHE93" s="142"/>
      <c r="RHF93" s="142"/>
      <c r="RHG93" s="142"/>
      <c r="RHH93" s="142"/>
      <c r="RHI93" s="142"/>
      <c r="RHJ93" s="142"/>
      <c r="RHK93" s="142"/>
      <c r="RHL93" s="142"/>
      <c r="RHM93" s="142"/>
      <c r="RHN93" s="142"/>
      <c r="RHO93" s="142"/>
      <c r="RHP93" s="142"/>
      <c r="RHQ93" s="142"/>
      <c r="RHR93" s="142"/>
      <c r="RHS93" s="142"/>
      <c r="RHT93" s="142"/>
      <c r="RHU93" s="142"/>
      <c r="RHV93" s="142"/>
      <c r="RHW93" s="142"/>
      <c r="RHX93" s="142"/>
      <c r="RHY93" s="142"/>
      <c r="RHZ93" s="142"/>
      <c r="RIA93" s="142"/>
      <c r="RIB93" s="142"/>
      <c r="RIC93" s="142"/>
      <c r="RID93" s="142"/>
      <c r="RIE93" s="142"/>
      <c r="RIF93" s="142"/>
      <c r="RIG93" s="142"/>
      <c r="RIH93" s="142"/>
      <c r="RII93" s="142"/>
      <c r="RIJ93" s="142"/>
      <c r="RIK93" s="142"/>
      <c r="RIL93" s="142"/>
      <c r="RIM93" s="142"/>
      <c r="RIN93" s="142"/>
      <c r="RIO93" s="142"/>
      <c r="RIP93" s="142"/>
      <c r="RIQ93" s="142"/>
      <c r="RIR93" s="142"/>
      <c r="RIS93" s="142"/>
      <c r="RIT93" s="142"/>
      <c r="RIU93" s="142"/>
      <c r="RIV93" s="142"/>
      <c r="RIW93" s="142"/>
      <c r="RIX93" s="142"/>
      <c r="RIY93" s="142"/>
      <c r="RIZ93" s="142"/>
      <c r="RJA93" s="142"/>
      <c r="RJB93" s="142"/>
      <c r="RJC93" s="142"/>
      <c r="RJD93" s="142"/>
      <c r="RJE93" s="142"/>
      <c r="RJF93" s="142"/>
      <c r="RJG93" s="142"/>
      <c r="RJH93" s="142"/>
      <c r="RJI93" s="142"/>
      <c r="RJJ93" s="142"/>
      <c r="RJK93" s="142"/>
      <c r="RJL93" s="142"/>
      <c r="RJM93" s="142"/>
      <c r="RJN93" s="142"/>
      <c r="RJO93" s="142"/>
      <c r="RJP93" s="142"/>
      <c r="RJQ93" s="142"/>
      <c r="RJR93" s="142"/>
      <c r="RJS93" s="142"/>
      <c r="RJT93" s="142"/>
      <c r="RJU93" s="142"/>
      <c r="RJV93" s="142"/>
      <c r="RJW93" s="142"/>
      <c r="RJX93" s="142"/>
      <c r="RJY93" s="142"/>
      <c r="RJZ93" s="142"/>
      <c r="RKA93" s="142"/>
      <c r="RKB93" s="142"/>
      <c r="RKC93" s="142"/>
      <c r="RKD93" s="142"/>
      <c r="RKE93" s="142"/>
      <c r="RKF93" s="142"/>
      <c r="RKG93" s="142"/>
      <c r="RKH93" s="142"/>
      <c r="RKI93" s="142"/>
      <c r="RKJ93" s="142"/>
      <c r="RKK93" s="142"/>
      <c r="RKL93" s="142"/>
      <c r="RKM93" s="142"/>
      <c r="RKN93" s="142"/>
      <c r="RKO93" s="142"/>
      <c r="RKP93" s="142"/>
      <c r="RKQ93" s="142"/>
      <c r="RKR93" s="142"/>
      <c r="RKS93" s="142"/>
      <c r="RKT93" s="142"/>
      <c r="RKU93" s="142"/>
      <c r="RKV93" s="142"/>
      <c r="RKW93" s="142"/>
      <c r="RKX93" s="142"/>
      <c r="RKY93" s="142"/>
      <c r="RKZ93" s="142"/>
      <c r="RLA93" s="142"/>
      <c r="RLB93" s="142"/>
      <c r="RLC93" s="142"/>
      <c r="RLD93" s="142"/>
      <c r="RLE93" s="142"/>
      <c r="RLF93" s="142"/>
      <c r="RLG93" s="142"/>
      <c r="RLH93" s="142"/>
      <c r="RLI93" s="142"/>
      <c r="RLJ93" s="142"/>
      <c r="RLK93" s="142"/>
      <c r="RLL93" s="142"/>
      <c r="RLM93" s="142"/>
      <c r="RLN93" s="142"/>
      <c r="RLO93" s="142"/>
      <c r="RLP93" s="142"/>
      <c r="RLQ93" s="142"/>
      <c r="RLR93" s="142"/>
      <c r="RLS93" s="142"/>
      <c r="RLT93" s="142"/>
      <c r="RLU93" s="142"/>
      <c r="RLV93" s="142"/>
      <c r="RLW93" s="142"/>
      <c r="RLX93" s="142"/>
      <c r="RLY93" s="142"/>
      <c r="RLZ93" s="142"/>
      <c r="RMA93" s="142"/>
      <c r="RMB93" s="142"/>
      <c r="RMC93" s="142"/>
      <c r="RMD93" s="142"/>
      <c r="RME93" s="142"/>
      <c r="RMF93" s="142"/>
      <c r="RMG93" s="142"/>
      <c r="RMH93" s="142"/>
      <c r="RMI93" s="142"/>
      <c r="RMJ93" s="142"/>
      <c r="RMK93" s="142"/>
      <c r="RML93" s="142"/>
      <c r="RMM93" s="142"/>
      <c r="RMN93" s="142"/>
      <c r="RMO93" s="142"/>
      <c r="RMP93" s="142"/>
      <c r="RMQ93" s="142"/>
      <c r="RMR93" s="142"/>
      <c r="RMS93" s="142"/>
      <c r="RMT93" s="142"/>
      <c r="RMU93" s="142"/>
      <c r="RMV93" s="142"/>
      <c r="RMW93" s="142"/>
      <c r="RMX93" s="142"/>
      <c r="RMY93" s="142"/>
      <c r="RMZ93" s="142"/>
      <c r="RNA93" s="142"/>
      <c r="RNB93" s="142"/>
      <c r="RNC93" s="142"/>
      <c r="RND93" s="142"/>
      <c r="RNE93" s="142"/>
      <c r="RNF93" s="142"/>
      <c r="RNG93" s="142"/>
      <c r="RNH93" s="142"/>
      <c r="RNI93" s="142"/>
      <c r="RNJ93" s="142"/>
      <c r="RNK93" s="142"/>
      <c r="RNL93" s="142"/>
      <c r="RNM93" s="142"/>
      <c r="RNN93" s="142"/>
      <c r="RNO93" s="142"/>
      <c r="RNP93" s="142"/>
      <c r="RNQ93" s="142"/>
      <c r="RNR93" s="142"/>
      <c r="RNS93" s="142"/>
      <c r="RNT93" s="142"/>
      <c r="RNU93" s="142"/>
      <c r="RNV93" s="142"/>
      <c r="RNW93" s="142"/>
      <c r="RNX93" s="142"/>
      <c r="RNY93" s="142"/>
      <c r="RNZ93" s="142"/>
      <c r="ROA93" s="142"/>
      <c r="ROB93" s="142"/>
      <c r="ROC93" s="142"/>
      <c r="ROD93" s="142"/>
      <c r="ROE93" s="142"/>
      <c r="ROF93" s="142"/>
      <c r="ROG93" s="142"/>
      <c r="ROH93" s="142"/>
      <c r="ROI93" s="142"/>
      <c r="ROJ93" s="142"/>
      <c r="ROK93" s="142"/>
      <c r="ROL93" s="142"/>
      <c r="ROM93" s="142"/>
      <c r="RON93" s="142"/>
      <c r="ROO93" s="142"/>
      <c r="ROP93" s="142"/>
      <c r="ROQ93" s="142"/>
      <c r="ROR93" s="142"/>
      <c r="ROS93" s="142"/>
      <c r="ROT93" s="142"/>
      <c r="ROU93" s="142"/>
      <c r="ROV93" s="142"/>
      <c r="ROW93" s="142"/>
      <c r="ROX93" s="142"/>
      <c r="ROY93" s="142"/>
      <c r="ROZ93" s="142"/>
      <c r="RPA93" s="142"/>
      <c r="RPB93" s="142"/>
      <c r="RPC93" s="142"/>
      <c r="RPD93" s="142"/>
      <c r="RPE93" s="142"/>
      <c r="RPF93" s="142"/>
      <c r="RPG93" s="142"/>
      <c r="RPH93" s="142"/>
      <c r="RPI93" s="142"/>
      <c r="RPJ93" s="142"/>
      <c r="RPK93" s="142"/>
      <c r="RPL93" s="142"/>
      <c r="RPM93" s="142"/>
      <c r="RPN93" s="142"/>
      <c r="RPO93" s="142"/>
      <c r="RPP93" s="142"/>
      <c r="RPQ93" s="142"/>
      <c r="RPR93" s="142"/>
      <c r="RPS93" s="142"/>
      <c r="RPT93" s="142"/>
      <c r="RPU93" s="142"/>
      <c r="RPV93" s="142"/>
      <c r="RPW93" s="142"/>
      <c r="RPX93" s="142"/>
      <c r="RPY93" s="142"/>
      <c r="RPZ93" s="142"/>
      <c r="RQA93" s="142"/>
      <c r="RQB93" s="142"/>
      <c r="RQC93" s="142"/>
      <c r="RQD93" s="142"/>
      <c r="RQE93" s="142"/>
      <c r="RQF93" s="142"/>
      <c r="RQG93" s="142"/>
      <c r="RQH93" s="142"/>
      <c r="RQI93" s="142"/>
      <c r="RQJ93" s="142"/>
      <c r="RQK93" s="142"/>
      <c r="RQL93" s="142"/>
      <c r="RQM93" s="142"/>
      <c r="RQN93" s="142"/>
      <c r="RQO93" s="142"/>
      <c r="RQP93" s="142"/>
      <c r="RQQ93" s="142"/>
      <c r="RQR93" s="142"/>
      <c r="RQS93" s="142"/>
      <c r="RQT93" s="142"/>
      <c r="RQU93" s="142"/>
      <c r="RQV93" s="142"/>
      <c r="RQW93" s="142"/>
      <c r="RQX93" s="142"/>
      <c r="RQY93" s="142"/>
      <c r="RQZ93" s="142"/>
      <c r="RRA93" s="142"/>
      <c r="RRB93" s="142"/>
      <c r="RRC93" s="142"/>
      <c r="RRD93" s="142"/>
      <c r="RRE93" s="142"/>
      <c r="RRF93" s="142"/>
      <c r="RRG93" s="142"/>
      <c r="RRH93" s="142"/>
      <c r="RRI93" s="142"/>
      <c r="RRJ93" s="142"/>
      <c r="RRK93" s="142"/>
      <c r="RRL93" s="142"/>
      <c r="RRM93" s="142"/>
      <c r="RRN93" s="142"/>
      <c r="RRO93" s="142"/>
      <c r="RRP93" s="142"/>
      <c r="RRQ93" s="142"/>
      <c r="RRR93" s="142"/>
      <c r="RRS93" s="142"/>
      <c r="RRT93" s="142"/>
      <c r="RRU93" s="142"/>
      <c r="RRV93" s="142"/>
      <c r="RRW93" s="142"/>
      <c r="RRX93" s="142"/>
      <c r="RRY93" s="142"/>
      <c r="RRZ93" s="142"/>
      <c r="RSA93" s="142"/>
      <c r="RSB93" s="142"/>
      <c r="RSC93" s="142"/>
      <c r="RSD93" s="142"/>
      <c r="RSE93" s="142"/>
      <c r="RSF93" s="142"/>
      <c r="RSG93" s="142"/>
      <c r="RSH93" s="142"/>
      <c r="RSI93" s="142"/>
      <c r="RSJ93" s="142"/>
      <c r="RSK93" s="142"/>
      <c r="RSL93" s="142"/>
      <c r="RSM93" s="142"/>
      <c r="RSN93" s="142"/>
      <c r="RSO93" s="142"/>
      <c r="RSP93" s="142"/>
      <c r="RSQ93" s="142"/>
      <c r="RSR93" s="142"/>
      <c r="RSS93" s="142"/>
      <c r="RST93" s="142"/>
      <c r="RSU93" s="142"/>
      <c r="RSV93" s="142"/>
      <c r="RSW93" s="142"/>
      <c r="RSX93" s="142"/>
      <c r="RSY93" s="142"/>
      <c r="RSZ93" s="142"/>
      <c r="RTA93" s="142"/>
      <c r="RTB93" s="142"/>
      <c r="RTC93" s="142"/>
      <c r="RTD93" s="142"/>
      <c r="RTE93" s="142"/>
      <c r="RTF93" s="142"/>
      <c r="RTG93" s="142"/>
      <c r="RTH93" s="142"/>
      <c r="RTI93" s="142"/>
      <c r="RTJ93" s="142"/>
      <c r="RTK93" s="142"/>
      <c r="RTL93" s="142"/>
      <c r="RTM93" s="142"/>
      <c r="RTN93" s="142"/>
      <c r="RTO93" s="142"/>
      <c r="RTP93" s="142"/>
      <c r="RTQ93" s="142"/>
      <c r="RTR93" s="142"/>
      <c r="RTS93" s="142"/>
      <c r="RTT93" s="142"/>
      <c r="RTU93" s="142"/>
      <c r="RTV93" s="142"/>
      <c r="RTW93" s="142"/>
      <c r="RTX93" s="142"/>
      <c r="RTY93" s="142"/>
      <c r="RTZ93" s="142"/>
      <c r="RUA93" s="142"/>
      <c r="RUB93" s="142"/>
      <c r="RUC93" s="142"/>
      <c r="RUD93" s="142"/>
      <c r="RUE93" s="142"/>
      <c r="RUF93" s="142"/>
      <c r="RUG93" s="142"/>
      <c r="RUH93" s="142"/>
      <c r="RUI93" s="142"/>
      <c r="RUJ93" s="142"/>
      <c r="RUK93" s="142"/>
      <c r="RUL93" s="142"/>
      <c r="RUM93" s="142"/>
      <c r="RUN93" s="142"/>
      <c r="RUO93" s="142"/>
      <c r="RUP93" s="142"/>
      <c r="RUQ93" s="142"/>
      <c r="RUR93" s="142"/>
      <c r="RUS93" s="142"/>
      <c r="RUT93" s="142"/>
      <c r="RUU93" s="142"/>
      <c r="RUV93" s="142"/>
      <c r="RUW93" s="142"/>
      <c r="RUX93" s="142"/>
      <c r="RUY93" s="142"/>
      <c r="RUZ93" s="142"/>
      <c r="RVA93" s="142"/>
      <c r="RVB93" s="142"/>
      <c r="RVC93" s="142"/>
      <c r="RVD93" s="142"/>
      <c r="RVE93" s="142"/>
      <c r="RVF93" s="142"/>
      <c r="RVG93" s="142"/>
      <c r="RVH93" s="142"/>
      <c r="RVI93" s="142"/>
      <c r="RVJ93" s="142"/>
      <c r="RVK93" s="142"/>
      <c r="RVL93" s="142"/>
      <c r="RVM93" s="142"/>
      <c r="RVN93" s="142"/>
      <c r="RVO93" s="142"/>
      <c r="RVP93" s="142"/>
      <c r="RVQ93" s="142"/>
      <c r="RVR93" s="142"/>
      <c r="RVS93" s="142"/>
      <c r="RVT93" s="142"/>
      <c r="RVU93" s="142"/>
      <c r="RVV93" s="142"/>
      <c r="RVW93" s="142"/>
      <c r="RVX93" s="142"/>
      <c r="RVY93" s="142"/>
      <c r="RVZ93" s="142"/>
      <c r="RWA93" s="142"/>
      <c r="RWB93" s="142"/>
      <c r="RWC93" s="142"/>
      <c r="RWD93" s="142"/>
      <c r="RWE93" s="142"/>
      <c r="RWF93" s="142"/>
      <c r="RWG93" s="142"/>
      <c r="RWH93" s="142"/>
      <c r="RWI93" s="142"/>
      <c r="RWJ93" s="142"/>
      <c r="RWK93" s="142"/>
      <c r="RWL93" s="142"/>
      <c r="RWM93" s="142"/>
      <c r="RWN93" s="142"/>
      <c r="RWO93" s="142"/>
      <c r="RWP93" s="142"/>
      <c r="RWQ93" s="142"/>
      <c r="RWR93" s="142"/>
      <c r="RWS93" s="142"/>
      <c r="RWT93" s="142"/>
      <c r="RWU93" s="142"/>
      <c r="RWV93" s="142"/>
      <c r="RWW93" s="142"/>
      <c r="RWX93" s="142"/>
      <c r="RWY93" s="142"/>
      <c r="RWZ93" s="142"/>
      <c r="RXA93" s="142"/>
      <c r="RXB93" s="142"/>
      <c r="RXC93" s="142"/>
      <c r="RXD93" s="142"/>
      <c r="RXE93" s="142"/>
      <c r="RXF93" s="142"/>
      <c r="RXG93" s="142"/>
      <c r="RXH93" s="142"/>
      <c r="RXI93" s="142"/>
      <c r="RXJ93" s="142"/>
      <c r="RXK93" s="142"/>
      <c r="RXL93" s="142"/>
      <c r="RXM93" s="142"/>
      <c r="RXN93" s="142"/>
      <c r="RXO93" s="142"/>
      <c r="RXP93" s="142"/>
      <c r="RXQ93" s="142"/>
      <c r="RXR93" s="142"/>
      <c r="RXS93" s="142"/>
      <c r="RXT93" s="142"/>
      <c r="RXU93" s="142"/>
      <c r="RXV93" s="142"/>
      <c r="RXW93" s="142"/>
      <c r="RXX93" s="142"/>
      <c r="RXY93" s="142"/>
      <c r="RXZ93" s="142"/>
      <c r="RYA93" s="142"/>
      <c r="RYB93" s="142"/>
      <c r="RYC93" s="142"/>
      <c r="RYD93" s="142"/>
      <c r="RYE93" s="142"/>
      <c r="RYF93" s="142"/>
      <c r="RYG93" s="142"/>
      <c r="RYH93" s="142"/>
      <c r="RYI93" s="142"/>
      <c r="RYJ93" s="142"/>
      <c r="RYK93" s="142"/>
      <c r="RYL93" s="142"/>
      <c r="RYM93" s="142"/>
      <c r="RYN93" s="142"/>
      <c r="RYO93" s="142"/>
      <c r="RYP93" s="142"/>
      <c r="RYQ93" s="142"/>
      <c r="RYR93" s="142"/>
      <c r="RYS93" s="142"/>
      <c r="RYT93" s="142"/>
      <c r="RYU93" s="142"/>
      <c r="RYV93" s="142"/>
      <c r="RYW93" s="142"/>
      <c r="RYX93" s="142"/>
      <c r="RYY93" s="142"/>
      <c r="RYZ93" s="142"/>
      <c r="RZA93" s="142"/>
      <c r="RZB93" s="142"/>
      <c r="RZC93" s="142"/>
      <c r="RZD93" s="142"/>
      <c r="RZE93" s="142"/>
      <c r="RZF93" s="142"/>
      <c r="RZG93" s="142"/>
      <c r="RZH93" s="142"/>
      <c r="RZI93" s="142"/>
      <c r="RZJ93" s="142"/>
      <c r="RZK93" s="142"/>
      <c r="RZL93" s="142"/>
      <c r="RZM93" s="142"/>
      <c r="RZN93" s="142"/>
      <c r="RZO93" s="142"/>
      <c r="RZP93" s="142"/>
      <c r="RZQ93" s="142"/>
      <c r="RZR93" s="142"/>
      <c r="RZS93" s="142"/>
      <c r="RZT93" s="142"/>
      <c r="RZU93" s="142"/>
      <c r="RZV93" s="142"/>
      <c r="RZW93" s="142"/>
      <c r="RZX93" s="142"/>
      <c r="RZY93" s="142"/>
      <c r="RZZ93" s="142"/>
      <c r="SAA93" s="142"/>
      <c r="SAB93" s="142"/>
      <c r="SAC93" s="142"/>
      <c r="SAD93" s="142"/>
      <c r="SAE93" s="142"/>
      <c r="SAF93" s="142"/>
      <c r="SAG93" s="142"/>
      <c r="SAH93" s="142"/>
      <c r="SAI93" s="142"/>
      <c r="SAJ93" s="142"/>
      <c r="SAK93" s="142"/>
      <c r="SAL93" s="142"/>
      <c r="SAM93" s="142"/>
      <c r="SAN93" s="142"/>
      <c r="SAO93" s="142"/>
      <c r="SAP93" s="142"/>
      <c r="SAQ93" s="142"/>
      <c r="SAR93" s="142"/>
      <c r="SAS93" s="142"/>
      <c r="SAT93" s="142"/>
      <c r="SAU93" s="142"/>
      <c r="SAV93" s="142"/>
      <c r="SAW93" s="142"/>
      <c r="SAX93" s="142"/>
      <c r="SAY93" s="142"/>
      <c r="SAZ93" s="142"/>
      <c r="SBA93" s="142"/>
      <c r="SBB93" s="142"/>
      <c r="SBC93" s="142"/>
      <c r="SBD93" s="142"/>
      <c r="SBE93" s="142"/>
      <c r="SBF93" s="142"/>
      <c r="SBG93" s="142"/>
      <c r="SBH93" s="142"/>
      <c r="SBI93" s="142"/>
      <c r="SBJ93" s="142"/>
      <c r="SBK93" s="142"/>
      <c r="SBL93" s="142"/>
      <c r="SBM93" s="142"/>
      <c r="SBN93" s="142"/>
      <c r="SBO93" s="142"/>
      <c r="SBP93" s="142"/>
      <c r="SBQ93" s="142"/>
      <c r="SBR93" s="142"/>
      <c r="SBS93" s="142"/>
      <c r="SBT93" s="142"/>
      <c r="SBU93" s="142"/>
      <c r="SBV93" s="142"/>
      <c r="SBW93" s="142"/>
      <c r="SBX93" s="142"/>
      <c r="SBY93" s="142"/>
      <c r="SBZ93" s="142"/>
      <c r="SCA93" s="142"/>
      <c r="SCB93" s="142"/>
      <c r="SCC93" s="142"/>
      <c r="SCD93" s="142"/>
      <c r="SCE93" s="142"/>
      <c r="SCF93" s="142"/>
      <c r="SCG93" s="142"/>
      <c r="SCH93" s="142"/>
      <c r="SCI93" s="142"/>
      <c r="SCJ93" s="142"/>
      <c r="SCK93" s="142"/>
      <c r="SCL93" s="142"/>
      <c r="SCM93" s="142"/>
      <c r="SCN93" s="142"/>
      <c r="SCO93" s="142"/>
      <c r="SCP93" s="142"/>
      <c r="SCQ93" s="142"/>
      <c r="SCR93" s="142"/>
      <c r="SCS93" s="142"/>
      <c r="SCT93" s="142"/>
      <c r="SCU93" s="142"/>
      <c r="SCV93" s="142"/>
      <c r="SCW93" s="142"/>
      <c r="SCX93" s="142"/>
      <c r="SCY93" s="142"/>
      <c r="SCZ93" s="142"/>
      <c r="SDA93" s="142"/>
      <c r="SDB93" s="142"/>
      <c r="SDC93" s="142"/>
      <c r="SDD93" s="142"/>
      <c r="SDE93" s="142"/>
      <c r="SDF93" s="142"/>
      <c r="SDG93" s="142"/>
      <c r="SDH93" s="142"/>
      <c r="SDI93" s="142"/>
      <c r="SDJ93" s="142"/>
      <c r="SDK93" s="142"/>
      <c r="SDL93" s="142"/>
      <c r="SDM93" s="142"/>
      <c r="SDN93" s="142"/>
      <c r="SDO93" s="142"/>
      <c r="SDP93" s="142"/>
      <c r="SDQ93" s="142"/>
      <c r="SDR93" s="142"/>
      <c r="SDS93" s="142"/>
      <c r="SDT93" s="142"/>
      <c r="SDU93" s="142"/>
      <c r="SDV93" s="142"/>
      <c r="SDW93" s="142"/>
      <c r="SDX93" s="142"/>
      <c r="SDY93" s="142"/>
      <c r="SDZ93" s="142"/>
      <c r="SEA93" s="142"/>
      <c r="SEB93" s="142"/>
      <c r="SEC93" s="142"/>
      <c r="SED93" s="142"/>
      <c r="SEE93" s="142"/>
      <c r="SEF93" s="142"/>
      <c r="SEG93" s="142"/>
      <c r="SEH93" s="142"/>
      <c r="SEI93" s="142"/>
      <c r="SEJ93" s="142"/>
      <c r="SEK93" s="142"/>
      <c r="SEL93" s="142"/>
      <c r="SEM93" s="142"/>
      <c r="SEN93" s="142"/>
      <c r="SEO93" s="142"/>
      <c r="SEP93" s="142"/>
      <c r="SEQ93" s="142"/>
      <c r="SER93" s="142"/>
      <c r="SES93" s="142"/>
      <c r="SET93" s="142"/>
      <c r="SEU93" s="142"/>
      <c r="SEV93" s="142"/>
      <c r="SEW93" s="142"/>
      <c r="SEX93" s="142"/>
      <c r="SEY93" s="142"/>
      <c r="SEZ93" s="142"/>
      <c r="SFA93" s="142"/>
      <c r="SFB93" s="142"/>
      <c r="SFC93" s="142"/>
      <c r="SFD93" s="142"/>
      <c r="SFE93" s="142"/>
      <c r="SFF93" s="142"/>
      <c r="SFG93" s="142"/>
      <c r="SFH93" s="142"/>
      <c r="SFI93" s="142"/>
      <c r="SFJ93" s="142"/>
      <c r="SFK93" s="142"/>
      <c r="SFL93" s="142"/>
      <c r="SFM93" s="142"/>
      <c r="SFN93" s="142"/>
      <c r="SFO93" s="142"/>
      <c r="SFP93" s="142"/>
      <c r="SFQ93" s="142"/>
      <c r="SFR93" s="142"/>
      <c r="SFS93" s="142"/>
      <c r="SFT93" s="142"/>
      <c r="SFU93" s="142"/>
      <c r="SFV93" s="142"/>
      <c r="SFW93" s="142"/>
      <c r="SFX93" s="142"/>
      <c r="SFY93" s="142"/>
      <c r="SFZ93" s="142"/>
      <c r="SGA93" s="142"/>
      <c r="SGB93" s="142"/>
      <c r="SGC93" s="142"/>
      <c r="SGD93" s="142"/>
      <c r="SGE93" s="142"/>
      <c r="SGF93" s="142"/>
      <c r="SGG93" s="142"/>
      <c r="SGH93" s="142"/>
      <c r="SGI93" s="142"/>
      <c r="SGJ93" s="142"/>
      <c r="SGK93" s="142"/>
      <c r="SGL93" s="142"/>
      <c r="SGM93" s="142"/>
      <c r="SGN93" s="142"/>
      <c r="SGO93" s="142"/>
      <c r="SGP93" s="142"/>
      <c r="SGQ93" s="142"/>
      <c r="SGR93" s="142"/>
      <c r="SGS93" s="142"/>
      <c r="SGT93" s="142"/>
      <c r="SGU93" s="142"/>
      <c r="SGV93" s="142"/>
      <c r="SGW93" s="142"/>
      <c r="SGX93" s="142"/>
      <c r="SGY93" s="142"/>
      <c r="SGZ93" s="142"/>
      <c r="SHA93" s="142"/>
      <c r="SHB93" s="142"/>
      <c r="SHC93" s="142"/>
      <c r="SHD93" s="142"/>
      <c r="SHE93" s="142"/>
      <c r="SHF93" s="142"/>
      <c r="SHG93" s="142"/>
      <c r="SHH93" s="142"/>
      <c r="SHI93" s="142"/>
      <c r="SHJ93" s="142"/>
      <c r="SHK93" s="142"/>
      <c r="SHL93" s="142"/>
      <c r="SHM93" s="142"/>
      <c r="SHN93" s="142"/>
      <c r="SHO93" s="142"/>
      <c r="SHP93" s="142"/>
      <c r="SHQ93" s="142"/>
      <c r="SHR93" s="142"/>
      <c r="SHS93" s="142"/>
      <c r="SHT93" s="142"/>
      <c r="SHU93" s="142"/>
      <c r="SHV93" s="142"/>
      <c r="SHW93" s="142"/>
      <c r="SHX93" s="142"/>
      <c r="SHY93" s="142"/>
      <c r="SHZ93" s="142"/>
      <c r="SIA93" s="142"/>
      <c r="SIB93" s="142"/>
      <c r="SIC93" s="142"/>
      <c r="SID93" s="142"/>
      <c r="SIE93" s="142"/>
      <c r="SIF93" s="142"/>
      <c r="SIG93" s="142"/>
      <c r="SIH93" s="142"/>
      <c r="SII93" s="142"/>
      <c r="SIJ93" s="142"/>
      <c r="SIK93" s="142"/>
      <c r="SIL93" s="142"/>
      <c r="SIM93" s="142"/>
      <c r="SIN93" s="142"/>
      <c r="SIO93" s="142"/>
      <c r="SIP93" s="142"/>
      <c r="SIQ93" s="142"/>
      <c r="SIR93" s="142"/>
      <c r="SIS93" s="142"/>
      <c r="SIT93" s="142"/>
      <c r="SIU93" s="142"/>
      <c r="SIV93" s="142"/>
      <c r="SIW93" s="142"/>
      <c r="SIX93" s="142"/>
      <c r="SIY93" s="142"/>
      <c r="SIZ93" s="142"/>
      <c r="SJA93" s="142"/>
      <c r="SJB93" s="142"/>
      <c r="SJC93" s="142"/>
      <c r="SJD93" s="142"/>
      <c r="SJE93" s="142"/>
      <c r="SJF93" s="142"/>
      <c r="SJG93" s="142"/>
      <c r="SJH93" s="142"/>
      <c r="SJI93" s="142"/>
      <c r="SJJ93" s="142"/>
      <c r="SJK93" s="142"/>
      <c r="SJL93" s="142"/>
      <c r="SJM93" s="142"/>
      <c r="SJN93" s="142"/>
      <c r="SJO93" s="142"/>
      <c r="SJP93" s="142"/>
      <c r="SJQ93" s="142"/>
      <c r="SJR93" s="142"/>
      <c r="SJS93" s="142"/>
      <c r="SJT93" s="142"/>
      <c r="SJU93" s="142"/>
      <c r="SJV93" s="142"/>
      <c r="SJW93" s="142"/>
      <c r="SJX93" s="142"/>
      <c r="SJY93" s="142"/>
      <c r="SJZ93" s="142"/>
      <c r="SKA93" s="142"/>
      <c r="SKB93" s="142"/>
      <c r="SKC93" s="142"/>
      <c r="SKD93" s="142"/>
      <c r="SKE93" s="142"/>
      <c r="SKF93" s="142"/>
      <c r="SKG93" s="142"/>
      <c r="SKH93" s="142"/>
      <c r="SKI93" s="142"/>
      <c r="SKJ93" s="142"/>
      <c r="SKK93" s="142"/>
      <c r="SKL93" s="142"/>
      <c r="SKM93" s="142"/>
      <c r="SKN93" s="142"/>
      <c r="SKO93" s="142"/>
      <c r="SKP93" s="142"/>
      <c r="SKQ93" s="142"/>
      <c r="SKR93" s="142"/>
      <c r="SKS93" s="142"/>
      <c r="SKT93" s="142"/>
      <c r="SKU93" s="142"/>
      <c r="SKV93" s="142"/>
      <c r="SKW93" s="142"/>
      <c r="SKX93" s="142"/>
      <c r="SKY93" s="142"/>
      <c r="SKZ93" s="142"/>
      <c r="SLA93" s="142"/>
      <c r="SLB93" s="142"/>
      <c r="SLC93" s="142"/>
      <c r="SLD93" s="142"/>
      <c r="SLE93" s="142"/>
      <c r="SLF93" s="142"/>
      <c r="SLG93" s="142"/>
      <c r="SLH93" s="142"/>
      <c r="SLI93" s="142"/>
      <c r="SLJ93" s="142"/>
      <c r="SLK93" s="142"/>
      <c r="SLL93" s="142"/>
      <c r="SLM93" s="142"/>
      <c r="SLN93" s="142"/>
      <c r="SLO93" s="142"/>
      <c r="SLP93" s="142"/>
      <c r="SLQ93" s="142"/>
      <c r="SLR93" s="142"/>
      <c r="SLS93" s="142"/>
      <c r="SLT93" s="142"/>
      <c r="SLU93" s="142"/>
      <c r="SLV93" s="142"/>
      <c r="SLW93" s="142"/>
      <c r="SLX93" s="142"/>
      <c r="SLY93" s="142"/>
      <c r="SLZ93" s="142"/>
      <c r="SMA93" s="142"/>
      <c r="SMB93" s="142"/>
      <c r="SMC93" s="142"/>
      <c r="SMD93" s="142"/>
      <c r="SME93" s="142"/>
      <c r="SMF93" s="142"/>
      <c r="SMG93" s="142"/>
      <c r="SMH93" s="142"/>
      <c r="SMI93" s="142"/>
      <c r="SMJ93" s="142"/>
      <c r="SMK93" s="142"/>
      <c r="SML93" s="142"/>
      <c r="SMM93" s="142"/>
      <c r="SMN93" s="142"/>
      <c r="SMO93" s="142"/>
      <c r="SMP93" s="142"/>
      <c r="SMQ93" s="142"/>
      <c r="SMR93" s="142"/>
      <c r="SMS93" s="142"/>
      <c r="SMT93" s="142"/>
      <c r="SMU93" s="142"/>
      <c r="SMV93" s="142"/>
      <c r="SMW93" s="142"/>
      <c r="SMX93" s="142"/>
      <c r="SMY93" s="142"/>
      <c r="SMZ93" s="142"/>
      <c r="SNA93" s="142"/>
      <c r="SNB93" s="142"/>
      <c r="SNC93" s="142"/>
      <c r="SND93" s="142"/>
      <c r="SNE93" s="142"/>
      <c r="SNF93" s="142"/>
      <c r="SNG93" s="142"/>
      <c r="SNH93" s="142"/>
      <c r="SNI93" s="142"/>
      <c r="SNJ93" s="142"/>
      <c r="SNK93" s="142"/>
      <c r="SNL93" s="142"/>
      <c r="SNM93" s="142"/>
      <c r="SNN93" s="142"/>
      <c r="SNO93" s="142"/>
      <c r="SNP93" s="142"/>
      <c r="SNQ93" s="142"/>
      <c r="SNR93" s="142"/>
      <c r="SNS93" s="142"/>
      <c r="SNT93" s="142"/>
      <c r="SNU93" s="142"/>
      <c r="SNV93" s="142"/>
      <c r="SNW93" s="142"/>
      <c r="SNX93" s="142"/>
      <c r="SNY93" s="142"/>
      <c r="SNZ93" s="142"/>
      <c r="SOA93" s="142"/>
      <c r="SOB93" s="142"/>
      <c r="SOC93" s="142"/>
      <c r="SOD93" s="142"/>
      <c r="SOE93" s="142"/>
      <c r="SOF93" s="142"/>
      <c r="SOG93" s="142"/>
      <c r="SOH93" s="142"/>
      <c r="SOI93" s="142"/>
      <c r="SOJ93" s="142"/>
      <c r="SOK93" s="142"/>
      <c r="SOL93" s="142"/>
      <c r="SOM93" s="142"/>
      <c r="SON93" s="142"/>
      <c r="SOO93" s="142"/>
      <c r="SOP93" s="142"/>
      <c r="SOQ93" s="142"/>
      <c r="SOR93" s="142"/>
      <c r="SOS93" s="142"/>
      <c r="SOT93" s="142"/>
      <c r="SOU93" s="142"/>
      <c r="SOV93" s="142"/>
      <c r="SOW93" s="142"/>
      <c r="SOX93" s="142"/>
      <c r="SOY93" s="142"/>
      <c r="SOZ93" s="142"/>
      <c r="SPA93" s="142"/>
      <c r="SPB93" s="142"/>
      <c r="SPC93" s="142"/>
      <c r="SPD93" s="142"/>
      <c r="SPE93" s="142"/>
      <c r="SPF93" s="142"/>
      <c r="SPG93" s="142"/>
      <c r="SPH93" s="142"/>
      <c r="SPI93" s="142"/>
      <c r="SPJ93" s="142"/>
      <c r="SPK93" s="142"/>
      <c r="SPL93" s="142"/>
      <c r="SPM93" s="142"/>
      <c r="SPN93" s="142"/>
      <c r="SPO93" s="142"/>
      <c r="SPP93" s="142"/>
      <c r="SPQ93" s="142"/>
      <c r="SPR93" s="142"/>
      <c r="SPS93" s="142"/>
      <c r="SPT93" s="142"/>
      <c r="SPU93" s="142"/>
      <c r="SPV93" s="142"/>
      <c r="SPW93" s="142"/>
      <c r="SPX93" s="142"/>
      <c r="SPY93" s="142"/>
      <c r="SPZ93" s="142"/>
      <c r="SQA93" s="142"/>
      <c r="SQB93" s="142"/>
      <c r="SQC93" s="142"/>
      <c r="SQD93" s="142"/>
      <c r="SQE93" s="142"/>
      <c r="SQF93" s="142"/>
      <c r="SQG93" s="142"/>
      <c r="SQH93" s="142"/>
      <c r="SQI93" s="142"/>
      <c r="SQJ93" s="142"/>
      <c r="SQK93" s="142"/>
      <c r="SQL93" s="142"/>
      <c r="SQM93" s="142"/>
      <c r="SQN93" s="142"/>
      <c r="SQO93" s="142"/>
      <c r="SQP93" s="142"/>
      <c r="SQQ93" s="142"/>
      <c r="SQR93" s="142"/>
      <c r="SQS93" s="142"/>
      <c r="SQT93" s="142"/>
      <c r="SQU93" s="142"/>
      <c r="SQV93" s="142"/>
      <c r="SQW93" s="142"/>
      <c r="SQX93" s="142"/>
      <c r="SQY93" s="142"/>
      <c r="SQZ93" s="142"/>
      <c r="SRA93" s="142"/>
      <c r="SRB93" s="142"/>
      <c r="SRC93" s="142"/>
      <c r="SRD93" s="142"/>
      <c r="SRE93" s="142"/>
      <c r="SRF93" s="142"/>
      <c r="SRG93" s="142"/>
      <c r="SRH93" s="142"/>
      <c r="SRI93" s="142"/>
      <c r="SRJ93" s="142"/>
      <c r="SRK93" s="142"/>
      <c r="SRL93" s="142"/>
      <c r="SRM93" s="142"/>
      <c r="SRN93" s="142"/>
      <c r="SRO93" s="142"/>
      <c r="SRP93" s="142"/>
      <c r="SRQ93" s="142"/>
      <c r="SRR93" s="142"/>
      <c r="SRS93" s="142"/>
      <c r="SRT93" s="142"/>
      <c r="SRU93" s="142"/>
      <c r="SRV93" s="142"/>
      <c r="SRW93" s="142"/>
      <c r="SRX93" s="142"/>
      <c r="SRY93" s="142"/>
      <c r="SRZ93" s="142"/>
      <c r="SSA93" s="142"/>
      <c r="SSB93" s="142"/>
      <c r="SSC93" s="142"/>
      <c r="SSD93" s="142"/>
      <c r="SSE93" s="142"/>
      <c r="SSF93" s="142"/>
      <c r="SSG93" s="142"/>
      <c r="SSH93" s="142"/>
      <c r="SSI93" s="142"/>
      <c r="SSJ93" s="142"/>
      <c r="SSK93" s="142"/>
      <c r="SSL93" s="142"/>
      <c r="SSM93" s="142"/>
      <c r="SSN93" s="142"/>
      <c r="SSO93" s="142"/>
      <c r="SSP93" s="142"/>
      <c r="SSQ93" s="142"/>
      <c r="SSR93" s="142"/>
      <c r="SSS93" s="142"/>
      <c r="SST93" s="142"/>
      <c r="SSU93" s="142"/>
      <c r="SSV93" s="142"/>
      <c r="SSW93" s="142"/>
      <c r="SSX93" s="142"/>
      <c r="SSY93" s="142"/>
      <c r="SSZ93" s="142"/>
      <c r="STA93" s="142"/>
      <c r="STB93" s="142"/>
      <c r="STC93" s="142"/>
      <c r="STD93" s="142"/>
      <c r="STE93" s="142"/>
      <c r="STF93" s="142"/>
      <c r="STG93" s="142"/>
      <c r="STH93" s="142"/>
      <c r="STI93" s="142"/>
      <c r="STJ93" s="142"/>
      <c r="STK93" s="142"/>
      <c r="STL93" s="142"/>
      <c r="STM93" s="142"/>
      <c r="STN93" s="142"/>
      <c r="STO93" s="142"/>
      <c r="STP93" s="142"/>
      <c r="STQ93" s="142"/>
      <c r="STR93" s="142"/>
      <c r="STS93" s="142"/>
      <c r="STT93" s="142"/>
      <c r="STU93" s="142"/>
      <c r="STV93" s="142"/>
      <c r="STW93" s="142"/>
      <c r="STX93" s="142"/>
      <c r="STY93" s="142"/>
      <c r="STZ93" s="142"/>
      <c r="SUA93" s="142"/>
      <c r="SUB93" s="142"/>
      <c r="SUC93" s="142"/>
      <c r="SUD93" s="142"/>
      <c r="SUE93" s="142"/>
      <c r="SUF93" s="142"/>
      <c r="SUG93" s="142"/>
      <c r="SUH93" s="142"/>
      <c r="SUI93" s="142"/>
      <c r="SUJ93" s="142"/>
      <c r="SUK93" s="142"/>
      <c r="SUL93" s="142"/>
      <c r="SUM93" s="142"/>
      <c r="SUN93" s="142"/>
      <c r="SUO93" s="142"/>
      <c r="SUP93" s="142"/>
      <c r="SUQ93" s="142"/>
      <c r="SUR93" s="142"/>
      <c r="SUS93" s="142"/>
      <c r="SUT93" s="142"/>
      <c r="SUU93" s="142"/>
      <c r="SUV93" s="142"/>
      <c r="SUW93" s="142"/>
      <c r="SUX93" s="142"/>
      <c r="SUY93" s="142"/>
      <c r="SUZ93" s="142"/>
      <c r="SVA93" s="142"/>
      <c r="SVB93" s="142"/>
      <c r="SVC93" s="142"/>
      <c r="SVD93" s="142"/>
      <c r="SVE93" s="142"/>
      <c r="SVF93" s="142"/>
      <c r="SVG93" s="142"/>
      <c r="SVH93" s="142"/>
      <c r="SVI93" s="142"/>
      <c r="SVJ93" s="142"/>
      <c r="SVK93" s="142"/>
      <c r="SVL93" s="142"/>
      <c r="SVM93" s="142"/>
      <c r="SVN93" s="142"/>
      <c r="SVO93" s="142"/>
      <c r="SVP93" s="142"/>
      <c r="SVQ93" s="142"/>
      <c r="SVR93" s="142"/>
      <c r="SVS93" s="142"/>
      <c r="SVT93" s="142"/>
      <c r="SVU93" s="142"/>
      <c r="SVV93" s="142"/>
      <c r="SVW93" s="142"/>
      <c r="SVX93" s="142"/>
      <c r="SVY93" s="142"/>
      <c r="SVZ93" s="142"/>
      <c r="SWA93" s="142"/>
      <c r="SWB93" s="142"/>
      <c r="SWC93" s="142"/>
      <c r="SWD93" s="142"/>
      <c r="SWE93" s="142"/>
      <c r="SWF93" s="142"/>
      <c r="SWG93" s="142"/>
      <c r="SWH93" s="142"/>
      <c r="SWI93" s="142"/>
      <c r="SWJ93" s="142"/>
      <c r="SWK93" s="142"/>
      <c r="SWL93" s="142"/>
      <c r="SWM93" s="142"/>
      <c r="SWN93" s="142"/>
      <c r="SWO93" s="142"/>
      <c r="SWP93" s="142"/>
      <c r="SWQ93" s="142"/>
      <c r="SWR93" s="142"/>
      <c r="SWS93" s="142"/>
      <c r="SWT93" s="142"/>
      <c r="SWU93" s="142"/>
      <c r="SWV93" s="142"/>
      <c r="SWW93" s="142"/>
      <c r="SWX93" s="142"/>
      <c r="SWY93" s="142"/>
      <c r="SWZ93" s="142"/>
      <c r="SXA93" s="142"/>
      <c r="SXB93" s="142"/>
      <c r="SXC93" s="142"/>
      <c r="SXD93" s="142"/>
      <c r="SXE93" s="142"/>
      <c r="SXF93" s="142"/>
      <c r="SXG93" s="142"/>
      <c r="SXH93" s="142"/>
      <c r="SXI93" s="142"/>
      <c r="SXJ93" s="142"/>
      <c r="SXK93" s="142"/>
      <c r="SXL93" s="142"/>
      <c r="SXM93" s="142"/>
      <c r="SXN93" s="142"/>
      <c r="SXO93" s="142"/>
      <c r="SXP93" s="142"/>
      <c r="SXQ93" s="142"/>
      <c r="SXR93" s="142"/>
      <c r="SXS93" s="142"/>
      <c r="SXT93" s="142"/>
      <c r="SXU93" s="142"/>
      <c r="SXV93" s="142"/>
      <c r="SXW93" s="142"/>
      <c r="SXX93" s="142"/>
      <c r="SXY93" s="142"/>
      <c r="SXZ93" s="142"/>
      <c r="SYA93" s="142"/>
      <c r="SYB93" s="142"/>
      <c r="SYC93" s="142"/>
      <c r="SYD93" s="142"/>
      <c r="SYE93" s="142"/>
      <c r="SYF93" s="142"/>
      <c r="SYG93" s="142"/>
      <c r="SYH93" s="142"/>
      <c r="SYI93" s="142"/>
      <c r="SYJ93" s="142"/>
      <c r="SYK93" s="142"/>
      <c r="SYL93" s="142"/>
      <c r="SYM93" s="142"/>
      <c r="SYN93" s="142"/>
      <c r="SYO93" s="142"/>
      <c r="SYP93" s="142"/>
      <c r="SYQ93" s="142"/>
      <c r="SYR93" s="142"/>
      <c r="SYS93" s="142"/>
      <c r="SYT93" s="142"/>
      <c r="SYU93" s="142"/>
      <c r="SYV93" s="142"/>
      <c r="SYW93" s="142"/>
      <c r="SYX93" s="142"/>
      <c r="SYY93" s="142"/>
      <c r="SYZ93" s="142"/>
      <c r="SZA93" s="142"/>
      <c r="SZB93" s="142"/>
      <c r="SZC93" s="142"/>
      <c r="SZD93" s="142"/>
      <c r="SZE93" s="142"/>
      <c r="SZF93" s="142"/>
      <c r="SZG93" s="142"/>
      <c r="SZH93" s="142"/>
      <c r="SZI93" s="142"/>
      <c r="SZJ93" s="142"/>
      <c r="SZK93" s="142"/>
      <c r="SZL93" s="142"/>
      <c r="SZM93" s="142"/>
      <c r="SZN93" s="142"/>
      <c r="SZO93" s="142"/>
      <c r="SZP93" s="142"/>
      <c r="SZQ93" s="142"/>
      <c r="SZR93" s="142"/>
      <c r="SZS93" s="142"/>
      <c r="SZT93" s="142"/>
      <c r="SZU93" s="142"/>
      <c r="SZV93" s="142"/>
      <c r="SZW93" s="142"/>
      <c r="SZX93" s="142"/>
      <c r="SZY93" s="142"/>
      <c r="SZZ93" s="142"/>
      <c r="TAA93" s="142"/>
      <c r="TAB93" s="142"/>
      <c r="TAC93" s="142"/>
      <c r="TAD93" s="142"/>
      <c r="TAE93" s="142"/>
      <c r="TAF93" s="142"/>
      <c r="TAG93" s="142"/>
      <c r="TAH93" s="142"/>
      <c r="TAI93" s="142"/>
      <c r="TAJ93" s="142"/>
      <c r="TAK93" s="142"/>
      <c r="TAL93" s="142"/>
      <c r="TAM93" s="142"/>
      <c r="TAN93" s="142"/>
      <c r="TAO93" s="142"/>
      <c r="TAP93" s="142"/>
      <c r="TAQ93" s="142"/>
      <c r="TAR93" s="142"/>
      <c r="TAS93" s="142"/>
      <c r="TAT93" s="142"/>
      <c r="TAU93" s="142"/>
      <c r="TAV93" s="142"/>
      <c r="TAW93" s="142"/>
      <c r="TAX93" s="142"/>
      <c r="TAY93" s="142"/>
      <c r="TAZ93" s="142"/>
      <c r="TBA93" s="142"/>
      <c r="TBB93" s="142"/>
      <c r="TBC93" s="142"/>
      <c r="TBD93" s="142"/>
      <c r="TBE93" s="142"/>
      <c r="TBF93" s="142"/>
      <c r="TBG93" s="142"/>
      <c r="TBH93" s="142"/>
      <c r="TBI93" s="142"/>
      <c r="TBJ93" s="142"/>
      <c r="TBK93" s="142"/>
      <c r="TBL93" s="142"/>
      <c r="TBM93" s="142"/>
      <c r="TBN93" s="142"/>
      <c r="TBO93" s="142"/>
      <c r="TBP93" s="142"/>
      <c r="TBQ93" s="142"/>
      <c r="TBR93" s="142"/>
      <c r="TBS93" s="142"/>
      <c r="TBT93" s="142"/>
      <c r="TBU93" s="142"/>
      <c r="TBV93" s="142"/>
      <c r="TBW93" s="142"/>
      <c r="TBX93" s="142"/>
      <c r="TBY93" s="142"/>
      <c r="TBZ93" s="142"/>
      <c r="TCA93" s="142"/>
      <c r="TCB93" s="142"/>
      <c r="TCC93" s="142"/>
      <c r="TCD93" s="142"/>
      <c r="TCE93" s="142"/>
      <c r="TCF93" s="142"/>
      <c r="TCG93" s="142"/>
      <c r="TCH93" s="142"/>
      <c r="TCI93" s="142"/>
      <c r="TCJ93" s="142"/>
      <c r="TCK93" s="142"/>
      <c r="TCL93" s="142"/>
      <c r="TCM93" s="142"/>
      <c r="TCN93" s="142"/>
      <c r="TCO93" s="142"/>
      <c r="TCP93" s="142"/>
      <c r="TCQ93" s="142"/>
      <c r="TCR93" s="142"/>
      <c r="TCS93" s="142"/>
      <c r="TCT93" s="142"/>
      <c r="TCU93" s="142"/>
      <c r="TCV93" s="142"/>
      <c r="TCW93" s="142"/>
      <c r="TCX93" s="142"/>
      <c r="TCY93" s="142"/>
      <c r="TCZ93" s="142"/>
      <c r="TDA93" s="142"/>
      <c r="TDB93" s="142"/>
      <c r="TDC93" s="142"/>
      <c r="TDD93" s="142"/>
      <c r="TDE93" s="142"/>
      <c r="TDF93" s="142"/>
      <c r="TDG93" s="142"/>
      <c r="TDH93" s="142"/>
      <c r="TDI93" s="142"/>
      <c r="TDJ93" s="142"/>
      <c r="TDK93" s="142"/>
      <c r="TDL93" s="142"/>
      <c r="TDM93" s="142"/>
      <c r="TDN93" s="142"/>
      <c r="TDO93" s="142"/>
      <c r="TDP93" s="142"/>
      <c r="TDQ93" s="142"/>
      <c r="TDR93" s="142"/>
      <c r="TDS93" s="142"/>
      <c r="TDT93" s="142"/>
      <c r="TDU93" s="142"/>
      <c r="TDV93" s="142"/>
      <c r="TDW93" s="142"/>
      <c r="TDX93" s="142"/>
      <c r="TDY93" s="142"/>
      <c r="TDZ93" s="142"/>
      <c r="TEA93" s="142"/>
      <c r="TEB93" s="142"/>
      <c r="TEC93" s="142"/>
      <c r="TED93" s="142"/>
      <c r="TEE93" s="142"/>
      <c r="TEF93" s="142"/>
      <c r="TEG93" s="142"/>
      <c r="TEH93" s="142"/>
      <c r="TEI93" s="142"/>
      <c r="TEJ93" s="142"/>
      <c r="TEK93" s="142"/>
      <c r="TEL93" s="142"/>
      <c r="TEM93" s="142"/>
      <c r="TEN93" s="142"/>
      <c r="TEO93" s="142"/>
      <c r="TEP93" s="142"/>
      <c r="TEQ93" s="142"/>
      <c r="TER93" s="142"/>
      <c r="TES93" s="142"/>
      <c r="TET93" s="142"/>
      <c r="TEU93" s="142"/>
      <c r="TEV93" s="142"/>
      <c r="TEW93" s="142"/>
      <c r="TEX93" s="142"/>
      <c r="TEY93" s="142"/>
      <c r="TEZ93" s="142"/>
      <c r="TFA93" s="142"/>
      <c r="TFB93" s="142"/>
      <c r="TFC93" s="142"/>
      <c r="TFD93" s="142"/>
      <c r="TFE93" s="142"/>
      <c r="TFF93" s="142"/>
      <c r="TFG93" s="142"/>
      <c r="TFH93" s="142"/>
      <c r="TFI93" s="142"/>
      <c r="TFJ93" s="142"/>
      <c r="TFK93" s="142"/>
      <c r="TFL93" s="142"/>
      <c r="TFM93" s="142"/>
      <c r="TFN93" s="142"/>
      <c r="TFO93" s="142"/>
      <c r="TFP93" s="142"/>
      <c r="TFQ93" s="142"/>
      <c r="TFR93" s="142"/>
      <c r="TFS93" s="142"/>
      <c r="TFT93" s="142"/>
      <c r="TFU93" s="142"/>
      <c r="TFV93" s="142"/>
      <c r="TFW93" s="142"/>
      <c r="TFX93" s="142"/>
      <c r="TFY93" s="142"/>
      <c r="TFZ93" s="142"/>
      <c r="TGA93" s="142"/>
      <c r="TGB93" s="142"/>
      <c r="TGC93" s="142"/>
      <c r="TGD93" s="142"/>
      <c r="TGE93" s="142"/>
      <c r="TGF93" s="142"/>
      <c r="TGG93" s="142"/>
      <c r="TGH93" s="142"/>
      <c r="TGI93" s="142"/>
      <c r="TGJ93" s="142"/>
      <c r="TGK93" s="142"/>
      <c r="TGL93" s="142"/>
      <c r="TGM93" s="142"/>
      <c r="TGN93" s="142"/>
      <c r="TGO93" s="142"/>
      <c r="TGP93" s="142"/>
      <c r="TGQ93" s="142"/>
      <c r="TGR93" s="142"/>
      <c r="TGS93" s="142"/>
      <c r="TGT93" s="142"/>
      <c r="TGU93" s="142"/>
      <c r="TGV93" s="142"/>
      <c r="TGW93" s="142"/>
      <c r="TGX93" s="142"/>
      <c r="TGY93" s="142"/>
      <c r="TGZ93" s="142"/>
      <c r="THA93" s="142"/>
      <c r="THB93" s="142"/>
      <c r="THC93" s="142"/>
      <c r="THD93" s="142"/>
      <c r="THE93" s="142"/>
      <c r="THF93" s="142"/>
      <c r="THG93" s="142"/>
      <c r="THH93" s="142"/>
      <c r="THI93" s="142"/>
      <c r="THJ93" s="142"/>
      <c r="THK93" s="142"/>
      <c r="THL93" s="142"/>
      <c r="THM93" s="142"/>
      <c r="THN93" s="142"/>
      <c r="THO93" s="142"/>
      <c r="THP93" s="142"/>
      <c r="THQ93" s="142"/>
      <c r="THR93" s="142"/>
      <c r="THS93" s="142"/>
      <c r="THT93" s="142"/>
      <c r="THU93" s="142"/>
      <c r="THV93" s="142"/>
      <c r="THW93" s="142"/>
      <c r="THX93" s="142"/>
      <c r="THY93" s="142"/>
      <c r="THZ93" s="142"/>
      <c r="TIA93" s="142"/>
      <c r="TIB93" s="142"/>
      <c r="TIC93" s="142"/>
      <c r="TID93" s="142"/>
      <c r="TIE93" s="142"/>
      <c r="TIF93" s="142"/>
      <c r="TIG93" s="142"/>
      <c r="TIH93" s="142"/>
      <c r="TII93" s="142"/>
      <c r="TIJ93" s="142"/>
      <c r="TIK93" s="142"/>
      <c r="TIL93" s="142"/>
      <c r="TIM93" s="142"/>
      <c r="TIN93" s="142"/>
      <c r="TIO93" s="142"/>
      <c r="TIP93" s="142"/>
      <c r="TIQ93" s="142"/>
      <c r="TIR93" s="142"/>
      <c r="TIS93" s="142"/>
      <c r="TIT93" s="142"/>
      <c r="TIU93" s="142"/>
      <c r="TIV93" s="142"/>
      <c r="TIW93" s="142"/>
      <c r="TIX93" s="142"/>
      <c r="TIY93" s="142"/>
      <c r="TIZ93" s="142"/>
      <c r="TJA93" s="142"/>
      <c r="TJB93" s="142"/>
      <c r="TJC93" s="142"/>
      <c r="TJD93" s="142"/>
      <c r="TJE93" s="142"/>
      <c r="TJF93" s="142"/>
      <c r="TJG93" s="142"/>
      <c r="TJH93" s="142"/>
      <c r="TJI93" s="142"/>
      <c r="TJJ93" s="142"/>
      <c r="TJK93" s="142"/>
      <c r="TJL93" s="142"/>
      <c r="TJM93" s="142"/>
      <c r="TJN93" s="142"/>
      <c r="TJO93" s="142"/>
      <c r="TJP93" s="142"/>
      <c r="TJQ93" s="142"/>
      <c r="TJR93" s="142"/>
      <c r="TJS93" s="142"/>
      <c r="TJT93" s="142"/>
      <c r="TJU93" s="142"/>
      <c r="TJV93" s="142"/>
      <c r="TJW93" s="142"/>
      <c r="TJX93" s="142"/>
      <c r="TJY93" s="142"/>
      <c r="TJZ93" s="142"/>
      <c r="TKA93" s="142"/>
      <c r="TKB93" s="142"/>
      <c r="TKC93" s="142"/>
      <c r="TKD93" s="142"/>
      <c r="TKE93" s="142"/>
      <c r="TKF93" s="142"/>
      <c r="TKG93" s="142"/>
      <c r="TKH93" s="142"/>
      <c r="TKI93" s="142"/>
      <c r="TKJ93" s="142"/>
      <c r="TKK93" s="142"/>
      <c r="TKL93" s="142"/>
      <c r="TKM93" s="142"/>
      <c r="TKN93" s="142"/>
      <c r="TKO93" s="142"/>
      <c r="TKP93" s="142"/>
      <c r="TKQ93" s="142"/>
      <c r="TKR93" s="142"/>
      <c r="TKS93" s="142"/>
      <c r="TKT93" s="142"/>
      <c r="TKU93" s="142"/>
      <c r="TKV93" s="142"/>
      <c r="TKW93" s="142"/>
      <c r="TKX93" s="142"/>
      <c r="TKY93" s="142"/>
      <c r="TKZ93" s="142"/>
      <c r="TLA93" s="142"/>
      <c r="TLB93" s="142"/>
      <c r="TLC93" s="142"/>
      <c r="TLD93" s="142"/>
      <c r="TLE93" s="142"/>
      <c r="TLF93" s="142"/>
      <c r="TLG93" s="142"/>
      <c r="TLH93" s="142"/>
      <c r="TLI93" s="142"/>
      <c r="TLJ93" s="142"/>
      <c r="TLK93" s="142"/>
      <c r="TLL93" s="142"/>
      <c r="TLM93" s="142"/>
      <c r="TLN93" s="142"/>
      <c r="TLO93" s="142"/>
      <c r="TLP93" s="142"/>
      <c r="TLQ93" s="142"/>
      <c r="TLR93" s="142"/>
      <c r="TLS93" s="142"/>
      <c r="TLT93" s="142"/>
      <c r="TLU93" s="142"/>
      <c r="TLV93" s="142"/>
      <c r="TLW93" s="142"/>
      <c r="TLX93" s="142"/>
      <c r="TLY93" s="142"/>
      <c r="TLZ93" s="142"/>
      <c r="TMA93" s="142"/>
      <c r="TMB93" s="142"/>
      <c r="TMC93" s="142"/>
      <c r="TMD93" s="142"/>
      <c r="TME93" s="142"/>
      <c r="TMF93" s="142"/>
      <c r="TMG93" s="142"/>
      <c r="TMH93" s="142"/>
      <c r="TMI93" s="142"/>
      <c r="TMJ93" s="142"/>
      <c r="TMK93" s="142"/>
      <c r="TML93" s="142"/>
      <c r="TMM93" s="142"/>
      <c r="TMN93" s="142"/>
      <c r="TMO93" s="142"/>
      <c r="TMP93" s="142"/>
      <c r="TMQ93" s="142"/>
      <c r="TMR93" s="142"/>
      <c r="TMS93" s="142"/>
      <c r="TMT93" s="142"/>
      <c r="TMU93" s="142"/>
      <c r="TMV93" s="142"/>
      <c r="TMW93" s="142"/>
      <c r="TMX93" s="142"/>
      <c r="TMY93" s="142"/>
      <c r="TMZ93" s="142"/>
      <c r="TNA93" s="142"/>
      <c r="TNB93" s="142"/>
      <c r="TNC93" s="142"/>
      <c r="TND93" s="142"/>
      <c r="TNE93" s="142"/>
      <c r="TNF93" s="142"/>
      <c r="TNG93" s="142"/>
      <c r="TNH93" s="142"/>
      <c r="TNI93" s="142"/>
      <c r="TNJ93" s="142"/>
      <c r="TNK93" s="142"/>
      <c r="TNL93" s="142"/>
      <c r="TNM93" s="142"/>
      <c r="TNN93" s="142"/>
      <c r="TNO93" s="142"/>
      <c r="TNP93" s="142"/>
      <c r="TNQ93" s="142"/>
      <c r="TNR93" s="142"/>
      <c r="TNS93" s="142"/>
      <c r="TNT93" s="142"/>
      <c r="TNU93" s="142"/>
      <c r="TNV93" s="142"/>
      <c r="TNW93" s="142"/>
      <c r="TNX93" s="142"/>
      <c r="TNY93" s="142"/>
      <c r="TNZ93" s="142"/>
      <c r="TOA93" s="142"/>
      <c r="TOB93" s="142"/>
      <c r="TOC93" s="142"/>
      <c r="TOD93" s="142"/>
      <c r="TOE93" s="142"/>
      <c r="TOF93" s="142"/>
      <c r="TOG93" s="142"/>
      <c r="TOH93" s="142"/>
      <c r="TOI93" s="142"/>
      <c r="TOJ93" s="142"/>
      <c r="TOK93" s="142"/>
      <c r="TOL93" s="142"/>
      <c r="TOM93" s="142"/>
      <c r="TON93" s="142"/>
      <c r="TOO93" s="142"/>
      <c r="TOP93" s="142"/>
      <c r="TOQ93" s="142"/>
      <c r="TOR93" s="142"/>
      <c r="TOS93" s="142"/>
      <c r="TOT93" s="142"/>
      <c r="TOU93" s="142"/>
      <c r="TOV93" s="142"/>
      <c r="TOW93" s="142"/>
      <c r="TOX93" s="142"/>
      <c r="TOY93" s="142"/>
      <c r="TOZ93" s="142"/>
      <c r="TPA93" s="142"/>
      <c r="TPB93" s="142"/>
      <c r="TPC93" s="142"/>
      <c r="TPD93" s="142"/>
      <c r="TPE93" s="142"/>
      <c r="TPF93" s="142"/>
      <c r="TPG93" s="142"/>
      <c r="TPH93" s="142"/>
      <c r="TPI93" s="142"/>
      <c r="TPJ93" s="142"/>
      <c r="TPK93" s="142"/>
      <c r="TPL93" s="142"/>
      <c r="TPM93" s="142"/>
      <c r="TPN93" s="142"/>
      <c r="TPO93" s="142"/>
      <c r="TPP93" s="142"/>
      <c r="TPQ93" s="142"/>
      <c r="TPR93" s="142"/>
      <c r="TPS93" s="142"/>
      <c r="TPT93" s="142"/>
      <c r="TPU93" s="142"/>
      <c r="TPV93" s="142"/>
      <c r="TPW93" s="142"/>
      <c r="TPX93" s="142"/>
      <c r="TPY93" s="142"/>
      <c r="TPZ93" s="142"/>
      <c r="TQA93" s="142"/>
      <c r="TQB93" s="142"/>
      <c r="TQC93" s="142"/>
      <c r="TQD93" s="142"/>
      <c r="TQE93" s="142"/>
      <c r="TQF93" s="142"/>
      <c r="TQG93" s="142"/>
      <c r="TQH93" s="142"/>
      <c r="TQI93" s="142"/>
      <c r="TQJ93" s="142"/>
      <c r="TQK93" s="142"/>
      <c r="TQL93" s="142"/>
      <c r="TQM93" s="142"/>
      <c r="TQN93" s="142"/>
      <c r="TQO93" s="142"/>
      <c r="TQP93" s="142"/>
      <c r="TQQ93" s="142"/>
      <c r="TQR93" s="142"/>
      <c r="TQS93" s="142"/>
      <c r="TQT93" s="142"/>
      <c r="TQU93" s="142"/>
      <c r="TQV93" s="142"/>
      <c r="TQW93" s="142"/>
      <c r="TQX93" s="142"/>
      <c r="TQY93" s="142"/>
      <c r="TQZ93" s="142"/>
      <c r="TRA93" s="142"/>
      <c r="TRB93" s="142"/>
      <c r="TRC93" s="142"/>
      <c r="TRD93" s="142"/>
      <c r="TRE93" s="142"/>
      <c r="TRF93" s="142"/>
      <c r="TRG93" s="142"/>
      <c r="TRH93" s="142"/>
      <c r="TRI93" s="142"/>
      <c r="TRJ93" s="142"/>
      <c r="TRK93" s="142"/>
      <c r="TRL93" s="142"/>
      <c r="TRM93" s="142"/>
      <c r="TRN93" s="142"/>
      <c r="TRO93" s="142"/>
      <c r="TRP93" s="142"/>
      <c r="TRQ93" s="142"/>
      <c r="TRR93" s="142"/>
      <c r="TRS93" s="142"/>
      <c r="TRT93" s="142"/>
      <c r="TRU93" s="142"/>
      <c r="TRV93" s="142"/>
      <c r="TRW93" s="142"/>
      <c r="TRX93" s="142"/>
      <c r="TRY93" s="142"/>
      <c r="TRZ93" s="142"/>
      <c r="TSA93" s="142"/>
      <c r="TSB93" s="142"/>
      <c r="TSC93" s="142"/>
      <c r="TSD93" s="142"/>
      <c r="TSE93" s="142"/>
      <c r="TSF93" s="142"/>
      <c r="TSG93" s="142"/>
      <c r="TSH93" s="142"/>
      <c r="TSI93" s="142"/>
      <c r="TSJ93" s="142"/>
      <c r="TSK93" s="142"/>
      <c r="TSL93" s="142"/>
      <c r="TSM93" s="142"/>
      <c r="TSN93" s="142"/>
      <c r="TSO93" s="142"/>
      <c r="TSP93" s="142"/>
      <c r="TSQ93" s="142"/>
      <c r="TSR93" s="142"/>
      <c r="TSS93" s="142"/>
      <c r="TST93" s="142"/>
      <c r="TSU93" s="142"/>
      <c r="TSV93" s="142"/>
      <c r="TSW93" s="142"/>
      <c r="TSX93" s="142"/>
      <c r="TSY93" s="142"/>
      <c r="TSZ93" s="142"/>
      <c r="TTA93" s="142"/>
      <c r="TTB93" s="142"/>
      <c r="TTC93" s="142"/>
      <c r="TTD93" s="142"/>
      <c r="TTE93" s="142"/>
      <c r="TTF93" s="142"/>
      <c r="TTG93" s="142"/>
      <c r="TTH93" s="142"/>
      <c r="TTI93" s="142"/>
      <c r="TTJ93" s="142"/>
      <c r="TTK93" s="142"/>
      <c r="TTL93" s="142"/>
      <c r="TTM93" s="142"/>
      <c r="TTN93" s="142"/>
      <c r="TTO93" s="142"/>
      <c r="TTP93" s="142"/>
      <c r="TTQ93" s="142"/>
      <c r="TTR93" s="142"/>
      <c r="TTS93" s="142"/>
      <c r="TTT93" s="142"/>
      <c r="TTU93" s="142"/>
      <c r="TTV93" s="142"/>
      <c r="TTW93" s="142"/>
      <c r="TTX93" s="142"/>
      <c r="TTY93" s="142"/>
      <c r="TTZ93" s="142"/>
      <c r="TUA93" s="142"/>
      <c r="TUB93" s="142"/>
      <c r="TUC93" s="142"/>
      <c r="TUD93" s="142"/>
      <c r="TUE93" s="142"/>
      <c r="TUF93" s="142"/>
      <c r="TUG93" s="142"/>
      <c r="TUH93" s="142"/>
      <c r="TUI93" s="142"/>
      <c r="TUJ93" s="142"/>
      <c r="TUK93" s="142"/>
      <c r="TUL93" s="142"/>
      <c r="TUM93" s="142"/>
      <c r="TUN93" s="142"/>
      <c r="TUO93" s="142"/>
      <c r="TUP93" s="142"/>
      <c r="TUQ93" s="142"/>
      <c r="TUR93" s="142"/>
      <c r="TUS93" s="142"/>
      <c r="TUT93" s="142"/>
      <c r="TUU93" s="142"/>
      <c r="TUV93" s="142"/>
      <c r="TUW93" s="142"/>
      <c r="TUX93" s="142"/>
      <c r="TUY93" s="142"/>
      <c r="TUZ93" s="142"/>
      <c r="TVA93" s="142"/>
      <c r="TVB93" s="142"/>
      <c r="TVC93" s="142"/>
      <c r="TVD93" s="142"/>
      <c r="TVE93" s="142"/>
      <c r="TVF93" s="142"/>
      <c r="TVG93" s="142"/>
      <c r="TVH93" s="142"/>
      <c r="TVI93" s="142"/>
      <c r="TVJ93" s="142"/>
      <c r="TVK93" s="142"/>
      <c r="TVL93" s="142"/>
      <c r="TVM93" s="142"/>
      <c r="TVN93" s="142"/>
      <c r="TVO93" s="142"/>
      <c r="TVP93" s="142"/>
      <c r="TVQ93" s="142"/>
      <c r="TVR93" s="142"/>
      <c r="TVS93" s="142"/>
      <c r="TVT93" s="142"/>
      <c r="TVU93" s="142"/>
      <c r="TVV93" s="142"/>
      <c r="TVW93" s="142"/>
      <c r="TVX93" s="142"/>
      <c r="TVY93" s="142"/>
      <c r="TVZ93" s="142"/>
      <c r="TWA93" s="142"/>
      <c r="TWB93" s="142"/>
      <c r="TWC93" s="142"/>
      <c r="TWD93" s="142"/>
      <c r="TWE93" s="142"/>
      <c r="TWF93" s="142"/>
      <c r="TWG93" s="142"/>
      <c r="TWH93" s="142"/>
      <c r="TWI93" s="142"/>
      <c r="TWJ93" s="142"/>
      <c r="TWK93" s="142"/>
      <c r="TWL93" s="142"/>
      <c r="TWM93" s="142"/>
      <c r="TWN93" s="142"/>
      <c r="TWO93" s="142"/>
      <c r="TWP93" s="142"/>
      <c r="TWQ93" s="142"/>
      <c r="TWR93" s="142"/>
      <c r="TWS93" s="142"/>
      <c r="TWT93" s="142"/>
      <c r="TWU93" s="142"/>
      <c r="TWV93" s="142"/>
      <c r="TWW93" s="142"/>
      <c r="TWX93" s="142"/>
      <c r="TWY93" s="142"/>
      <c r="TWZ93" s="142"/>
      <c r="TXA93" s="142"/>
      <c r="TXB93" s="142"/>
      <c r="TXC93" s="142"/>
      <c r="TXD93" s="142"/>
      <c r="TXE93" s="142"/>
      <c r="TXF93" s="142"/>
      <c r="TXG93" s="142"/>
      <c r="TXH93" s="142"/>
      <c r="TXI93" s="142"/>
      <c r="TXJ93" s="142"/>
      <c r="TXK93" s="142"/>
      <c r="TXL93" s="142"/>
      <c r="TXM93" s="142"/>
      <c r="TXN93" s="142"/>
      <c r="TXO93" s="142"/>
      <c r="TXP93" s="142"/>
      <c r="TXQ93" s="142"/>
      <c r="TXR93" s="142"/>
      <c r="TXS93" s="142"/>
      <c r="TXT93" s="142"/>
      <c r="TXU93" s="142"/>
      <c r="TXV93" s="142"/>
      <c r="TXW93" s="142"/>
      <c r="TXX93" s="142"/>
      <c r="TXY93" s="142"/>
      <c r="TXZ93" s="142"/>
      <c r="TYA93" s="142"/>
      <c r="TYB93" s="142"/>
      <c r="TYC93" s="142"/>
      <c r="TYD93" s="142"/>
      <c r="TYE93" s="142"/>
      <c r="TYF93" s="142"/>
      <c r="TYG93" s="142"/>
      <c r="TYH93" s="142"/>
      <c r="TYI93" s="142"/>
      <c r="TYJ93" s="142"/>
      <c r="TYK93" s="142"/>
      <c r="TYL93" s="142"/>
      <c r="TYM93" s="142"/>
      <c r="TYN93" s="142"/>
      <c r="TYO93" s="142"/>
      <c r="TYP93" s="142"/>
      <c r="TYQ93" s="142"/>
      <c r="TYR93" s="142"/>
      <c r="TYS93" s="142"/>
      <c r="TYT93" s="142"/>
      <c r="TYU93" s="142"/>
      <c r="TYV93" s="142"/>
      <c r="TYW93" s="142"/>
      <c r="TYX93" s="142"/>
      <c r="TYY93" s="142"/>
      <c r="TYZ93" s="142"/>
      <c r="TZA93" s="142"/>
      <c r="TZB93" s="142"/>
      <c r="TZC93" s="142"/>
      <c r="TZD93" s="142"/>
      <c r="TZE93" s="142"/>
      <c r="TZF93" s="142"/>
      <c r="TZG93" s="142"/>
      <c r="TZH93" s="142"/>
      <c r="TZI93" s="142"/>
      <c r="TZJ93" s="142"/>
      <c r="TZK93" s="142"/>
      <c r="TZL93" s="142"/>
      <c r="TZM93" s="142"/>
      <c r="TZN93" s="142"/>
      <c r="TZO93" s="142"/>
      <c r="TZP93" s="142"/>
      <c r="TZQ93" s="142"/>
      <c r="TZR93" s="142"/>
      <c r="TZS93" s="142"/>
      <c r="TZT93" s="142"/>
      <c r="TZU93" s="142"/>
      <c r="TZV93" s="142"/>
      <c r="TZW93" s="142"/>
      <c r="TZX93" s="142"/>
      <c r="TZY93" s="142"/>
      <c r="TZZ93" s="142"/>
      <c r="UAA93" s="142"/>
      <c r="UAB93" s="142"/>
      <c r="UAC93" s="142"/>
      <c r="UAD93" s="142"/>
      <c r="UAE93" s="142"/>
      <c r="UAF93" s="142"/>
      <c r="UAG93" s="142"/>
      <c r="UAH93" s="142"/>
      <c r="UAI93" s="142"/>
      <c r="UAJ93" s="142"/>
      <c r="UAK93" s="142"/>
      <c r="UAL93" s="142"/>
      <c r="UAM93" s="142"/>
      <c r="UAN93" s="142"/>
      <c r="UAO93" s="142"/>
      <c r="UAP93" s="142"/>
      <c r="UAQ93" s="142"/>
      <c r="UAR93" s="142"/>
      <c r="UAS93" s="142"/>
      <c r="UAT93" s="142"/>
      <c r="UAU93" s="142"/>
      <c r="UAV93" s="142"/>
      <c r="UAW93" s="142"/>
      <c r="UAX93" s="142"/>
      <c r="UAY93" s="142"/>
      <c r="UAZ93" s="142"/>
      <c r="UBA93" s="142"/>
      <c r="UBB93" s="142"/>
      <c r="UBC93" s="142"/>
      <c r="UBD93" s="142"/>
      <c r="UBE93" s="142"/>
      <c r="UBF93" s="142"/>
      <c r="UBG93" s="142"/>
      <c r="UBH93" s="142"/>
      <c r="UBI93" s="142"/>
      <c r="UBJ93" s="142"/>
      <c r="UBK93" s="142"/>
      <c r="UBL93" s="142"/>
      <c r="UBM93" s="142"/>
      <c r="UBN93" s="142"/>
      <c r="UBO93" s="142"/>
      <c r="UBP93" s="142"/>
      <c r="UBQ93" s="142"/>
      <c r="UBR93" s="142"/>
      <c r="UBS93" s="142"/>
      <c r="UBT93" s="142"/>
      <c r="UBU93" s="142"/>
      <c r="UBV93" s="142"/>
      <c r="UBW93" s="142"/>
      <c r="UBX93" s="142"/>
      <c r="UBY93" s="142"/>
      <c r="UBZ93" s="142"/>
      <c r="UCA93" s="142"/>
      <c r="UCB93" s="142"/>
      <c r="UCC93" s="142"/>
      <c r="UCD93" s="142"/>
      <c r="UCE93" s="142"/>
      <c r="UCF93" s="142"/>
      <c r="UCG93" s="142"/>
      <c r="UCH93" s="142"/>
      <c r="UCI93" s="142"/>
      <c r="UCJ93" s="142"/>
      <c r="UCK93" s="142"/>
      <c r="UCL93" s="142"/>
      <c r="UCM93" s="142"/>
      <c r="UCN93" s="142"/>
      <c r="UCO93" s="142"/>
      <c r="UCP93" s="142"/>
      <c r="UCQ93" s="142"/>
      <c r="UCR93" s="142"/>
      <c r="UCS93" s="142"/>
      <c r="UCT93" s="142"/>
      <c r="UCU93" s="142"/>
      <c r="UCV93" s="142"/>
      <c r="UCW93" s="142"/>
      <c r="UCX93" s="142"/>
      <c r="UCY93" s="142"/>
      <c r="UCZ93" s="142"/>
      <c r="UDA93" s="142"/>
      <c r="UDB93" s="142"/>
      <c r="UDC93" s="142"/>
      <c r="UDD93" s="142"/>
      <c r="UDE93" s="142"/>
      <c r="UDF93" s="142"/>
      <c r="UDG93" s="142"/>
      <c r="UDH93" s="142"/>
      <c r="UDI93" s="142"/>
      <c r="UDJ93" s="142"/>
      <c r="UDK93" s="142"/>
      <c r="UDL93" s="142"/>
      <c r="UDM93" s="142"/>
      <c r="UDN93" s="142"/>
      <c r="UDO93" s="142"/>
      <c r="UDP93" s="142"/>
      <c r="UDQ93" s="142"/>
      <c r="UDR93" s="142"/>
      <c r="UDS93" s="142"/>
      <c r="UDT93" s="142"/>
      <c r="UDU93" s="142"/>
      <c r="UDV93" s="142"/>
      <c r="UDW93" s="142"/>
      <c r="UDX93" s="142"/>
      <c r="UDY93" s="142"/>
      <c r="UDZ93" s="142"/>
      <c r="UEA93" s="142"/>
      <c r="UEB93" s="142"/>
      <c r="UEC93" s="142"/>
      <c r="UED93" s="142"/>
      <c r="UEE93" s="142"/>
      <c r="UEF93" s="142"/>
      <c r="UEG93" s="142"/>
      <c r="UEH93" s="142"/>
      <c r="UEI93" s="142"/>
      <c r="UEJ93" s="142"/>
      <c r="UEK93" s="142"/>
      <c r="UEL93" s="142"/>
      <c r="UEM93" s="142"/>
      <c r="UEN93" s="142"/>
      <c r="UEO93" s="142"/>
      <c r="UEP93" s="142"/>
      <c r="UEQ93" s="142"/>
      <c r="UER93" s="142"/>
      <c r="UES93" s="142"/>
      <c r="UET93" s="142"/>
      <c r="UEU93" s="142"/>
      <c r="UEV93" s="142"/>
      <c r="UEW93" s="142"/>
      <c r="UEX93" s="142"/>
      <c r="UEY93" s="142"/>
      <c r="UEZ93" s="142"/>
      <c r="UFA93" s="142"/>
      <c r="UFB93" s="142"/>
      <c r="UFC93" s="142"/>
      <c r="UFD93" s="142"/>
      <c r="UFE93" s="142"/>
      <c r="UFF93" s="142"/>
      <c r="UFG93" s="142"/>
      <c r="UFH93" s="142"/>
      <c r="UFI93" s="142"/>
      <c r="UFJ93" s="142"/>
      <c r="UFK93" s="142"/>
      <c r="UFL93" s="142"/>
      <c r="UFM93" s="142"/>
      <c r="UFN93" s="142"/>
      <c r="UFO93" s="142"/>
      <c r="UFP93" s="142"/>
      <c r="UFQ93" s="142"/>
      <c r="UFR93" s="142"/>
      <c r="UFS93" s="142"/>
      <c r="UFT93" s="142"/>
      <c r="UFU93" s="142"/>
      <c r="UFV93" s="142"/>
      <c r="UFW93" s="142"/>
      <c r="UFX93" s="142"/>
      <c r="UFY93" s="142"/>
      <c r="UFZ93" s="142"/>
      <c r="UGA93" s="142"/>
      <c r="UGB93" s="142"/>
      <c r="UGC93" s="142"/>
      <c r="UGD93" s="142"/>
      <c r="UGE93" s="142"/>
      <c r="UGF93" s="142"/>
      <c r="UGG93" s="142"/>
      <c r="UGH93" s="142"/>
      <c r="UGI93" s="142"/>
      <c r="UGJ93" s="142"/>
      <c r="UGK93" s="142"/>
      <c r="UGL93" s="142"/>
      <c r="UGM93" s="142"/>
      <c r="UGN93" s="142"/>
      <c r="UGO93" s="142"/>
      <c r="UGP93" s="142"/>
      <c r="UGQ93" s="142"/>
      <c r="UGR93" s="142"/>
      <c r="UGS93" s="142"/>
      <c r="UGT93" s="142"/>
      <c r="UGU93" s="142"/>
      <c r="UGV93" s="142"/>
      <c r="UGW93" s="142"/>
      <c r="UGX93" s="142"/>
      <c r="UGY93" s="142"/>
      <c r="UGZ93" s="142"/>
      <c r="UHA93" s="142"/>
      <c r="UHB93" s="142"/>
      <c r="UHC93" s="142"/>
      <c r="UHD93" s="142"/>
      <c r="UHE93" s="142"/>
      <c r="UHF93" s="142"/>
      <c r="UHG93" s="142"/>
      <c r="UHH93" s="142"/>
      <c r="UHI93" s="142"/>
      <c r="UHJ93" s="142"/>
      <c r="UHK93" s="142"/>
      <c r="UHL93" s="142"/>
      <c r="UHM93" s="142"/>
      <c r="UHN93" s="142"/>
      <c r="UHO93" s="142"/>
      <c r="UHP93" s="142"/>
      <c r="UHQ93" s="142"/>
      <c r="UHR93" s="142"/>
      <c r="UHS93" s="142"/>
      <c r="UHT93" s="142"/>
      <c r="UHU93" s="142"/>
      <c r="UHV93" s="142"/>
      <c r="UHW93" s="142"/>
      <c r="UHX93" s="142"/>
      <c r="UHY93" s="142"/>
      <c r="UHZ93" s="142"/>
      <c r="UIA93" s="142"/>
      <c r="UIB93" s="142"/>
      <c r="UIC93" s="142"/>
      <c r="UID93" s="142"/>
      <c r="UIE93" s="142"/>
      <c r="UIF93" s="142"/>
      <c r="UIG93" s="142"/>
      <c r="UIH93" s="142"/>
      <c r="UII93" s="142"/>
      <c r="UIJ93" s="142"/>
      <c r="UIK93" s="142"/>
      <c r="UIL93" s="142"/>
      <c r="UIM93" s="142"/>
      <c r="UIN93" s="142"/>
      <c r="UIO93" s="142"/>
      <c r="UIP93" s="142"/>
      <c r="UIQ93" s="142"/>
      <c r="UIR93" s="142"/>
      <c r="UIS93" s="142"/>
      <c r="UIT93" s="142"/>
      <c r="UIU93" s="142"/>
      <c r="UIV93" s="142"/>
      <c r="UIW93" s="142"/>
      <c r="UIX93" s="142"/>
      <c r="UIY93" s="142"/>
      <c r="UIZ93" s="142"/>
      <c r="UJA93" s="142"/>
      <c r="UJB93" s="142"/>
      <c r="UJC93" s="142"/>
      <c r="UJD93" s="142"/>
      <c r="UJE93" s="142"/>
      <c r="UJF93" s="142"/>
      <c r="UJG93" s="142"/>
      <c r="UJH93" s="142"/>
      <c r="UJI93" s="142"/>
      <c r="UJJ93" s="142"/>
      <c r="UJK93" s="142"/>
      <c r="UJL93" s="142"/>
      <c r="UJM93" s="142"/>
      <c r="UJN93" s="142"/>
      <c r="UJO93" s="142"/>
      <c r="UJP93" s="142"/>
      <c r="UJQ93" s="142"/>
      <c r="UJR93" s="142"/>
      <c r="UJS93" s="142"/>
      <c r="UJT93" s="142"/>
      <c r="UJU93" s="142"/>
      <c r="UJV93" s="142"/>
      <c r="UJW93" s="142"/>
      <c r="UJX93" s="142"/>
      <c r="UJY93" s="142"/>
      <c r="UJZ93" s="142"/>
      <c r="UKA93" s="142"/>
      <c r="UKB93" s="142"/>
      <c r="UKC93" s="142"/>
      <c r="UKD93" s="142"/>
      <c r="UKE93" s="142"/>
      <c r="UKF93" s="142"/>
      <c r="UKG93" s="142"/>
      <c r="UKH93" s="142"/>
      <c r="UKI93" s="142"/>
      <c r="UKJ93" s="142"/>
      <c r="UKK93" s="142"/>
      <c r="UKL93" s="142"/>
      <c r="UKM93" s="142"/>
      <c r="UKN93" s="142"/>
      <c r="UKO93" s="142"/>
      <c r="UKP93" s="142"/>
      <c r="UKQ93" s="142"/>
      <c r="UKR93" s="142"/>
      <c r="UKS93" s="142"/>
      <c r="UKT93" s="142"/>
      <c r="UKU93" s="142"/>
      <c r="UKV93" s="142"/>
      <c r="UKW93" s="142"/>
      <c r="UKX93" s="142"/>
      <c r="UKY93" s="142"/>
      <c r="UKZ93" s="142"/>
      <c r="ULA93" s="142"/>
      <c r="ULB93" s="142"/>
      <c r="ULC93" s="142"/>
      <c r="ULD93" s="142"/>
      <c r="ULE93" s="142"/>
      <c r="ULF93" s="142"/>
      <c r="ULG93" s="142"/>
      <c r="ULH93" s="142"/>
      <c r="ULI93" s="142"/>
      <c r="ULJ93" s="142"/>
      <c r="ULK93" s="142"/>
      <c r="ULL93" s="142"/>
      <c r="ULM93" s="142"/>
      <c r="ULN93" s="142"/>
      <c r="ULO93" s="142"/>
      <c r="ULP93" s="142"/>
      <c r="ULQ93" s="142"/>
      <c r="ULR93" s="142"/>
      <c r="ULS93" s="142"/>
      <c r="ULT93" s="142"/>
      <c r="ULU93" s="142"/>
      <c r="ULV93" s="142"/>
      <c r="ULW93" s="142"/>
      <c r="ULX93" s="142"/>
      <c r="ULY93" s="142"/>
      <c r="ULZ93" s="142"/>
      <c r="UMA93" s="142"/>
      <c r="UMB93" s="142"/>
      <c r="UMC93" s="142"/>
      <c r="UMD93" s="142"/>
      <c r="UME93" s="142"/>
      <c r="UMF93" s="142"/>
      <c r="UMG93" s="142"/>
      <c r="UMH93" s="142"/>
      <c r="UMI93" s="142"/>
      <c r="UMJ93" s="142"/>
      <c r="UMK93" s="142"/>
      <c r="UML93" s="142"/>
      <c r="UMM93" s="142"/>
      <c r="UMN93" s="142"/>
      <c r="UMO93" s="142"/>
      <c r="UMP93" s="142"/>
      <c r="UMQ93" s="142"/>
      <c r="UMR93" s="142"/>
      <c r="UMS93" s="142"/>
      <c r="UMT93" s="142"/>
      <c r="UMU93" s="142"/>
      <c r="UMV93" s="142"/>
      <c r="UMW93" s="142"/>
      <c r="UMX93" s="142"/>
      <c r="UMY93" s="142"/>
      <c r="UMZ93" s="142"/>
      <c r="UNA93" s="142"/>
      <c r="UNB93" s="142"/>
      <c r="UNC93" s="142"/>
      <c r="UND93" s="142"/>
      <c r="UNE93" s="142"/>
      <c r="UNF93" s="142"/>
      <c r="UNG93" s="142"/>
      <c r="UNH93" s="142"/>
      <c r="UNI93" s="142"/>
      <c r="UNJ93" s="142"/>
      <c r="UNK93" s="142"/>
      <c r="UNL93" s="142"/>
      <c r="UNM93" s="142"/>
      <c r="UNN93" s="142"/>
      <c r="UNO93" s="142"/>
      <c r="UNP93" s="142"/>
      <c r="UNQ93" s="142"/>
      <c r="UNR93" s="142"/>
      <c r="UNS93" s="142"/>
      <c r="UNT93" s="142"/>
      <c r="UNU93" s="142"/>
      <c r="UNV93" s="142"/>
      <c r="UNW93" s="142"/>
      <c r="UNX93" s="142"/>
      <c r="UNY93" s="142"/>
      <c r="UNZ93" s="142"/>
      <c r="UOA93" s="142"/>
      <c r="UOB93" s="142"/>
      <c r="UOC93" s="142"/>
      <c r="UOD93" s="142"/>
      <c r="UOE93" s="142"/>
      <c r="UOF93" s="142"/>
      <c r="UOG93" s="142"/>
      <c r="UOH93" s="142"/>
      <c r="UOI93" s="142"/>
      <c r="UOJ93" s="142"/>
      <c r="UOK93" s="142"/>
      <c r="UOL93" s="142"/>
      <c r="UOM93" s="142"/>
      <c r="UON93" s="142"/>
      <c r="UOO93" s="142"/>
      <c r="UOP93" s="142"/>
      <c r="UOQ93" s="142"/>
      <c r="UOR93" s="142"/>
      <c r="UOS93" s="142"/>
      <c r="UOT93" s="142"/>
      <c r="UOU93" s="142"/>
      <c r="UOV93" s="142"/>
      <c r="UOW93" s="142"/>
      <c r="UOX93" s="142"/>
      <c r="UOY93" s="142"/>
      <c r="UOZ93" s="142"/>
      <c r="UPA93" s="142"/>
      <c r="UPB93" s="142"/>
      <c r="UPC93" s="142"/>
      <c r="UPD93" s="142"/>
      <c r="UPE93" s="142"/>
      <c r="UPF93" s="142"/>
      <c r="UPG93" s="142"/>
      <c r="UPH93" s="142"/>
      <c r="UPI93" s="142"/>
      <c r="UPJ93" s="142"/>
      <c r="UPK93" s="142"/>
      <c r="UPL93" s="142"/>
      <c r="UPM93" s="142"/>
      <c r="UPN93" s="142"/>
      <c r="UPO93" s="142"/>
      <c r="UPP93" s="142"/>
      <c r="UPQ93" s="142"/>
      <c r="UPR93" s="142"/>
      <c r="UPS93" s="142"/>
      <c r="UPT93" s="142"/>
      <c r="UPU93" s="142"/>
      <c r="UPV93" s="142"/>
      <c r="UPW93" s="142"/>
      <c r="UPX93" s="142"/>
      <c r="UPY93" s="142"/>
      <c r="UPZ93" s="142"/>
      <c r="UQA93" s="142"/>
      <c r="UQB93" s="142"/>
      <c r="UQC93" s="142"/>
      <c r="UQD93" s="142"/>
      <c r="UQE93" s="142"/>
      <c r="UQF93" s="142"/>
      <c r="UQG93" s="142"/>
      <c r="UQH93" s="142"/>
      <c r="UQI93" s="142"/>
      <c r="UQJ93" s="142"/>
      <c r="UQK93" s="142"/>
      <c r="UQL93" s="142"/>
      <c r="UQM93" s="142"/>
      <c r="UQN93" s="142"/>
      <c r="UQO93" s="142"/>
      <c r="UQP93" s="142"/>
      <c r="UQQ93" s="142"/>
      <c r="UQR93" s="142"/>
      <c r="UQS93" s="142"/>
      <c r="UQT93" s="142"/>
      <c r="UQU93" s="142"/>
      <c r="UQV93" s="142"/>
      <c r="UQW93" s="142"/>
      <c r="UQX93" s="142"/>
      <c r="UQY93" s="142"/>
      <c r="UQZ93" s="142"/>
      <c r="URA93" s="142"/>
      <c r="URB93" s="142"/>
      <c r="URC93" s="142"/>
      <c r="URD93" s="142"/>
      <c r="URE93" s="142"/>
      <c r="URF93" s="142"/>
      <c r="URG93" s="142"/>
      <c r="URH93" s="142"/>
      <c r="URI93" s="142"/>
      <c r="URJ93" s="142"/>
      <c r="URK93" s="142"/>
      <c r="URL93" s="142"/>
      <c r="URM93" s="142"/>
      <c r="URN93" s="142"/>
      <c r="URO93" s="142"/>
      <c r="URP93" s="142"/>
      <c r="URQ93" s="142"/>
      <c r="URR93" s="142"/>
      <c r="URS93" s="142"/>
      <c r="URT93" s="142"/>
      <c r="URU93" s="142"/>
      <c r="URV93" s="142"/>
      <c r="URW93" s="142"/>
      <c r="URX93" s="142"/>
      <c r="URY93" s="142"/>
      <c r="URZ93" s="142"/>
      <c r="USA93" s="142"/>
      <c r="USB93" s="142"/>
      <c r="USC93" s="142"/>
      <c r="USD93" s="142"/>
      <c r="USE93" s="142"/>
      <c r="USF93" s="142"/>
      <c r="USG93" s="142"/>
      <c r="USH93" s="142"/>
      <c r="USI93" s="142"/>
      <c r="USJ93" s="142"/>
      <c r="USK93" s="142"/>
      <c r="USL93" s="142"/>
      <c r="USM93" s="142"/>
      <c r="USN93" s="142"/>
      <c r="USO93" s="142"/>
      <c r="USP93" s="142"/>
      <c r="USQ93" s="142"/>
      <c r="USR93" s="142"/>
      <c r="USS93" s="142"/>
      <c r="UST93" s="142"/>
      <c r="USU93" s="142"/>
      <c r="USV93" s="142"/>
      <c r="USW93" s="142"/>
      <c r="USX93" s="142"/>
      <c r="USY93" s="142"/>
      <c r="USZ93" s="142"/>
      <c r="UTA93" s="142"/>
      <c r="UTB93" s="142"/>
      <c r="UTC93" s="142"/>
      <c r="UTD93" s="142"/>
      <c r="UTE93" s="142"/>
      <c r="UTF93" s="142"/>
      <c r="UTG93" s="142"/>
      <c r="UTH93" s="142"/>
      <c r="UTI93" s="142"/>
      <c r="UTJ93" s="142"/>
      <c r="UTK93" s="142"/>
      <c r="UTL93" s="142"/>
      <c r="UTM93" s="142"/>
      <c r="UTN93" s="142"/>
      <c r="UTO93" s="142"/>
      <c r="UTP93" s="142"/>
      <c r="UTQ93" s="142"/>
      <c r="UTR93" s="142"/>
      <c r="UTS93" s="142"/>
      <c r="UTT93" s="142"/>
      <c r="UTU93" s="142"/>
      <c r="UTV93" s="142"/>
      <c r="UTW93" s="142"/>
      <c r="UTX93" s="142"/>
      <c r="UTY93" s="142"/>
      <c r="UTZ93" s="142"/>
      <c r="UUA93" s="142"/>
      <c r="UUB93" s="142"/>
      <c r="UUC93" s="142"/>
      <c r="UUD93" s="142"/>
      <c r="UUE93" s="142"/>
      <c r="UUF93" s="142"/>
      <c r="UUG93" s="142"/>
      <c r="UUH93" s="142"/>
      <c r="UUI93" s="142"/>
      <c r="UUJ93" s="142"/>
      <c r="UUK93" s="142"/>
      <c r="UUL93" s="142"/>
      <c r="UUM93" s="142"/>
      <c r="UUN93" s="142"/>
      <c r="UUO93" s="142"/>
      <c r="UUP93" s="142"/>
      <c r="UUQ93" s="142"/>
      <c r="UUR93" s="142"/>
      <c r="UUS93" s="142"/>
      <c r="UUT93" s="142"/>
      <c r="UUU93" s="142"/>
      <c r="UUV93" s="142"/>
      <c r="UUW93" s="142"/>
      <c r="UUX93" s="142"/>
      <c r="UUY93" s="142"/>
      <c r="UUZ93" s="142"/>
      <c r="UVA93" s="142"/>
      <c r="UVB93" s="142"/>
      <c r="UVC93" s="142"/>
      <c r="UVD93" s="142"/>
      <c r="UVE93" s="142"/>
      <c r="UVF93" s="142"/>
      <c r="UVG93" s="142"/>
      <c r="UVH93" s="142"/>
      <c r="UVI93" s="142"/>
      <c r="UVJ93" s="142"/>
      <c r="UVK93" s="142"/>
      <c r="UVL93" s="142"/>
      <c r="UVM93" s="142"/>
      <c r="UVN93" s="142"/>
      <c r="UVO93" s="142"/>
      <c r="UVP93" s="142"/>
      <c r="UVQ93" s="142"/>
      <c r="UVR93" s="142"/>
      <c r="UVS93" s="142"/>
      <c r="UVT93" s="142"/>
      <c r="UVU93" s="142"/>
      <c r="UVV93" s="142"/>
      <c r="UVW93" s="142"/>
      <c r="UVX93" s="142"/>
      <c r="UVY93" s="142"/>
      <c r="UVZ93" s="142"/>
      <c r="UWA93" s="142"/>
      <c r="UWB93" s="142"/>
      <c r="UWC93" s="142"/>
      <c r="UWD93" s="142"/>
      <c r="UWE93" s="142"/>
      <c r="UWF93" s="142"/>
      <c r="UWG93" s="142"/>
      <c r="UWH93" s="142"/>
      <c r="UWI93" s="142"/>
      <c r="UWJ93" s="142"/>
      <c r="UWK93" s="142"/>
      <c r="UWL93" s="142"/>
      <c r="UWM93" s="142"/>
      <c r="UWN93" s="142"/>
      <c r="UWO93" s="142"/>
      <c r="UWP93" s="142"/>
      <c r="UWQ93" s="142"/>
      <c r="UWR93" s="142"/>
      <c r="UWS93" s="142"/>
      <c r="UWT93" s="142"/>
      <c r="UWU93" s="142"/>
      <c r="UWV93" s="142"/>
      <c r="UWW93" s="142"/>
      <c r="UWX93" s="142"/>
      <c r="UWY93" s="142"/>
      <c r="UWZ93" s="142"/>
      <c r="UXA93" s="142"/>
      <c r="UXB93" s="142"/>
      <c r="UXC93" s="142"/>
      <c r="UXD93" s="142"/>
      <c r="UXE93" s="142"/>
      <c r="UXF93" s="142"/>
      <c r="UXG93" s="142"/>
      <c r="UXH93" s="142"/>
      <c r="UXI93" s="142"/>
      <c r="UXJ93" s="142"/>
      <c r="UXK93" s="142"/>
      <c r="UXL93" s="142"/>
      <c r="UXM93" s="142"/>
      <c r="UXN93" s="142"/>
      <c r="UXO93" s="142"/>
      <c r="UXP93" s="142"/>
      <c r="UXQ93" s="142"/>
      <c r="UXR93" s="142"/>
      <c r="UXS93" s="142"/>
      <c r="UXT93" s="142"/>
      <c r="UXU93" s="142"/>
      <c r="UXV93" s="142"/>
      <c r="UXW93" s="142"/>
      <c r="UXX93" s="142"/>
      <c r="UXY93" s="142"/>
      <c r="UXZ93" s="142"/>
      <c r="UYA93" s="142"/>
      <c r="UYB93" s="142"/>
      <c r="UYC93" s="142"/>
      <c r="UYD93" s="142"/>
      <c r="UYE93" s="142"/>
      <c r="UYF93" s="142"/>
      <c r="UYG93" s="142"/>
      <c r="UYH93" s="142"/>
      <c r="UYI93" s="142"/>
      <c r="UYJ93" s="142"/>
      <c r="UYK93" s="142"/>
      <c r="UYL93" s="142"/>
      <c r="UYM93" s="142"/>
      <c r="UYN93" s="142"/>
      <c r="UYO93" s="142"/>
      <c r="UYP93" s="142"/>
      <c r="UYQ93" s="142"/>
      <c r="UYR93" s="142"/>
      <c r="UYS93" s="142"/>
      <c r="UYT93" s="142"/>
      <c r="UYU93" s="142"/>
      <c r="UYV93" s="142"/>
      <c r="UYW93" s="142"/>
      <c r="UYX93" s="142"/>
      <c r="UYY93" s="142"/>
      <c r="UYZ93" s="142"/>
      <c r="UZA93" s="142"/>
      <c r="UZB93" s="142"/>
      <c r="UZC93" s="142"/>
      <c r="UZD93" s="142"/>
      <c r="UZE93" s="142"/>
      <c r="UZF93" s="142"/>
      <c r="UZG93" s="142"/>
      <c r="UZH93" s="142"/>
      <c r="UZI93" s="142"/>
      <c r="UZJ93" s="142"/>
      <c r="UZK93" s="142"/>
      <c r="UZL93" s="142"/>
      <c r="UZM93" s="142"/>
      <c r="UZN93" s="142"/>
      <c r="UZO93" s="142"/>
      <c r="UZP93" s="142"/>
      <c r="UZQ93" s="142"/>
      <c r="UZR93" s="142"/>
      <c r="UZS93" s="142"/>
      <c r="UZT93" s="142"/>
      <c r="UZU93" s="142"/>
      <c r="UZV93" s="142"/>
      <c r="UZW93" s="142"/>
      <c r="UZX93" s="142"/>
      <c r="UZY93" s="142"/>
      <c r="UZZ93" s="142"/>
      <c r="VAA93" s="142"/>
      <c r="VAB93" s="142"/>
      <c r="VAC93" s="142"/>
      <c r="VAD93" s="142"/>
      <c r="VAE93" s="142"/>
      <c r="VAF93" s="142"/>
      <c r="VAG93" s="142"/>
      <c r="VAH93" s="142"/>
      <c r="VAI93" s="142"/>
      <c r="VAJ93" s="142"/>
      <c r="VAK93" s="142"/>
      <c r="VAL93" s="142"/>
      <c r="VAM93" s="142"/>
      <c r="VAN93" s="142"/>
      <c r="VAO93" s="142"/>
      <c r="VAP93" s="142"/>
      <c r="VAQ93" s="142"/>
      <c r="VAR93" s="142"/>
      <c r="VAS93" s="142"/>
      <c r="VAT93" s="142"/>
      <c r="VAU93" s="142"/>
      <c r="VAV93" s="142"/>
      <c r="VAW93" s="142"/>
      <c r="VAX93" s="142"/>
      <c r="VAY93" s="142"/>
      <c r="VAZ93" s="142"/>
      <c r="VBA93" s="142"/>
      <c r="VBB93" s="142"/>
      <c r="VBC93" s="142"/>
      <c r="VBD93" s="142"/>
      <c r="VBE93" s="142"/>
      <c r="VBF93" s="142"/>
      <c r="VBG93" s="142"/>
      <c r="VBH93" s="142"/>
      <c r="VBI93" s="142"/>
      <c r="VBJ93" s="142"/>
      <c r="VBK93" s="142"/>
      <c r="VBL93" s="142"/>
      <c r="VBM93" s="142"/>
      <c r="VBN93" s="142"/>
      <c r="VBO93" s="142"/>
      <c r="VBP93" s="142"/>
      <c r="VBQ93" s="142"/>
      <c r="VBR93" s="142"/>
      <c r="VBS93" s="142"/>
      <c r="VBT93" s="142"/>
      <c r="VBU93" s="142"/>
      <c r="VBV93" s="142"/>
      <c r="VBW93" s="142"/>
      <c r="VBX93" s="142"/>
      <c r="VBY93" s="142"/>
      <c r="VBZ93" s="142"/>
      <c r="VCA93" s="142"/>
      <c r="VCB93" s="142"/>
      <c r="VCC93" s="142"/>
      <c r="VCD93" s="142"/>
      <c r="VCE93" s="142"/>
      <c r="VCF93" s="142"/>
      <c r="VCG93" s="142"/>
      <c r="VCH93" s="142"/>
      <c r="VCI93" s="142"/>
      <c r="VCJ93" s="142"/>
      <c r="VCK93" s="142"/>
      <c r="VCL93" s="142"/>
      <c r="VCM93" s="142"/>
      <c r="VCN93" s="142"/>
      <c r="VCO93" s="142"/>
      <c r="VCP93" s="142"/>
      <c r="VCQ93" s="142"/>
      <c r="VCR93" s="142"/>
      <c r="VCS93" s="142"/>
      <c r="VCT93" s="142"/>
      <c r="VCU93" s="142"/>
      <c r="VCV93" s="142"/>
      <c r="VCW93" s="142"/>
      <c r="VCX93" s="142"/>
      <c r="VCY93" s="142"/>
      <c r="VCZ93" s="142"/>
      <c r="VDA93" s="142"/>
      <c r="VDB93" s="142"/>
      <c r="VDC93" s="142"/>
      <c r="VDD93" s="142"/>
      <c r="VDE93" s="142"/>
      <c r="VDF93" s="142"/>
      <c r="VDG93" s="142"/>
      <c r="VDH93" s="142"/>
      <c r="VDI93" s="142"/>
      <c r="VDJ93" s="142"/>
      <c r="VDK93" s="142"/>
      <c r="VDL93" s="142"/>
      <c r="VDM93" s="142"/>
      <c r="VDN93" s="142"/>
      <c r="VDO93" s="142"/>
      <c r="VDP93" s="142"/>
      <c r="VDQ93" s="142"/>
      <c r="VDR93" s="142"/>
      <c r="VDS93" s="142"/>
      <c r="VDT93" s="142"/>
      <c r="VDU93" s="142"/>
      <c r="VDV93" s="142"/>
      <c r="VDW93" s="142"/>
      <c r="VDX93" s="142"/>
      <c r="VDY93" s="142"/>
      <c r="VDZ93" s="142"/>
      <c r="VEA93" s="142"/>
      <c r="VEB93" s="142"/>
      <c r="VEC93" s="142"/>
      <c r="VED93" s="142"/>
      <c r="VEE93" s="142"/>
      <c r="VEF93" s="142"/>
      <c r="VEG93" s="142"/>
      <c r="VEH93" s="142"/>
      <c r="VEI93" s="142"/>
      <c r="VEJ93" s="142"/>
      <c r="VEK93" s="142"/>
      <c r="VEL93" s="142"/>
      <c r="VEM93" s="142"/>
      <c r="VEN93" s="142"/>
      <c r="VEO93" s="142"/>
      <c r="VEP93" s="142"/>
      <c r="VEQ93" s="142"/>
      <c r="VER93" s="142"/>
      <c r="VES93" s="142"/>
      <c r="VET93" s="142"/>
      <c r="VEU93" s="142"/>
      <c r="VEV93" s="142"/>
      <c r="VEW93" s="142"/>
      <c r="VEX93" s="142"/>
      <c r="VEY93" s="142"/>
      <c r="VEZ93" s="142"/>
      <c r="VFA93" s="142"/>
      <c r="VFB93" s="142"/>
      <c r="VFC93" s="142"/>
      <c r="VFD93" s="142"/>
      <c r="VFE93" s="142"/>
      <c r="VFF93" s="142"/>
      <c r="VFG93" s="142"/>
      <c r="VFH93" s="142"/>
      <c r="VFI93" s="142"/>
      <c r="VFJ93" s="142"/>
      <c r="VFK93" s="142"/>
      <c r="VFL93" s="142"/>
      <c r="VFM93" s="142"/>
      <c r="VFN93" s="142"/>
      <c r="VFO93" s="142"/>
      <c r="VFP93" s="142"/>
      <c r="VFQ93" s="142"/>
      <c r="VFR93" s="142"/>
      <c r="VFS93" s="142"/>
      <c r="VFT93" s="142"/>
      <c r="VFU93" s="142"/>
      <c r="VFV93" s="142"/>
      <c r="VFW93" s="142"/>
      <c r="VFX93" s="142"/>
      <c r="VFY93" s="142"/>
      <c r="VFZ93" s="142"/>
      <c r="VGA93" s="142"/>
      <c r="VGB93" s="142"/>
      <c r="VGC93" s="142"/>
      <c r="VGD93" s="142"/>
      <c r="VGE93" s="142"/>
      <c r="VGF93" s="142"/>
      <c r="VGG93" s="142"/>
      <c r="VGH93" s="142"/>
      <c r="VGI93" s="142"/>
      <c r="VGJ93" s="142"/>
      <c r="VGK93" s="142"/>
      <c r="VGL93" s="142"/>
      <c r="VGM93" s="142"/>
      <c r="VGN93" s="142"/>
      <c r="VGO93" s="142"/>
      <c r="VGP93" s="142"/>
      <c r="VGQ93" s="142"/>
      <c r="VGR93" s="142"/>
      <c r="VGS93" s="142"/>
      <c r="VGT93" s="142"/>
      <c r="VGU93" s="142"/>
      <c r="VGV93" s="142"/>
      <c r="VGW93" s="142"/>
      <c r="VGX93" s="142"/>
      <c r="VGY93" s="142"/>
      <c r="VGZ93" s="142"/>
      <c r="VHA93" s="142"/>
      <c r="VHB93" s="142"/>
      <c r="VHC93" s="142"/>
      <c r="VHD93" s="142"/>
      <c r="VHE93" s="142"/>
      <c r="VHF93" s="142"/>
      <c r="VHG93" s="142"/>
      <c r="VHH93" s="142"/>
      <c r="VHI93" s="142"/>
      <c r="VHJ93" s="142"/>
      <c r="VHK93" s="142"/>
      <c r="VHL93" s="142"/>
      <c r="VHM93" s="142"/>
      <c r="VHN93" s="142"/>
      <c r="VHO93" s="142"/>
      <c r="VHP93" s="142"/>
      <c r="VHQ93" s="142"/>
      <c r="VHR93" s="142"/>
      <c r="VHS93" s="142"/>
      <c r="VHT93" s="142"/>
      <c r="VHU93" s="142"/>
      <c r="VHV93" s="142"/>
      <c r="VHW93" s="142"/>
      <c r="VHX93" s="142"/>
      <c r="VHY93" s="142"/>
      <c r="VHZ93" s="142"/>
      <c r="VIA93" s="142"/>
      <c r="VIB93" s="142"/>
      <c r="VIC93" s="142"/>
      <c r="VID93" s="142"/>
      <c r="VIE93" s="142"/>
      <c r="VIF93" s="142"/>
      <c r="VIG93" s="142"/>
      <c r="VIH93" s="142"/>
      <c r="VII93" s="142"/>
      <c r="VIJ93" s="142"/>
      <c r="VIK93" s="142"/>
      <c r="VIL93" s="142"/>
      <c r="VIM93" s="142"/>
      <c r="VIN93" s="142"/>
      <c r="VIO93" s="142"/>
      <c r="VIP93" s="142"/>
      <c r="VIQ93" s="142"/>
      <c r="VIR93" s="142"/>
      <c r="VIS93" s="142"/>
      <c r="VIT93" s="142"/>
      <c r="VIU93" s="142"/>
      <c r="VIV93" s="142"/>
      <c r="VIW93" s="142"/>
      <c r="VIX93" s="142"/>
      <c r="VIY93" s="142"/>
      <c r="VIZ93" s="142"/>
      <c r="VJA93" s="142"/>
      <c r="VJB93" s="142"/>
      <c r="VJC93" s="142"/>
      <c r="VJD93" s="142"/>
      <c r="VJE93" s="142"/>
      <c r="VJF93" s="142"/>
      <c r="VJG93" s="142"/>
      <c r="VJH93" s="142"/>
      <c r="VJI93" s="142"/>
      <c r="VJJ93" s="142"/>
      <c r="VJK93" s="142"/>
      <c r="VJL93" s="142"/>
      <c r="VJM93" s="142"/>
      <c r="VJN93" s="142"/>
      <c r="VJO93" s="142"/>
      <c r="VJP93" s="142"/>
      <c r="VJQ93" s="142"/>
      <c r="VJR93" s="142"/>
      <c r="VJS93" s="142"/>
      <c r="VJT93" s="142"/>
      <c r="VJU93" s="142"/>
      <c r="VJV93" s="142"/>
      <c r="VJW93" s="142"/>
      <c r="VJX93" s="142"/>
      <c r="VJY93" s="142"/>
      <c r="VJZ93" s="142"/>
      <c r="VKA93" s="142"/>
      <c r="VKB93" s="142"/>
      <c r="VKC93" s="142"/>
      <c r="VKD93" s="142"/>
      <c r="VKE93" s="142"/>
      <c r="VKF93" s="142"/>
      <c r="VKG93" s="142"/>
      <c r="VKH93" s="142"/>
      <c r="VKI93" s="142"/>
      <c r="VKJ93" s="142"/>
      <c r="VKK93" s="142"/>
      <c r="VKL93" s="142"/>
      <c r="VKM93" s="142"/>
      <c r="VKN93" s="142"/>
      <c r="VKO93" s="142"/>
      <c r="VKP93" s="142"/>
      <c r="VKQ93" s="142"/>
      <c r="VKR93" s="142"/>
      <c r="VKS93" s="142"/>
      <c r="VKT93" s="142"/>
      <c r="VKU93" s="142"/>
      <c r="VKV93" s="142"/>
      <c r="VKW93" s="142"/>
      <c r="VKX93" s="142"/>
      <c r="VKY93" s="142"/>
      <c r="VKZ93" s="142"/>
      <c r="VLA93" s="142"/>
      <c r="VLB93" s="142"/>
      <c r="VLC93" s="142"/>
      <c r="VLD93" s="142"/>
      <c r="VLE93" s="142"/>
      <c r="VLF93" s="142"/>
      <c r="VLG93" s="142"/>
      <c r="VLH93" s="142"/>
      <c r="VLI93" s="142"/>
      <c r="VLJ93" s="142"/>
      <c r="VLK93" s="142"/>
      <c r="VLL93" s="142"/>
      <c r="VLM93" s="142"/>
      <c r="VLN93" s="142"/>
      <c r="VLO93" s="142"/>
      <c r="VLP93" s="142"/>
      <c r="VLQ93" s="142"/>
      <c r="VLR93" s="142"/>
      <c r="VLS93" s="142"/>
      <c r="VLT93" s="142"/>
      <c r="VLU93" s="142"/>
      <c r="VLV93" s="142"/>
      <c r="VLW93" s="142"/>
      <c r="VLX93" s="142"/>
      <c r="VLY93" s="142"/>
      <c r="VLZ93" s="142"/>
      <c r="VMA93" s="142"/>
      <c r="VMB93" s="142"/>
      <c r="VMC93" s="142"/>
      <c r="VMD93" s="142"/>
      <c r="VME93" s="142"/>
      <c r="VMF93" s="142"/>
      <c r="VMG93" s="142"/>
      <c r="VMH93" s="142"/>
      <c r="VMI93" s="142"/>
      <c r="VMJ93" s="142"/>
      <c r="VMK93" s="142"/>
      <c r="VML93" s="142"/>
      <c r="VMM93" s="142"/>
      <c r="VMN93" s="142"/>
      <c r="VMO93" s="142"/>
      <c r="VMP93" s="142"/>
      <c r="VMQ93" s="142"/>
      <c r="VMR93" s="142"/>
      <c r="VMS93" s="142"/>
      <c r="VMT93" s="142"/>
      <c r="VMU93" s="142"/>
      <c r="VMV93" s="142"/>
      <c r="VMW93" s="142"/>
      <c r="VMX93" s="142"/>
      <c r="VMY93" s="142"/>
      <c r="VMZ93" s="142"/>
      <c r="VNA93" s="142"/>
      <c r="VNB93" s="142"/>
      <c r="VNC93" s="142"/>
      <c r="VND93" s="142"/>
      <c r="VNE93" s="142"/>
      <c r="VNF93" s="142"/>
      <c r="VNG93" s="142"/>
      <c r="VNH93" s="142"/>
      <c r="VNI93" s="142"/>
      <c r="VNJ93" s="142"/>
      <c r="VNK93" s="142"/>
      <c r="VNL93" s="142"/>
      <c r="VNM93" s="142"/>
      <c r="VNN93" s="142"/>
      <c r="VNO93" s="142"/>
      <c r="VNP93" s="142"/>
      <c r="VNQ93" s="142"/>
      <c r="VNR93" s="142"/>
      <c r="VNS93" s="142"/>
      <c r="VNT93" s="142"/>
      <c r="VNU93" s="142"/>
      <c r="VNV93" s="142"/>
      <c r="VNW93" s="142"/>
      <c r="VNX93" s="142"/>
      <c r="VNY93" s="142"/>
      <c r="VNZ93" s="142"/>
      <c r="VOA93" s="142"/>
      <c r="VOB93" s="142"/>
      <c r="VOC93" s="142"/>
      <c r="VOD93" s="142"/>
      <c r="VOE93" s="142"/>
      <c r="VOF93" s="142"/>
      <c r="VOG93" s="142"/>
      <c r="VOH93" s="142"/>
      <c r="VOI93" s="142"/>
      <c r="VOJ93" s="142"/>
      <c r="VOK93" s="142"/>
      <c r="VOL93" s="142"/>
      <c r="VOM93" s="142"/>
      <c r="VON93" s="142"/>
      <c r="VOO93" s="142"/>
      <c r="VOP93" s="142"/>
      <c r="VOQ93" s="142"/>
      <c r="VOR93" s="142"/>
      <c r="VOS93" s="142"/>
      <c r="VOT93" s="142"/>
      <c r="VOU93" s="142"/>
      <c r="VOV93" s="142"/>
      <c r="VOW93" s="142"/>
      <c r="VOX93" s="142"/>
      <c r="VOY93" s="142"/>
      <c r="VOZ93" s="142"/>
      <c r="VPA93" s="142"/>
      <c r="VPB93" s="142"/>
      <c r="VPC93" s="142"/>
      <c r="VPD93" s="142"/>
      <c r="VPE93" s="142"/>
      <c r="VPF93" s="142"/>
      <c r="VPG93" s="142"/>
      <c r="VPH93" s="142"/>
      <c r="VPI93" s="142"/>
      <c r="VPJ93" s="142"/>
      <c r="VPK93" s="142"/>
      <c r="VPL93" s="142"/>
      <c r="VPM93" s="142"/>
      <c r="VPN93" s="142"/>
      <c r="VPO93" s="142"/>
      <c r="VPP93" s="142"/>
      <c r="VPQ93" s="142"/>
      <c r="VPR93" s="142"/>
      <c r="VPS93" s="142"/>
      <c r="VPT93" s="142"/>
      <c r="VPU93" s="142"/>
      <c r="VPV93" s="142"/>
      <c r="VPW93" s="142"/>
      <c r="VPX93" s="142"/>
      <c r="VPY93" s="142"/>
      <c r="VPZ93" s="142"/>
      <c r="VQA93" s="142"/>
      <c r="VQB93" s="142"/>
      <c r="VQC93" s="142"/>
      <c r="VQD93" s="142"/>
      <c r="VQE93" s="142"/>
      <c r="VQF93" s="142"/>
      <c r="VQG93" s="142"/>
      <c r="VQH93" s="142"/>
      <c r="VQI93" s="142"/>
      <c r="VQJ93" s="142"/>
      <c r="VQK93" s="142"/>
      <c r="VQL93" s="142"/>
      <c r="VQM93" s="142"/>
      <c r="VQN93" s="142"/>
      <c r="VQO93" s="142"/>
      <c r="VQP93" s="142"/>
      <c r="VQQ93" s="142"/>
      <c r="VQR93" s="142"/>
      <c r="VQS93" s="142"/>
      <c r="VQT93" s="142"/>
      <c r="VQU93" s="142"/>
      <c r="VQV93" s="142"/>
      <c r="VQW93" s="142"/>
      <c r="VQX93" s="142"/>
      <c r="VQY93" s="142"/>
      <c r="VQZ93" s="142"/>
      <c r="VRA93" s="142"/>
      <c r="VRB93" s="142"/>
      <c r="VRC93" s="142"/>
      <c r="VRD93" s="142"/>
      <c r="VRE93" s="142"/>
      <c r="VRF93" s="142"/>
      <c r="VRG93" s="142"/>
      <c r="VRH93" s="142"/>
      <c r="VRI93" s="142"/>
      <c r="VRJ93" s="142"/>
      <c r="VRK93" s="142"/>
      <c r="VRL93" s="142"/>
      <c r="VRM93" s="142"/>
      <c r="VRN93" s="142"/>
      <c r="VRO93" s="142"/>
      <c r="VRP93" s="142"/>
      <c r="VRQ93" s="142"/>
      <c r="VRR93" s="142"/>
      <c r="VRS93" s="142"/>
      <c r="VRT93" s="142"/>
      <c r="VRU93" s="142"/>
      <c r="VRV93" s="142"/>
      <c r="VRW93" s="142"/>
      <c r="VRX93" s="142"/>
      <c r="VRY93" s="142"/>
      <c r="VRZ93" s="142"/>
      <c r="VSA93" s="142"/>
      <c r="VSB93" s="142"/>
      <c r="VSC93" s="142"/>
      <c r="VSD93" s="142"/>
      <c r="VSE93" s="142"/>
      <c r="VSF93" s="142"/>
      <c r="VSG93" s="142"/>
      <c r="VSH93" s="142"/>
      <c r="VSI93" s="142"/>
      <c r="VSJ93" s="142"/>
      <c r="VSK93" s="142"/>
      <c r="VSL93" s="142"/>
      <c r="VSM93" s="142"/>
      <c r="VSN93" s="142"/>
      <c r="VSO93" s="142"/>
      <c r="VSP93" s="142"/>
      <c r="VSQ93" s="142"/>
      <c r="VSR93" s="142"/>
      <c r="VSS93" s="142"/>
      <c r="VST93" s="142"/>
      <c r="VSU93" s="142"/>
      <c r="VSV93" s="142"/>
      <c r="VSW93" s="142"/>
      <c r="VSX93" s="142"/>
      <c r="VSY93" s="142"/>
      <c r="VSZ93" s="142"/>
      <c r="VTA93" s="142"/>
      <c r="VTB93" s="142"/>
      <c r="VTC93" s="142"/>
      <c r="VTD93" s="142"/>
      <c r="VTE93" s="142"/>
      <c r="VTF93" s="142"/>
      <c r="VTG93" s="142"/>
      <c r="VTH93" s="142"/>
      <c r="VTI93" s="142"/>
      <c r="VTJ93" s="142"/>
      <c r="VTK93" s="142"/>
      <c r="VTL93" s="142"/>
      <c r="VTM93" s="142"/>
      <c r="VTN93" s="142"/>
      <c r="VTO93" s="142"/>
      <c r="VTP93" s="142"/>
      <c r="VTQ93" s="142"/>
      <c r="VTR93" s="142"/>
      <c r="VTS93" s="142"/>
      <c r="VTT93" s="142"/>
      <c r="VTU93" s="142"/>
      <c r="VTV93" s="142"/>
      <c r="VTW93" s="142"/>
      <c r="VTX93" s="142"/>
      <c r="VTY93" s="142"/>
      <c r="VTZ93" s="142"/>
      <c r="VUA93" s="142"/>
      <c r="VUB93" s="142"/>
      <c r="VUC93" s="142"/>
      <c r="VUD93" s="142"/>
      <c r="VUE93" s="142"/>
      <c r="VUF93" s="142"/>
      <c r="VUG93" s="142"/>
      <c r="VUH93" s="142"/>
      <c r="VUI93" s="142"/>
      <c r="VUJ93" s="142"/>
      <c r="VUK93" s="142"/>
      <c r="VUL93" s="142"/>
      <c r="VUM93" s="142"/>
      <c r="VUN93" s="142"/>
      <c r="VUO93" s="142"/>
      <c r="VUP93" s="142"/>
      <c r="VUQ93" s="142"/>
      <c r="VUR93" s="142"/>
      <c r="VUS93" s="142"/>
      <c r="VUT93" s="142"/>
      <c r="VUU93" s="142"/>
      <c r="VUV93" s="142"/>
      <c r="VUW93" s="142"/>
      <c r="VUX93" s="142"/>
      <c r="VUY93" s="142"/>
      <c r="VUZ93" s="142"/>
      <c r="VVA93" s="142"/>
      <c r="VVB93" s="142"/>
      <c r="VVC93" s="142"/>
      <c r="VVD93" s="142"/>
      <c r="VVE93" s="142"/>
      <c r="VVF93" s="142"/>
      <c r="VVG93" s="142"/>
      <c r="VVH93" s="142"/>
      <c r="VVI93" s="142"/>
      <c r="VVJ93" s="142"/>
      <c r="VVK93" s="142"/>
      <c r="VVL93" s="142"/>
      <c r="VVM93" s="142"/>
      <c r="VVN93" s="142"/>
      <c r="VVO93" s="142"/>
      <c r="VVP93" s="142"/>
      <c r="VVQ93" s="142"/>
      <c r="VVR93" s="142"/>
      <c r="VVS93" s="142"/>
      <c r="VVT93" s="142"/>
      <c r="VVU93" s="142"/>
      <c r="VVV93" s="142"/>
      <c r="VVW93" s="142"/>
      <c r="VVX93" s="142"/>
      <c r="VVY93" s="142"/>
      <c r="VVZ93" s="142"/>
      <c r="VWA93" s="142"/>
      <c r="VWB93" s="142"/>
      <c r="VWC93" s="142"/>
      <c r="VWD93" s="142"/>
      <c r="VWE93" s="142"/>
      <c r="VWF93" s="142"/>
      <c r="VWG93" s="142"/>
      <c r="VWH93" s="142"/>
      <c r="VWI93" s="142"/>
      <c r="VWJ93" s="142"/>
      <c r="VWK93" s="142"/>
      <c r="VWL93" s="142"/>
      <c r="VWM93" s="142"/>
      <c r="VWN93" s="142"/>
      <c r="VWO93" s="142"/>
      <c r="VWP93" s="142"/>
      <c r="VWQ93" s="142"/>
      <c r="VWR93" s="142"/>
      <c r="VWS93" s="142"/>
      <c r="VWT93" s="142"/>
      <c r="VWU93" s="142"/>
      <c r="VWV93" s="142"/>
      <c r="VWW93" s="142"/>
      <c r="VWX93" s="142"/>
      <c r="VWY93" s="142"/>
      <c r="VWZ93" s="142"/>
      <c r="VXA93" s="142"/>
      <c r="VXB93" s="142"/>
      <c r="VXC93" s="142"/>
      <c r="VXD93" s="142"/>
      <c r="VXE93" s="142"/>
      <c r="VXF93" s="142"/>
      <c r="VXG93" s="142"/>
      <c r="VXH93" s="142"/>
      <c r="VXI93" s="142"/>
      <c r="VXJ93" s="142"/>
      <c r="VXK93" s="142"/>
      <c r="VXL93" s="142"/>
      <c r="VXM93" s="142"/>
      <c r="VXN93" s="142"/>
      <c r="VXO93" s="142"/>
      <c r="VXP93" s="142"/>
      <c r="VXQ93" s="142"/>
      <c r="VXR93" s="142"/>
      <c r="VXS93" s="142"/>
      <c r="VXT93" s="142"/>
      <c r="VXU93" s="142"/>
      <c r="VXV93" s="142"/>
      <c r="VXW93" s="142"/>
      <c r="VXX93" s="142"/>
      <c r="VXY93" s="142"/>
      <c r="VXZ93" s="142"/>
      <c r="VYA93" s="142"/>
      <c r="VYB93" s="142"/>
      <c r="VYC93" s="142"/>
      <c r="VYD93" s="142"/>
      <c r="VYE93" s="142"/>
      <c r="VYF93" s="142"/>
      <c r="VYG93" s="142"/>
      <c r="VYH93" s="142"/>
      <c r="VYI93" s="142"/>
      <c r="VYJ93" s="142"/>
      <c r="VYK93" s="142"/>
      <c r="VYL93" s="142"/>
      <c r="VYM93" s="142"/>
      <c r="VYN93" s="142"/>
      <c r="VYO93" s="142"/>
      <c r="VYP93" s="142"/>
      <c r="VYQ93" s="142"/>
      <c r="VYR93" s="142"/>
      <c r="VYS93" s="142"/>
      <c r="VYT93" s="142"/>
      <c r="VYU93" s="142"/>
      <c r="VYV93" s="142"/>
      <c r="VYW93" s="142"/>
      <c r="VYX93" s="142"/>
      <c r="VYY93" s="142"/>
      <c r="VYZ93" s="142"/>
      <c r="VZA93" s="142"/>
      <c r="VZB93" s="142"/>
      <c r="VZC93" s="142"/>
      <c r="VZD93" s="142"/>
      <c r="VZE93" s="142"/>
      <c r="VZF93" s="142"/>
      <c r="VZG93" s="142"/>
      <c r="VZH93" s="142"/>
      <c r="VZI93" s="142"/>
      <c r="VZJ93" s="142"/>
      <c r="VZK93" s="142"/>
      <c r="VZL93" s="142"/>
      <c r="VZM93" s="142"/>
      <c r="VZN93" s="142"/>
      <c r="VZO93" s="142"/>
      <c r="VZP93" s="142"/>
      <c r="VZQ93" s="142"/>
      <c r="VZR93" s="142"/>
      <c r="VZS93" s="142"/>
      <c r="VZT93" s="142"/>
      <c r="VZU93" s="142"/>
      <c r="VZV93" s="142"/>
      <c r="VZW93" s="142"/>
      <c r="VZX93" s="142"/>
      <c r="VZY93" s="142"/>
      <c r="VZZ93" s="142"/>
      <c r="WAA93" s="142"/>
      <c r="WAB93" s="142"/>
      <c r="WAC93" s="142"/>
      <c r="WAD93" s="142"/>
      <c r="WAE93" s="142"/>
      <c r="WAF93" s="142"/>
      <c r="WAG93" s="142"/>
      <c r="WAH93" s="142"/>
      <c r="WAI93" s="142"/>
      <c r="WAJ93" s="142"/>
      <c r="WAK93" s="142"/>
      <c r="WAL93" s="142"/>
      <c r="WAM93" s="142"/>
      <c r="WAN93" s="142"/>
      <c r="WAO93" s="142"/>
      <c r="WAP93" s="142"/>
      <c r="WAQ93" s="142"/>
      <c r="WAR93" s="142"/>
      <c r="WAS93" s="142"/>
      <c r="WAT93" s="142"/>
      <c r="WAU93" s="142"/>
      <c r="WAV93" s="142"/>
      <c r="WAW93" s="142"/>
      <c r="WAX93" s="142"/>
      <c r="WAY93" s="142"/>
      <c r="WAZ93" s="142"/>
      <c r="WBA93" s="142"/>
      <c r="WBB93" s="142"/>
      <c r="WBC93" s="142"/>
      <c r="WBD93" s="142"/>
      <c r="WBE93" s="142"/>
      <c r="WBF93" s="142"/>
      <c r="WBG93" s="142"/>
      <c r="WBH93" s="142"/>
      <c r="WBI93" s="142"/>
      <c r="WBJ93" s="142"/>
      <c r="WBK93" s="142"/>
      <c r="WBL93" s="142"/>
      <c r="WBM93" s="142"/>
      <c r="WBN93" s="142"/>
      <c r="WBO93" s="142"/>
      <c r="WBP93" s="142"/>
      <c r="WBQ93" s="142"/>
      <c r="WBR93" s="142"/>
      <c r="WBS93" s="142"/>
      <c r="WBT93" s="142"/>
      <c r="WBU93" s="142"/>
      <c r="WBV93" s="142"/>
      <c r="WBW93" s="142"/>
      <c r="WBX93" s="142"/>
      <c r="WBY93" s="142"/>
      <c r="WBZ93" s="142"/>
      <c r="WCA93" s="142"/>
      <c r="WCB93" s="142"/>
      <c r="WCC93" s="142"/>
      <c r="WCD93" s="142"/>
      <c r="WCE93" s="142"/>
      <c r="WCF93" s="142"/>
      <c r="WCG93" s="142"/>
      <c r="WCH93" s="142"/>
      <c r="WCI93" s="142"/>
      <c r="WCJ93" s="142"/>
      <c r="WCK93" s="142"/>
      <c r="WCL93" s="142"/>
      <c r="WCM93" s="142"/>
      <c r="WCN93" s="142"/>
      <c r="WCO93" s="142"/>
      <c r="WCP93" s="142"/>
      <c r="WCQ93" s="142"/>
      <c r="WCR93" s="142"/>
      <c r="WCS93" s="142"/>
      <c r="WCT93" s="142"/>
      <c r="WCU93" s="142"/>
      <c r="WCV93" s="142"/>
      <c r="WCW93" s="142"/>
      <c r="WCX93" s="142"/>
      <c r="WCY93" s="142"/>
      <c r="WCZ93" s="142"/>
      <c r="WDA93" s="142"/>
      <c r="WDB93" s="142"/>
      <c r="WDC93" s="142"/>
      <c r="WDD93" s="142"/>
      <c r="WDE93" s="142"/>
      <c r="WDF93" s="142"/>
      <c r="WDG93" s="142"/>
      <c r="WDH93" s="142"/>
      <c r="WDI93" s="142"/>
      <c r="WDJ93" s="142"/>
      <c r="WDK93" s="142"/>
      <c r="WDL93" s="142"/>
      <c r="WDM93" s="142"/>
      <c r="WDN93" s="142"/>
      <c r="WDO93" s="142"/>
      <c r="WDP93" s="142"/>
      <c r="WDQ93" s="142"/>
      <c r="WDR93" s="142"/>
      <c r="WDS93" s="142"/>
      <c r="WDT93" s="142"/>
      <c r="WDU93" s="142"/>
      <c r="WDV93" s="142"/>
      <c r="WDW93" s="142"/>
      <c r="WDX93" s="142"/>
      <c r="WDY93" s="142"/>
      <c r="WDZ93" s="142"/>
      <c r="WEA93" s="142"/>
      <c r="WEB93" s="142"/>
      <c r="WEC93" s="142"/>
      <c r="WED93" s="142"/>
      <c r="WEE93" s="142"/>
      <c r="WEF93" s="142"/>
      <c r="WEG93" s="142"/>
      <c r="WEH93" s="142"/>
      <c r="WEI93" s="142"/>
      <c r="WEJ93" s="142"/>
      <c r="WEK93" s="142"/>
      <c r="WEL93" s="142"/>
      <c r="WEM93" s="142"/>
      <c r="WEN93" s="142"/>
      <c r="WEO93" s="142"/>
      <c r="WEP93" s="142"/>
      <c r="WEQ93" s="142"/>
      <c r="WER93" s="142"/>
      <c r="WES93" s="142"/>
      <c r="WET93" s="142"/>
      <c r="WEU93" s="142"/>
      <c r="WEV93" s="142"/>
      <c r="WEW93" s="142"/>
      <c r="WEX93" s="142"/>
      <c r="WEY93" s="142"/>
      <c r="WEZ93" s="142"/>
      <c r="WFA93" s="142"/>
      <c r="WFB93" s="142"/>
      <c r="WFC93" s="142"/>
      <c r="WFD93" s="142"/>
      <c r="WFE93" s="142"/>
      <c r="WFF93" s="142"/>
      <c r="WFG93" s="142"/>
      <c r="WFH93" s="142"/>
      <c r="WFI93" s="142"/>
      <c r="WFJ93" s="142"/>
      <c r="WFK93" s="142"/>
      <c r="WFL93" s="142"/>
      <c r="WFM93" s="142"/>
      <c r="WFN93" s="142"/>
      <c r="WFO93" s="142"/>
      <c r="WFP93" s="142"/>
      <c r="WFQ93" s="142"/>
      <c r="WFR93" s="142"/>
      <c r="WFS93" s="142"/>
      <c r="WFT93" s="142"/>
      <c r="WFU93" s="142"/>
      <c r="WFV93" s="142"/>
      <c r="WFW93" s="142"/>
      <c r="WFX93" s="142"/>
      <c r="WFY93" s="142"/>
      <c r="WFZ93" s="142"/>
      <c r="WGA93" s="142"/>
      <c r="WGB93" s="142"/>
      <c r="WGC93" s="142"/>
      <c r="WGD93" s="142"/>
      <c r="WGE93" s="142"/>
      <c r="WGF93" s="142"/>
      <c r="WGG93" s="142"/>
      <c r="WGH93" s="142"/>
      <c r="WGI93" s="142"/>
      <c r="WGJ93" s="142"/>
      <c r="WGK93" s="142"/>
      <c r="WGL93" s="142"/>
      <c r="WGM93" s="142"/>
      <c r="WGN93" s="142"/>
      <c r="WGO93" s="142"/>
      <c r="WGP93" s="142"/>
      <c r="WGQ93" s="142"/>
      <c r="WGR93" s="142"/>
      <c r="WGS93" s="142"/>
      <c r="WGT93" s="142"/>
      <c r="WGU93" s="142"/>
      <c r="WGV93" s="142"/>
      <c r="WGW93" s="142"/>
      <c r="WGX93" s="142"/>
      <c r="WGY93" s="142"/>
      <c r="WGZ93" s="142"/>
      <c r="WHA93" s="142"/>
      <c r="WHB93" s="142"/>
      <c r="WHC93" s="142"/>
      <c r="WHD93" s="142"/>
      <c r="WHE93" s="142"/>
      <c r="WHF93" s="142"/>
      <c r="WHG93" s="142"/>
      <c r="WHH93" s="142"/>
      <c r="WHI93" s="142"/>
      <c r="WHJ93" s="142"/>
      <c r="WHK93" s="142"/>
      <c r="WHL93" s="142"/>
      <c r="WHM93" s="142"/>
      <c r="WHN93" s="142"/>
      <c r="WHO93" s="142"/>
      <c r="WHP93" s="142"/>
      <c r="WHQ93" s="142"/>
      <c r="WHR93" s="142"/>
      <c r="WHS93" s="142"/>
      <c r="WHT93" s="142"/>
      <c r="WHU93" s="142"/>
      <c r="WHV93" s="142"/>
      <c r="WHW93" s="142"/>
      <c r="WHX93" s="142"/>
      <c r="WHY93" s="142"/>
      <c r="WHZ93" s="142"/>
      <c r="WIA93" s="142"/>
      <c r="WIB93" s="142"/>
      <c r="WIC93" s="142"/>
      <c r="WID93" s="142"/>
      <c r="WIE93" s="142"/>
      <c r="WIF93" s="142"/>
      <c r="WIG93" s="142"/>
      <c r="WIH93" s="142"/>
      <c r="WII93" s="142"/>
      <c r="WIJ93" s="142"/>
      <c r="WIK93" s="142"/>
      <c r="WIL93" s="142"/>
      <c r="WIM93" s="142"/>
      <c r="WIN93" s="142"/>
      <c r="WIO93" s="142"/>
      <c r="WIP93" s="142"/>
      <c r="WIQ93" s="142"/>
      <c r="WIR93" s="142"/>
      <c r="WIS93" s="142"/>
      <c r="WIT93" s="142"/>
      <c r="WIU93" s="142"/>
      <c r="WIV93" s="142"/>
      <c r="WIW93" s="142"/>
      <c r="WIX93" s="142"/>
      <c r="WIY93" s="142"/>
      <c r="WIZ93" s="142"/>
      <c r="WJA93" s="142"/>
      <c r="WJB93" s="142"/>
      <c r="WJC93" s="142"/>
      <c r="WJD93" s="142"/>
      <c r="WJE93" s="142"/>
      <c r="WJF93" s="142"/>
      <c r="WJG93" s="142"/>
      <c r="WJH93" s="142"/>
      <c r="WJI93" s="142"/>
      <c r="WJJ93" s="142"/>
      <c r="WJK93" s="142"/>
      <c r="WJL93" s="142"/>
      <c r="WJM93" s="142"/>
      <c r="WJN93" s="142"/>
      <c r="WJO93" s="142"/>
      <c r="WJP93" s="142"/>
      <c r="WJQ93" s="142"/>
      <c r="WJR93" s="142"/>
      <c r="WJS93" s="142"/>
      <c r="WJT93" s="142"/>
      <c r="WJU93" s="142"/>
      <c r="WJV93" s="142"/>
      <c r="WJW93" s="142"/>
      <c r="WJX93" s="142"/>
      <c r="WJY93" s="142"/>
      <c r="WJZ93" s="142"/>
      <c r="WKA93" s="142"/>
      <c r="WKB93" s="142"/>
      <c r="WKC93" s="142"/>
      <c r="WKD93" s="142"/>
      <c r="WKE93" s="142"/>
      <c r="WKF93" s="142"/>
      <c r="WKG93" s="142"/>
      <c r="WKH93" s="142"/>
      <c r="WKI93" s="142"/>
      <c r="WKJ93" s="142"/>
      <c r="WKK93" s="142"/>
      <c r="WKL93" s="142"/>
      <c r="WKM93" s="142"/>
      <c r="WKN93" s="142"/>
      <c r="WKO93" s="142"/>
      <c r="WKP93" s="142"/>
      <c r="WKQ93" s="142"/>
      <c r="WKR93" s="142"/>
      <c r="WKS93" s="142"/>
      <c r="WKT93" s="142"/>
      <c r="WKU93" s="142"/>
      <c r="WKV93" s="142"/>
      <c r="WKW93" s="142"/>
      <c r="WKX93" s="142"/>
      <c r="WKY93" s="142"/>
      <c r="WKZ93" s="142"/>
      <c r="WLA93" s="142"/>
      <c r="WLB93" s="142"/>
      <c r="WLC93" s="142"/>
      <c r="WLD93" s="142"/>
      <c r="WLE93" s="142"/>
      <c r="WLF93" s="142"/>
      <c r="WLG93" s="142"/>
      <c r="WLH93" s="142"/>
      <c r="WLI93" s="142"/>
      <c r="WLJ93" s="142"/>
      <c r="WLK93" s="142"/>
      <c r="WLL93" s="142"/>
      <c r="WLM93" s="142"/>
      <c r="WLN93" s="142"/>
      <c r="WLO93" s="142"/>
      <c r="WLP93" s="142"/>
      <c r="WLQ93" s="142"/>
      <c r="WLR93" s="142"/>
      <c r="WLS93" s="142"/>
      <c r="WLT93" s="142"/>
      <c r="WLU93" s="142"/>
      <c r="WLV93" s="142"/>
      <c r="WLW93" s="142"/>
      <c r="WLX93" s="142"/>
      <c r="WLY93" s="142"/>
      <c r="WLZ93" s="142"/>
      <c r="WMA93" s="142"/>
      <c r="WMB93" s="142"/>
      <c r="WMC93" s="142"/>
      <c r="WMD93" s="142"/>
      <c r="WME93" s="142"/>
      <c r="WMF93" s="142"/>
      <c r="WMG93" s="142"/>
      <c r="WMH93" s="142"/>
      <c r="WMI93" s="142"/>
      <c r="WMJ93" s="142"/>
      <c r="WMK93" s="142"/>
      <c r="WML93" s="142"/>
      <c r="WMM93" s="142"/>
      <c r="WMN93" s="142"/>
      <c r="WMO93" s="142"/>
      <c r="WMP93" s="142"/>
      <c r="WMQ93" s="142"/>
      <c r="WMR93" s="142"/>
      <c r="WMS93" s="142"/>
      <c r="WMT93" s="142"/>
      <c r="WMU93" s="142"/>
      <c r="WMV93" s="142"/>
      <c r="WMW93" s="142"/>
      <c r="WMX93" s="142"/>
      <c r="WMY93" s="142"/>
      <c r="WMZ93" s="142"/>
      <c r="WNA93" s="142"/>
      <c r="WNB93" s="142"/>
      <c r="WNC93" s="142"/>
      <c r="WND93" s="142"/>
      <c r="WNE93" s="142"/>
      <c r="WNF93" s="142"/>
      <c r="WNG93" s="142"/>
      <c r="WNH93" s="142"/>
      <c r="WNI93" s="142"/>
      <c r="WNJ93" s="142"/>
      <c r="WNK93" s="142"/>
      <c r="WNL93" s="142"/>
      <c r="WNM93" s="142"/>
      <c r="WNN93" s="142"/>
      <c r="WNO93" s="142"/>
      <c r="WNP93" s="142"/>
      <c r="WNQ93" s="142"/>
      <c r="WNR93" s="142"/>
      <c r="WNS93" s="142"/>
      <c r="WNT93" s="142"/>
      <c r="WNU93" s="142"/>
      <c r="WNV93" s="142"/>
      <c r="WNW93" s="142"/>
      <c r="WNX93" s="142"/>
      <c r="WNY93" s="142"/>
      <c r="WNZ93" s="142"/>
      <c r="WOA93" s="142"/>
      <c r="WOB93" s="142"/>
      <c r="WOC93" s="142"/>
      <c r="WOD93" s="142"/>
      <c r="WOE93" s="142"/>
      <c r="WOF93" s="142"/>
      <c r="WOG93" s="142"/>
      <c r="WOH93" s="142"/>
      <c r="WOI93" s="142"/>
      <c r="WOJ93" s="142"/>
      <c r="WOK93" s="142"/>
      <c r="WOL93" s="142"/>
      <c r="WOM93" s="142"/>
      <c r="WON93" s="142"/>
      <c r="WOO93" s="142"/>
      <c r="WOP93" s="142"/>
      <c r="WOQ93" s="142"/>
      <c r="WOR93" s="142"/>
      <c r="WOS93" s="142"/>
      <c r="WOT93" s="142"/>
      <c r="WOU93" s="142"/>
      <c r="WOV93" s="142"/>
      <c r="WOW93" s="142"/>
      <c r="WOX93" s="142"/>
      <c r="WOY93" s="142"/>
      <c r="WOZ93" s="142"/>
      <c r="WPA93" s="142"/>
      <c r="WPB93" s="142"/>
      <c r="WPC93" s="142"/>
      <c r="WPD93" s="142"/>
      <c r="WPE93" s="142"/>
      <c r="WPF93" s="142"/>
      <c r="WPG93" s="142"/>
      <c r="WPH93" s="142"/>
      <c r="WPI93" s="142"/>
      <c r="WPJ93" s="142"/>
      <c r="WPK93" s="142"/>
      <c r="WPL93" s="142"/>
      <c r="WPM93" s="142"/>
      <c r="WPN93" s="142"/>
      <c r="WPO93" s="142"/>
      <c r="WPP93" s="142"/>
      <c r="WPQ93" s="142"/>
      <c r="WPR93" s="142"/>
      <c r="WPS93" s="142"/>
      <c r="WPT93" s="142"/>
      <c r="WPU93" s="142"/>
      <c r="WPV93" s="142"/>
      <c r="WPW93" s="142"/>
      <c r="WPX93" s="142"/>
      <c r="WPY93" s="142"/>
      <c r="WPZ93" s="142"/>
      <c r="WQA93" s="142"/>
      <c r="WQB93" s="142"/>
      <c r="WQC93" s="142"/>
      <c r="WQD93" s="142"/>
      <c r="WQE93" s="142"/>
      <c r="WQF93" s="142"/>
      <c r="WQG93" s="142"/>
      <c r="WQH93" s="142"/>
      <c r="WQI93" s="142"/>
      <c r="WQJ93" s="142"/>
      <c r="WQK93" s="142"/>
      <c r="WQL93" s="142"/>
      <c r="WQM93" s="142"/>
      <c r="WQN93" s="142"/>
      <c r="WQO93" s="142"/>
      <c r="WQP93" s="142"/>
      <c r="WQQ93" s="142"/>
      <c r="WQR93" s="142"/>
      <c r="WQS93" s="142"/>
      <c r="WQT93" s="142"/>
      <c r="WQU93" s="142"/>
      <c r="WQV93" s="142"/>
      <c r="WQW93" s="142"/>
      <c r="WQX93" s="142"/>
      <c r="WQY93" s="142"/>
      <c r="WQZ93" s="142"/>
      <c r="WRA93" s="142"/>
      <c r="WRB93" s="142"/>
      <c r="WRC93" s="142"/>
      <c r="WRD93" s="142"/>
      <c r="WRE93" s="142"/>
      <c r="WRF93" s="142"/>
      <c r="WRG93" s="142"/>
      <c r="WRH93" s="142"/>
      <c r="WRI93" s="142"/>
      <c r="WRJ93" s="142"/>
      <c r="WRK93" s="142"/>
      <c r="WRL93" s="142"/>
      <c r="WRM93" s="142"/>
      <c r="WRN93" s="142"/>
      <c r="WRO93" s="142"/>
      <c r="WRP93" s="142"/>
      <c r="WRQ93" s="142"/>
      <c r="WRR93" s="142"/>
      <c r="WRS93" s="142"/>
      <c r="WRT93" s="142"/>
      <c r="WRU93" s="142"/>
      <c r="WRV93" s="142"/>
      <c r="WRW93" s="142"/>
      <c r="WRX93" s="142"/>
      <c r="WRY93" s="142"/>
      <c r="WRZ93" s="142"/>
      <c r="WSA93" s="142"/>
      <c r="WSB93" s="142"/>
      <c r="WSC93" s="142"/>
      <c r="WSD93" s="142"/>
      <c r="WSE93" s="142"/>
      <c r="WSF93" s="142"/>
      <c r="WSG93" s="142"/>
      <c r="WSH93" s="142"/>
      <c r="WSI93" s="142"/>
      <c r="WSJ93" s="142"/>
      <c r="WSK93" s="142"/>
      <c r="WSL93" s="142"/>
      <c r="WSM93" s="142"/>
      <c r="WSN93" s="142"/>
      <c r="WSO93" s="142"/>
      <c r="WSP93" s="142"/>
      <c r="WSQ93" s="142"/>
      <c r="WSR93" s="142"/>
      <c r="WSS93" s="142"/>
      <c r="WST93" s="142"/>
      <c r="WSU93" s="142"/>
      <c r="WSV93" s="142"/>
      <c r="WSW93" s="142"/>
      <c r="WSX93" s="142"/>
      <c r="WSY93" s="142"/>
      <c r="WSZ93" s="142"/>
      <c r="WTA93" s="142"/>
      <c r="WTB93" s="142"/>
      <c r="WTC93" s="142"/>
      <c r="WTD93" s="142"/>
      <c r="WTE93" s="142"/>
      <c r="WTF93" s="142"/>
      <c r="WTG93" s="142"/>
      <c r="WTH93" s="142"/>
      <c r="WTI93" s="142"/>
      <c r="WTJ93" s="142"/>
      <c r="WTK93" s="142"/>
      <c r="WTL93" s="142"/>
      <c r="WTM93" s="142"/>
      <c r="WTN93" s="142"/>
      <c r="WTO93" s="142"/>
      <c r="WTP93" s="142"/>
      <c r="WTQ93" s="142"/>
      <c r="WTR93" s="142"/>
      <c r="WTS93" s="142"/>
      <c r="WTT93" s="142"/>
      <c r="WTU93" s="142"/>
      <c r="WTV93" s="142"/>
      <c r="WTW93" s="142"/>
      <c r="WTX93" s="142"/>
      <c r="WTY93" s="142"/>
      <c r="WTZ93" s="142"/>
      <c r="WUA93" s="142"/>
      <c r="WUB93" s="142"/>
      <c r="WUC93" s="142"/>
      <c r="WUD93" s="142"/>
      <c r="WUE93" s="142"/>
      <c r="WUF93" s="142"/>
      <c r="WUG93" s="142"/>
      <c r="WUH93" s="142"/>
      <c r="WUI93" s="142"/>
      <c r="WUJ93" s="142"/>
      <c r="WUK93" s="142"/>
      <c r="WUL93" s="142"/>
      <c r="WUM93" s="142"/>
      <c r="WUN93" s="142"/>
      <c r="WUO93" s="142"/>
      <c r="WUP93" s="142"/>
      <c r="WUQ93" s="142"/>
      <c r="WUR93" s="142"/>
      <c r="WUS93" s="142"/>
      <c r="WUT93" s="142"/>
      <c r="WUU93" s="142"/>
      <c r="WUV93" s="142"/>
      <c r="WUW93" s="142"/>
      <c r="WUX93" s="142"/>
      <c r="WUY93" s="142"/>
      <c r="WUZ93" s="142"/>
      <c r="WVA93" s="142"/>
      <c r="WVB93" s="142"/>
      <c r="WVC93" s="142"/>
      <c r="WVD93" s="142"/>
      <c r="WVE93" s="142"/>
      <c r="WVF93" s="142"/>
      <c r="WVG93" s="142"/>
      <c r="WVH93" s="142"/>
      <c r="WVI93" s="142"/>
      <c r="WVJ93" s="142"/>
      <c r="WVK93" s="142"/>
      <c r="WVL93" s="142"/>
      <c r="WVM93" s="142"/>
      <c r="WVN93" s="142"/>
      <c r="WVO93" s="142"/>
      <c r="WVP93" s="142"/>
      <c r="WVQ93" s="142"/>
      <c r="WVR93" s="142"/>
      <c r="WVS93" s="142"/>
      <c r="WVT93" s="142"/>
      <c r="WVU93" s="142"/>
      <c r="WVV93" s="142"/>
      <c r="WVW93" s="142"/>
      <c r="WVX93" s="142"/>
      <c r="WVY93" s="142"/>
      <c r="WVZ93" s="142"/>
      <c r="WWA93" s="142"/>
      <c r="WWB93" s="142"/>
      <c r="WWC93" s="142"/>
      <c r="WWD93" s="142"/>
      <c r="WWE93" s="142"/>
      <c r="WWF93" s="142"/>
      <c r="WWG93" s="142"/>
      <c r="WWH93" s="142"/>
      <c r="WWI93" s="142"/>
      <c r="WWJ93" s="142"/>
      <c r="WWK93" s="142"/>
      <c r="WWL93" s="142"/>
      <c r="WWM93" s="142"/>
      <c r="WWN93" s="142"/>
      <c r="WWO93" s="142"/>
      <c r="WWP93" s="142"/>
      <c r="WWQ93" s="142"/>
      <c r="WWR93" s="142"/>
      <c r="WWS93" s="142"/>
      <c r="WWT93" s="142"/>
      <c r="WWU93" s="142"/>
      <c r="WWV93" s="142"/>
      <c r="WWW93" s="142"/>
      <c r="WWX93" s="142"/>
      <c r="WWY93" s="142"/>
      <c r="WWZ93" s="142"/>
      <c r="WXA93" s="142"/>
      <c r="WXB93" s="142"/>
      <c r="WXC93" s="142"/>
      <c r="WXD93" s="142"/>
      <c r="WXE93" s="142"/>
      <c r="WXF93" s="142"/>
      <c r="WXG93" s="142"/>
      <c r="WXH93" s="142"/>
      <c r="WXI93" s="142"/>
      <c r="WXJ93" s="142"/>
      <c r="WXK93" s="142"/>
      <c r="WXL93" s="142"/>
      <c r="WXM93" s="142"/>
      <c r="WXN93" s="142"/>
      <c r="WXO93" s="142"/>
      <c r="WXP93" s="142"/>
      <c r="WXQ93" s="142"/>
      <c r="WXR93" s="142"/>
      <c r="WXS93" s="142"/>
      <c r="WXT93" s="142"/>
      <c r="WXU93" s="142"/>
      <c r="WXV93" s="142"/>
      <c r="WXW93" s="142"/>
      <c r="WXX93" s="142"/>
      <c r="WXY93" s="142"/>
      <c r="WXZ93" s="142"/>
      <c r="WYA93" s="142"/>
      <c r="WYB93" s="142"/>
      <c r="WYC93" s="142"/>
      <c r="WYD93" s="142"/>
      <c r="WYE93" s="142"/>
      <c r="WYF93" s="142"/>
      <c r="WYG93" s="142"/>
      <c r="WYH93" s="142"/>
      <c r="WYI93" s="142"/>
      <c r="WYJ93" s="142"/>
      <c r="WYK93" s="142"/>
      <c r="WYL93" s="142"/>
      <c r="WYM93" s="142"/>
      <c r="WYN93" s="142"/>
      <c r="WYO93" s="142"/>
      <c r="WYP93" s="142"/>
      <c r="WYQ93" s="142"/>
      <c r="WYR93" s="142"/>
      <c r="WYS93" s="142"/>
      <c r="WYT93" s="142"/>
      <c r="WYU93" s="142"/>
      <c r="WYV93" s="142"/>
      <c r="WYW93" s="142"/>
      <c r="WYX93" s="142"/>
      <c r="WYY93" s="142"/>
      <c r="WYZ93" s="142"/>
      <c r="WZA93" s="142"/>
      <c r="WZB93" s="142"/>
      <c r="WZC93" s="142"/>
      <c r="WZD93" s="142"/>
      <c r="WZE93" s="142"/>
      <c r="WZF93" s="142"/>
      <c r="WZG93" s="142"/>
      <c r="WZH93" s="142"/>
      <c r="WZI93" s="142"/>
      <c r="WZJ93" s="142"/>
      <c r="WZK93" s="142"/>
      <c r="WZL93" s="142"/>
      <c r="WZM93" s="142"/>
      <c r="WZN93" s="142"/>
      <c r="WZO93" s="142"/>
      <c r="WZP93" s="142"/>
      <c r="WZQ93" s="142"/>
      <c r="WZR93" s="142"/>
      <c r="WZS93" s="142"/>
      <c r="WZT93" s="142"/>
      <c r="WZU93" s="142"/>
      <c r="WZV93" s="142"/>
      <c r="WZW93" s="142"/>
      <c r="WZX93" s="142"/>
      <c r="WZY93" s="142"/>
      <c r="WZZ93" s="142"/>
      <c r="XAA93" s="142"/>
      <c r="XAB93" s="142"/>
      <c r="XAC93" s="142"/>
      <c r="XAD93" s="142"/>
      <c r="XAE93" s="142"/>
      <c r="XAF93" s="142"/>
      <c r="XAG93" s="142"/>
      <c r="XAH93" s="142"/>
      <c r="XAI93" s="142"/>
      <c r="XAJ93" s="142"/>
      <c r="XAK93" s="142"/>
      <c r="XAL93" s="142"/>
      <c r="XAM93" s="142"/>
      <c r="XAN93" s="142"/>
      <c r="XAO93" s="142"/>
      <c r="XAP93" s="142"/>
      <c r="XAQ93" s="142"/>
      <c r="XAR93" s="142"/>
      <c r="XAS93" s="142"/>
      <c r="XAT93" s="142"/>
      <c r="XAU93" s="142"/>
      <c r="XAV93" s="142"/>
      <c r="XAW93" s="142"/>
      <c r="XAX93" s="142"/>
      <c r="XAY93" s="142"/>
      <c r="XAZ93" s="142"/>
      <c r="XBA93" s="142"/>
      <c r="XBB93" s="142"/>
      <c r="XBC93" s="142"/>
      <c r="XBD93" s="142"/>
      <c r="XBE93" s="142"/>
      <c r="XBF93" s="142"/>
      <c r="XBG93" s="142"/>
      <c r="XBH93" s="142"/>
      <c r="XBI93" s="142"/>
      <c r="XBJ93" s="142"/>
      <c r="XBK93" s="142"/>
      <c r="XBL93" s="142"/>
      <c r="XBM93" s="142"/>
      <c r="XBN93" s="142"/>
      <c r="XBO93" s="142"/>
      <c r="XBP93" s="142"/>
      <c r="XBQ93" s="142"/>
      <c r="XBR93" s="142"/>
      <c r="XBS93" s="142"/>
      <c r="XBT93" s="142"/>
      <c r="XBU93" s="142"/>
      <c r="XBV93" s="142"/>
      <c r="XBW93" s="142"/>
      <c r="XBX93" s="142"/>
      <c r="XBY93" s="142"/>
      <c r="XBZ93" s="142"/>
      <c r="XCA93" s="142"/>
      <c r="XCB93" s="142"/>
      <c r="XCC93" s="142"/>
      <c r="XCD93" s="142"/>
      <c r="XCE93" s="142"/>
      <c r="XCF93" s="142"/>
      <c r="XCG93" s="142"/>
      <c r="XCH93" s="142"/>
      <c r="XCI93" s="142"/>
      <c r="XCJ93" s="142"/>
      <c r="XCK93" s="142"/>
      <c r="XCL93" s="142"/>
      <c r="XCM93" s="142"/>
      <c r="XCN93" s="142"/>
      <c r="XCO93" s="142"/>
      <c r="XCP93" s="142"/>
      <c r="XCQ93" s="142"/>
      <c r="XCR93" s="142"/>
      <c r="XCS93" s="142"/>
      <c r="XCT93" s="142"/>
      <c r="XCU93" s="142"/>
      <c r="XCV93" s="142"/>
      <c r="XCW93" s="142"/>
      <c r="XCX93" s="142"/>
      <c r="XCY93" s="142"/>
      <c r="XCZ93" s="142"/>
      <c r="XDA93" s="142"/>
      <c r="XDB93" s="142"/>
      <c r="XDC93" s="142"/>
      <c r="XDD93" s="142"/>
      <c r="XDE93" s="142"/>
      <c r="XDF93" s="142"/>
      <c r="XDG93" s="142"/>
      <c r="XDH93" s="142"/>
      <c r="XDI93" s="142"/>
      <c r="XDJ93" s="142"/>
      <c r="XDK93" s="142"/>
      <c r="XDL93" s="142"/>
      <c r="XDM93" s="142"/>
      <c r="XDN93" s="142"/>
      <c r="XDO93" s="142"/>
      <c r="XDP93" s="142"/>
      <c r="XDQ93" s="142"/>
      <c r="XDR93" s="142"/>
      <c r="XDS93" s="142"/>
      <c r="XDT93" s="142"/>
      <c r="XDU93" s="142"/>
      <c r="XDV93" s="142"/>
      <c r="XDW93" s="142"/>
      <c r="XDX93" s="142"/>
      <c r="XDY93" s="142"/>
      <c r="XDZ93" s="142"/>
      <c r="XEA93" s="142"/>
      <c r="XEB93" s="142"/>
      <c r="XEC93" s="142"/>
      <c r="XED93" s="142"/>
      <c r="XEE93" s="142"/>
      <c r="XEF93" s="142"/>
      <c r="XEG93" s="142"/>
      <c r="XEH93" s="142"/>
      <c r="XEI93" s="142"/>
      <c r="XEJ93" s="142"/>
      <c r="XEK93" s="142"/>
      <c r="XEL93" s="142"/>
      <c r="XEM93" s="142"/>
      <c r="XEN93" s="142"/>
      <c r="XEO93" s="142"/>
      <c r="XEP93" s="142"/>
      <c r="XEQ93" s="142"/>
      <c r="XER93" s="142"/>
      <c r="XES93" s="142"/>
      <c r="XET93" s="142"/>
      <c r="XEU93" s="142"/>
      <c r="XEV93" s="142"/>
      <c r="XEW93" s="142"/>
      <c r="XEX93" s="142"/>
      <c r="XEY93" s="142"/>
      <c r="XEZ93" s="142"/>
      <c r="XFA93" s="142"/>
      <c r="XFB93" s="142"/>
      <c r="XFC93" s="142"/>
    </row>
    <row r="94" spans="1:16383" s="65" customFormat="1" ht="15" customHeight="1" x14ac:dyDescent="0.2">
      <c r="A94" s="66"/>
      <c r="B94" s="66"/>
      <c r="C94" s="42"/>
      <c r="D94" s="17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142"/>
      <c r="HO94" s="142"/>
      <c r="HP94" s="142"/>
      <c r="HQ94" s="142"/>
      <c r="HR94" s="142"/>
      <c r="HS94" s="142"/>
      <c r="HT94" s="142"/>
      <c r="HU94" s="142"/>
      <c r="HV94" s="142"/>
      <c r="HW94" s="142"/>
      <c r="HX94" s="142"/>
      <c r="HY94" s="142"/>
      <c r="HZ94" s="142"/>
      <c r="IA94" s="142"/>
      <c r="IB94" s="142"/>
      <c r="IC94" s="142"/>
      <c r="ID94" s="142"/>
      <c r="IE94" s="142"/>
      <c r="IF94" s="142"/>
      <c r="IG94" s="142"/>
      <c r="IH94" s="142"/>
      <c r="II94" s="142"/>
      <c r="IJ94" s="142"/>
      <c r="IK94" s="142"/>
      <c r="IL94" s="142"/>
      <c r="IM94" s="142"/>
      <c r="IN94" s="142"/>
      <c r="IO94" s="142"/>
      <c r="IP94" s="142"/>
      <c r="IQ94" s="142"/>
      <c r="IR94" s="142"/>
      <c r="IS94" s="142"/>
      <c r="IT94" s="142"/>
      <c r="IU94" s="142"/>
      <c r="IV94" s="142"/>
      <c r="IW94" s="142"/>
      <c r="IX94" s="142"/>
      <c r="IY94" s="142"/>
      <c r="IZ94" s="142"/>
      <c r="JA94" s="142"/>
      <c r="JB94" s="142"/>
      <c r="JC94" s="142"/>
      <c r="JD94" s="142"/>
      <c r="JE94" s="142"/>
      <c r="JF94" s="142"/>
      <c r="JG94" s="142"/>
      <c r="JH94" s="142"/>
      <c r="JI94" s="142"/>
      <c r="JJ94" s="142"/>
      <c r="JK94" s="142"/>
      <c r="JL94" s="142"/>
      <c r="JM94" s="142"/>
      <c r="JN94" s="142"/>
      <c r="JO94" s="142"/>
      <c r="JP94" s="142"/>
      <c r="JQ94" s="142"/>
      <c r="JR94" s="142"/>
      <c r="JS94" s="142"/>
      <c r="JT94" s="142"/>
      <c r="JU94" s="142"/>
      <c r="JV94" s="142"/>
      <c r="JW94" s="142"/>
      <c r="JX94" s="142"/>
      <c r="JY94" s="142"/>
      <c r="JZ94" s="142"/>
      <c r="KA94" s="142"/>
      <c r="KB94" s="142"/>
      <c r="KC94" s="142"/>
      <c r="KD94" s="142"/>
      <c r="KE94" s="142"/>
      <c r="KF94" s="142"/>
      <c r="KG94" s="142"/>
      <c r="KH94" s="142"/>
      <c r="KI94" s="142"/>
      <c r="KJ94" s="142"/>
      <c r="KK94" s="142"/>
      <c r="KL94" s="142"/>
      <c r="KM94" s="142"/>
      <c r="KN94" s="142"/>
      <c r="KO94" s="142"/>
      <c r="KP94" s="142"/>
      <c r="KQ94" s="142"/>
      <c r="KR94" s="142"/>
      <c r="KS94" s="142"/>
      <c r="KT94" s="142"/>
      <c r="KU94" s="142"/>
      <c r="KV94" s="142"/>
      <c r="KW94" s="142"/>
      <c r="KX94" s="142"/>
      <c r="KY94" s="142"/>
      <c r="KZ94" s="142"/>
      <c r="LA94" s="142"/>
      <c r="LB94" s="142"/>
      <c r="LC94" s="142"/>
      <c r="LD94" s="142"/>
      <c r="LE94" s="142"/>
      <c r="LF94" s="142"/>
      <c r="LG94" s="142"/>
      <c r="LH94" s="142"/>
      <c r="LI94" s="142"/>
      <c r="LJ94" s="142"/>
      <c r="LK94" s="142"/>
      <c r="LL94" s="142"/>
      <c r="LM94" s="142"/>
      <c r="LN94" s="142"/>
      <c r="LO94" s="142"/>
      <c r="LP94" s="142"/>
      <c r="LQ94" s="142"/>
      <c r="LR94" s="142"/>
      <c r="LS94" s="142"/>
      <c r="LT94" s="142"/>
      <c r="LU94" s="142"/>
      <c r="LV94" s="142"/>
      <c r="LW94" s="142"/>
      <c r="LX94" s="142"/>
      <c r="LY94" s="142"/>
      <c r="LZ94" s="142"/>
      <c r="MA94" s="142"/>
      <c r="MB94" s="142"/>
      <c r="MC94" s="142"/>
      <c r="MD94" s="142"/>
      <c r="ME94" s="142"/>
      <c r="MF94" s="142"/>
      <c r="MG94" s="142"/>
      <c r="MH94" s="142"/>
      <c r="MI94" s="142"/>
      <c r="MJ94" s="142"/>
      <c r="MK94" s="142"/>
      <c r="ML94" s="142"/>
      <c r="MM94" s="142"/>
      <c r="MN94" s="142"/>
      <c r="MO94" s="142"/>
      <c r="MP94" s="142"/>
      <c r="MQ94" s="142"/>
      <c r="MR94" s="142"/>
      <c r="MS94" s="142"/>
      <c r="MT94" s="142"/>
      <c r="MU94" s="142"/>
      <c r="MV94" s="142"/>
      <c r="MW94" s="142"/>
      <c r="MX94" s="142"/>
      <c r="MY94" s="142"/>
      <c r="MZ94" s="142"/>
      <c r="NA94" s="142"/>
      <c r="NB94" s="142"/>
      <c r="NC94" s="142"/>
      <c r="ND94" s="142"/>
      <c r="NE94" s="142"/>
      <c r="NF94" s="142"/>
      <c r="NG94" s="142"/>
      <c r="NH94" s="142"/>
      <c r="NI94" s="142"/>
      <c r="NJ94" s="142"/>
      <c r="NK94" s="142"/>
      <c r="NL94" s="142"/>
      <c r="NM94" s="142"/>
      <c r="NN94" s="142"/>
      <c r="NO94" s="142"/>
      <c r="NP94" s="142"/>
      <c r="NQ94" s="142"/>
      <c r="NR94" s="142"/>
      <c r="NS94" s="142"/>
      <c r="NT94" s="142"/>
      <c r="NU94" s="142"/>
      <c r="NV94" s="142"/>
      <c r="NW94" s="142"/>
      <c r="NX94" s="142"/>
      <c r="NY94" s="142"/>
      <c r="NZ94" s="142"/>
      <c r="OA94" s="142"/>
      <c r="OB94" s="142"/>
      <c r="OC94" s="142"/>
      <c r="OD94" s="142"/>
      <c r="OE94" s="142"/>
      <c r="OF94" s="142"/>
      <c r="OG94" s="142"/>
      <c r="OH94" s="142"/>
      <c r="OI94" s="142"/>
      <c r="OJ94" s="142"/>
      <c r="OK94" s="142"/>
      <c r="OL94" s="142"/>
      <c r="OM94" s="142"/>
      <c r="ON94" s="142"/>
      <c r="OO94" s="142"/>
      <c r="OP94" s="142"/>
      <c r="OQ94" s="142"/>
      <c r="OR94" s="142"/>
      <c r="OS94" s="142"/>
      <c r="OT94" s="142"/>
      <c r="OU94" s="142"/>
      <c r="OV94" s="142"/>
      <c r="OW94" s="142"/>
      <c r="OX94" s="142"/>
      <c r="OY94" s="142"/>
      <c r="OZ94" s="142"/>
      <c r="PA94" s="142"/>
      <c r="PB94" s="142"/>
      <c r="PC94" s="142"/>
      <c r="PD94" s="142"/>
      <c r="PE94" s="142"/>
      <c r="PF94" s="142"/>
      <c r="PG94" s="142"/>
      <c r="PH94" s="142"/>
      <c r="PI94" s="142"/>
      <c r="PJ94" s="142"/>
      <c r="PK94" s="142"/>
      <c r="PL94" s="142"/>
      <c r="PM94" s="142"/>
      <c r="PN94" s="142"/>
      <c r="PO94" s="142"/>
      <c r="PP94" s="142"/>
      <c r="PQ94" s="142"/>
      <c r="PR94" s="142"/>
      <c r="PS94" s="142"/>
      <c r="PT94" s="142"/>
      <c r="PU94" s="142"/>
      <c r="PV94" s="142"/>
      <c r="PW94" s="142"/>
      <c r="PX94" s="142"/>
      <c r="PY94" s="142"/>
      <c r="PZ94" s="142"/>
      <c r="QA94" s="142"/>
      <c r="QB94" s="142"/>
      <c r="QC94" s="142"/>
      <c r="QD94" s="142"/>
      <c r="QE94" s="142"/>
      <c r="QF94" s="142"/>
      <c r="QG94" s="142"/>
      <c r="QH94" s="142"/>
      <c r="QI94" s="142"/>
      <c r="QJ94" s="142"/>
      <c r="QK94" s="142"/>
      <c r="QL94" s="142"/>
      <c r="QM94" s="142"/>
      <c r="QN94" s="142"/>
      <c r="QO94" s="142"/>
      <c r="QP94" s="142"/>
      <c r="QQ94" s="142"/>
      <c r="QR94" s="142"/>
      <c r="QS94" s="142"/>
      <c r="QT94" s="142"/>
      <c r="QU94" s="142"/>
      <c r="QV94" s="142"/>
      <c r="QW94" s="142"/>
      <c r="QX94" s="142"/>
      <c r="QY94" s="142"/>
      <c r="QZ94" s="142"/>
      <c r="RA94" s="142"/>
      <c r="RB94" s="142"/>
      <c r="RC94" s="142"/>
      <c r="RD94" s="142"/>
      <c r="RE94" s="142"/>
      <c r="RF94" s="142"/>
      <c r="RG94" s="142"/>
      <c r="RH94" s="142"/>
      <c r="RI94" s="142"/>
      <c r="RJ94" s="142"/>
      <c r="RK94" s="142"/>
      <c r="RL94" s="142"/>
      <c r="RM94" s="142"/>
      <c r="RN94" s="142"/>
      <c r="RO94" s="142"/>
      <c r="RP94" s="142"/>
      <c r="RQ94" s="142"/>
      <c r="RR94" s="142"/>
      <c r="RS94" s="142"/>
      <c r="RT94" s="142"/>
      <c r="RU94" s="142"/>
      <c r="RV94" s="142"/>
      <c r="RW94" s="142"/>
      <c r="RX94" s="142"/>
      <c r="RY94" s="142"/>
      <c r="RZ94" s="142"/>
      <c r="SA94" s="142"/>
      <c r="SB94" s="142"/>
      <c r="SC94" s="142"/>
      <c r="SD94" s="142"/>
      <c r="SE94" s="142"/>
      <c r="SF94" s="142"/>
      <c r="SG94" s="142"/>
      <c r="SH94" s="142"/>
      <c r="SI94" s="142"/>
      <c r="SJ94" s="142"/>
      <c r="SK94" s="142"/>
      <c r="SL94" s="142"/>
      <c r="SM94" s="142"/>
      <c r="SN94" s="142"/>
      <c r="SO94" s="142"/>
      <c r="SP94" s="142"/>
      <c r="SQ94" s="142"/>
      <c r="SR94" s="142"/>
      <c r="SS94" s="142"/>
      <c r="ST94" s="142"/>
      <c r="SU94" s="142"/>
      <c r="SV94" s="142"/>
      <c r="SW94" s="142"/>
      <c r="SX94" s="142"/>
      <c r="SY94" s="142"/>
      <c r="SZ94" s="142"/>
      <c r="TA94" s="142"/>
      <c r="TB94" s="142"/>
      <c r="TC94" s="142"/>
      <c r="TD94" s="142"/>
      <c r="TE94" s="142"/>
      <c r="TF94" s="142"/>
      <c r="TG94" s="142"/>
      <c r="TH94" s="142"/>
      <c r="TI94" s="142"/>
      <c r="TJ94" s="142"/>
      <c r="TK94" s="142"/>
      <c r="TL94" s="142"/>
      <c r="TM94" s="142"/>
      <c r="TN94" s="142"/>
      <c r="TO94" s="142"/>
      <c r="TP94" s="142"/>
      <c r="TQ94" s="142"/>
      <c r="TR94" s="142"/>
      <c r="TS94" s="142"/>
      <c r="TT94" s="142"/>
      <c r="TU94" s="142"/>
      <c r="TV94" s="142"/>
      <c r="TW94" s="142"/>
      <c r="TX94" s="142"/>
      <c r="TY94" s="142"/>
      <c r="TZ94" s="142"/>
      <c r="UA94" s="142"/>
      <c r="UB94" s="142"/>
      <c r="UC94" s="142"/>
      <c r="UD94" s="142"/>
      <c r="UE94" s="142"/>
      <c r="UF94" s="142"/>
      <c r="UG94" s="142"/>
      <c r="UH94" s="142"/>
      <c r="UI94" s="142"/>
      <c r="UJ94" s="142"/>
      <c r="UK94" s="142"/>
      <c r="UL94" s="142"/>
      <c r="UM94" s="142"/>
      <c r="UN94" s="142"/>
      <c r="UO94" s="142"/>
      <c r="UP94" s="142"/>
      <c r="UQ94" s="142"/>
      <c r="UR94" s="142"/>
      <c r="US94" s="142"/>
      <c r="UT94" s="142"/>
      <c r="UU94" s="142"/>
      <c r="UV94" s="142"/>
      <c r="UW94" s="142"/>
      <c r="UX94" s="142"/>
      <c r="UY94" s="142"/>
      <c r="UZ94" s="142"/>
      <c r="VA94" s="142"/>
      <c r="VB94" s="142"/>
      <c r="VC94" s="142"/>
      <c r="VD94" s="142"/>
      <c r="VE94" s="142"/>
      <c r="VF94" s="142"/>
      <c r="VG94" s="142"/>
      <c r="VH94" s="142"/>
      <c r="VI94" s="142"/>
      <c r="VJ94" s="142"/>
      <c r="VK94" s="142"/>
      <c r="VL94" s="142"/>
      <c r="VM94" s="142"/>
      <c r="VN94" s="142"/>
      <c r="VO94" s="142"/>
      <c r="VP94" s="142"/>
      <c r="VQ94" s="142"/>
      <c r="VR94" s="142"/>
      <c r="VS94" s="142"/>
      <c r="VT94" s="142"/>
      <c r="VU94" s="142"/>
      <c r="VV94" s="142"/>
      <c r="VW94" s="142"/>
      <c r="VX94" s="142"/>
      <c r="VY94" s="142"/>
      <c r="VZ94" s="142"/>
      <c r="WA94" s="142"/>
      <c r="WB94" s="142"/>
      <c r="WC94" s="142"/>
      <c r="WD94" s="142"/>
      <c r="WE94" s="142"/>
      <c r="WF94" s="142"/>
      <c r="WG94" s="142"/>
      <c r="WH94" s="142"/>
      <c r="WI94" s="142"/>
      <c r="WJ94" s="142"/>
      <c r="WK94" s="142"/>
      <c r="WL94" s="142"/>
      <c r="WM94" s="142"/>
      <c r="WN94" s="142"/>
      <c r="WO94" s="142"/>
      <c r="WP94" s="142"/>
      <c r="WQ94" s="142"/>
      <c r="WR94" s="142"/>
      <c r="WS94" s="142"/>
      <c r="WT94" s="142"/>
      <c r="WU94" s="142"/>
      <c r="WV94" s="142"/>
      <c r="WW94" s="142"/>
      <c r="WX94" s="142"/>
      <c r="WY94" s="142"/>
      <c r="WZ94" s="142"/>
      <c r="XA94" s="142"/>
      <c r="XB94" s="142"/>
      <c r="XC94" s="142"/>
      <c r="XD94" s="142"/>
      <c r="XE94" s="142"/>
      <c r="XF94" s="142"/>
      <c r="XG94" s="142"/>
      <c r="XH94" s="142"/>
      <c r="XI94" s="142"/>
      <c r="XJ94" s="142"/>
      <c r="XK94" s="142"/>
      <c r="XL94" s="142"/>
      <c r="XM94" s="142"/>
      <c r="XN94" s="142"/>
      <c r="XO94" s="142"/>
      <c r="XP94" s="142"/>
      <c r="XQ94" s="142"/>
      <c r="XR94" s="142"/>
      <c r="XS94" s="142"/>
      <c r="XT94" s="142"/>
      <c r="XU94" s="142"/>
      <c r="XV94" s="142"/>
      <c r="XW94" s="142"/>
      <c r="XX94" s="142"/>
      <c r="XY94" s="142"/>
      <c r="XZ94" s="142"/>
      <c r="YA94" s="142"/>
      <c r="YB94" s="142"/>
      <c r="YC94" s="142"/>
      <c r="YD94" s="142"/>
      <c r="YE94" s="142"/>
      <c r="YF94" s="142"/>
      <c r="YG94" s="142"/>
      <c r="YH94" s="142"/>
      <c r="YI94" s="142"/>
      <c r="YJ94" s="142"/>
      <c r="YK94" s="142"/>
      <c r="YL94" s="142"/>
      <c r="YM94" s="142"/>
      <c r="YN94" s="142"/>
      <c r="YO94" s="142"/>
      <c r="YP94" s="142"/>
      <c r="YQ94" s="142"/>
      <c r="YR94" s="142"/>
      <c r="YS94" s="142"/>
      <c r="YT94" s="142"/>
      <c r="YU94" s="142"/>
      <c r="YV94" s="142"/>
      <c r="YW94" s="142"/>
      <c r="YX94" s="142"/>
      <c r="YY94" s="142"/>
      <c r="YZ94" s="142"/>
      <c r="ZA94" s="142"/>
      <c r="ZB94" s="142"/>
      <c r="ZC94" s="142"/>
      <c r="ZD94" s="142"/>
      <c r="ZE94" s="142"/>
      <c r="ZF94" s="142"/>
      <c r="ZG94" s="142"/>
      <c r="ZH94" s="142"/>
      <c r="ZI94" s="142"/>
      <c r="ZJ94" s="142"/>
      <c r="ZK94" s="142"/>
      <c r="ZL94" s="142"/>
      <c r="ZM94" s="142"/>
      <c r="ZN94" s="142"/>
      <c r="ZO94" s="142"/>
      <c r="ZP94" s="142"/>
      <c r="ZQ94" s="142"/>
      <c r="ZR94" s="142"/>
      <c r="ZS94" s="142"/>
      <c r="ZT94" s="142"/>
      <c r="ZU94" s="142"/>
      <c r="ZV94" s="142"/>
      <c r="ZW94" s="142"/>
      <c r="ZX94" s="142"/>
      <c r="ZY94" s="142"/>
      <c r="ZZ94" s="142"/>
      <c r="AAA94" s="142"/>
      <c r="AAB94" s="142"/>
      <c r="AAC94" s="142"/>
      <c r="AAD94" s="142"/>
      <c r="AAE94" s="142"/>
      <c r="AAF94" s="142"/>
      <c r="AAG94" s="142"/>
      <c r="AAH94" s="142"/>
      <c r="AAI94" s="142"/>
      <c r="AAJ94" s="142"/>
      <c r="AAK94" s="142"/>
      <c r="AAL94" s="142"/>
      <c r="AAM94" s="142"/>
      <c r="AAN94" s="142"/>
      <c r="AAO94" s="142"/>
      <c r="AAP94" s="142"/>
      <c r="AAQ94" s="142"/>
      <c r="AAR94" s="142"/>
      <c r="AAS94" s="142"/>
      <c r="AAT94" s="142"/>
      <c r="AAU94" s="142"/>
      <c r="AAV94" s="142"/>
      <c r="AAW94" s="142"/>
      <c r="AAX94" s="142"/>
      <c r="AAY94" s="142"/>
      <c r="AAZ94" s="142"/>
      <c r="ABA94" s="142"/>
      <c r="ABB94" s="142"/>
      <c r="ABC94" s="142"/>
      <c r="ABD94" s="142"/>
      <c r="ABE94" s="142"/>
      <c r="ABF94" s="142"/>
      <c r="ABG94" s="142"/>
      <c r="ABH94" s="142"/>
      <c r="ABI94" s="142"/>
      <c r="ABJ94" s="142"/>
      <c r="ABK94" s="142"/>
      <c r="ABL94" s="142"/>
      <c r="ABM94" s="142"/>
      <c r="ABN94" s="142"/>
      <c r="ABO94" s="142"/>
      <c r="ABP94" s="142"/>
      <c r="ABQ94" s="142"/>
      <c r="ABR94" s="142"/>
      <c r="ABS94" s="142"/>
      <c r="ABT94" s="142"/>
      <c r="ABU94" s="142"/>
      <c r="ABV94" s="142"/>
      <c r="ABW94" s="142"/>
      <c r="ABX94" s="142"/>
      <c r="ABY94" s="142"/>
      <c r="ABZ94" s="142"/>
      <c r="ACA94" s="142"/>
      <c r="ACB94" s="142"/>
      <c r="ACC94" s="142"/>
      <c r="ACD94" s="142"/>
      <c r="ACE94" s="142"/>
      <c r="ACF94" s="142"/>
      <c r="ACG94" s="142"/>
      <c r="ACH94" s="142"/>
      <c r="ACI94" s="142"/>
      <c r="ACJ94" s="142"/>
      <c r="ACK94" s="142"/>
      <c r="ACL94" s="142"/>
      <c r="ACM94" s="142"/>
      <c r="ACN94" s="142"/>
      <c r="ACO94" s="142"/>
      <c r="ACP94" s="142"/>
      <c r="ACQ94" s="142"/>
      <c r="ACR94" s="142"/>
      <c r="ACS94" s="142"/>
      <c r="ACT94" s="142"/>
      <c r="ACU94" s="142"/>
      <c r="ACV94" s="142"/>
      <c r="ACW94" s="142"/>
      <c r="ACX94" s="142"/>
      <c r="ACY94" s="142"/>
      <c r="ACZ94" s="142"/>
      <c r="ADA94" s="142"/>
      <c r="ADB94" s="142"/>
      <c r="ADC94" s="142"/>
      <c r="ADD94" s="142"/>
      <c r="ADE94" s="142"/>
      <c r="ADF94" s="142"/>
      <c r="ADG94" s="142"/>
      <c r="ADH94" s="142"/>
      <c r="ADI94" s="142"/>
      <c r="ADJ94" s="142"/>
      <c r="ADK94" s="142"/>
      <c r="ADL94" s="142"/>
      <c r="ADM94" s="142"/>
      <c r="ADN94" s="142"/>
      <c r="ADO94" s="142"/>
      <c r="ADP94" s="142"/>
      <c r="ADQ94" s="142"/>
      <c r="ADR94" s="142"/>
      <c r="ADS94" s="142"/>
      <c r="ADT94" s="142"/>
      <c r="ADU94" s="142"/>
      <c r="ADV94" s="142"/>
      <c r="ADW94" s="142"/>
      <c r="ADX94" s="142"/>
      <c r="ADY94" s="142"/>
      <c r="ADZ94" s="142"/>
      <c r="AEA94" s="142"/>
      <c r="AEB94" s="142"/>
      <c r="AEC94" s="142"/>
      <c r="AED94" s="142"/>
      <c r="AEE94" s="142"/>
      <c r="AEF94" s="142"/>
      <c r="AEG94" s="142"/>
      <c r="AEH94" s="142"/>
      <c r="AEI94" s="142"/>
      <c r="AEJ94" s="142"/>
      <c r="AEK94" s="142"/>
      <c r="AEL94" s="142"/>
      <c r="AEM94" s="142"/>
      <c r="AEN94" s="142"/>
      <c r="AEO94" s="142"/>
      <c r="AEP94" s="142"/>
      <c r="AEQ94" s="142"/>
      <c r="AER94" s="142"/>
      <c r="AES94" s="142"/>
      <c r="AET94" s="142"/>
      <c r="AEU94" s="142"/>
      <c r="AEV94" s="142"/>
      <c r="AEW94" s="142"/>
      <c r="AEX94" s="142"/>
      <c r="AEY94" s="142"/>
      <c r="AEZ94" s="142"/>
      <c r="AFA94" s="142"/>
      <c r="AFB94" s="142"/>
      <c r="AFC94" s="142"/>
      <c r="AFD94" s="142"/>
      <c r="AFE94" s="142"/>
      <c r="AFF94" s="142"/>
      <c r="AFG94" s="142"/>
      <c r="AFH94" s="142"/>
      <c r="AFI94" s="142"/>
      <c r="AFJ94" s="142"/>
      <c r="AFK94" s="142"/>
      <c r="AFL94" s="142"/>
      <c r="AFM94" s="142"/>
      <c r="AFN94" s="142"/>
      <c r="AFO94" s="142"/>
      <c r="AFP94" s="142"/>
      <c r="AFQ94" s="142"/>
      <c r="AFR94" s="142"/>
      <c r="AFS94" s="142"/>
      <c r="AFT94" s="142"/>
      <c r="AFU94" s="142"/>
      <c r="AFV94" s="142"/>
      <c r="AFW94" s="142"/>
      <c r="AFX94" s="142"/>
      <c r="AFY94" s="142"/>
      <c r="AFZ94" s="142"/>
      <c r="AGA94" s="142"/>
      <c r="AGB94" s="142"/>
      <c r="AGC94" s="142"/>
      <c r="AGD94" s="142"/>
      <c r="AGE94" s="142"/>
      <c r="AGF94" s="142"/>
      <c r="AGG94" s="142"/>
      <c r="AGH94" s="142"/>
      <c r="AGI94" s="142"/>
      <c r="AGJ94" s="142"/>
      <c r="AGK94" s="142"/>
      <c r="AGL94" s="142"/>
      <c r="AGM94" s="142"/>
      <c r="AGN94" s="142"/>
      <c r="AGO94" s="142"/>
      <c r="AGP94" s="142"/>
      <c r="AGQ94" s="142"/>
      <c r="AGR94" s="142"/>
      <c r="AGS94" s="142"/>
      <c r="AGT94" s="142"/>
      <c r="AGU94" s="142"/>
      <c r="AGV94" s="142"/>
      <c r="AGW94" s="142"/>
      <c r="AGX94" s="142"/>
      <c r="AGY94" s="142"/>
      <c r="AGZ94" s="142"/>
      <c r="AHA94" s="142"/>
      <c r="AHB94" s="142"/>
      <c r="AHC94" s="142"/>
      <c r="AHD94" s="142"/>
      <c r="AHE94" s="142"/>
      <c r="AHF94" s="142"/>
      <c r="AHG94" s="142"/>
      <c r="AHH94" s="142"/>
      <c r="AHI94" s="142"/>
      <c r="AHJ94" s="142"/>
      <c r="AHK94" s="142"/>
      <c r="AHL94" s="142"/>
      <c r="AHM94" s="142"/>
      <c r="AHN94" s="142"/>
      <c r="AHO94" s="142"/>
      <c r="AHP94" s="142"/>
      <c r="AHQ94" s="142"/>
      <c r="AHR94" s="142"/>
      <c r="AHS94" s="142"/>
      <c r="AHT94" s="142"/>
      <c r="AHU94" s="142"/>
      <c r="AHV94" s="142"/>
      <c r="AHW94" s="142"/>
      <c r="AHX94" s="142"/>
      <c r="AHY94" s="142"/>
      <c r="AHZ94" s="142"/>
      <c r="AIA94" s="142"/>
      <c r="AIB94" s="142"/>
      <c r="AIC94" s="142"/>
      <c r="AID94" s="142"/>
      <c r="AIE94" s="142"/>
      <c r="AIF94" s="142"/>
      <c r="AIG94" s="142"/>
      <c r="AIH94" s="142"/>
      <c r="AII94" s="142"/>
      <c r="AIJ94" s="142"/>
      <c r="AIK94" s="142"/>
      <c r="AIL94" s="142"/>
      <c r="AIM94" s="142"/>
      <c r="AIN94" s="142"/>
      <c r="AIO94" s="142"/>
      <c r="AIP94" s="142"/>
      <c r="AIQ94" s="142"/>
      <c r="AIR94" s="142"/>
      <c r="AIS94" s="142"/>
      <c r="AIT94" s="142"/>
      <c r="AIU94" s="142"/>
      <c r="AIV94" s="142"/>
      <c r="AIW94" s="142"/>
      <c r="AIX94" s="142"/>
      <c r="AIY94" s="142"/>
      <c r="AIZ94" s="142"/>
      <c r="AJA94" s="142"/>
      <c r="AJB94" s="142"/>
      <c r="AJC94" s="142"/>
      <c r="AJD94" s="142"/>
      <c r="AJE94" s="142"/>
      <c r="AJF94" s="142"/>
      <c r="AJG94" s="142"/>
      <c r="AJH94" s="142"/>
      <c r="AJI94" s="142"/>
      <c r="AJJ94" s="142"/>
      <c r="AJK94" s="142"/>
      <c r="AJL94" s="142"/>
      <c r="AJM94" s="142"/>
      <c r="AJN94" s="142"/>
      <c r="AJO94" s="142"/>
      <c r="AJP94" s="142"/>
      <c r="AJQ94" s="142"/>
      <c r="AJR94" s="142"/>
      <c r="AJS94" s="142"/>
      <c r="AJT94" s="142"/>
      <c r="AJU94" s="142"/>
      <c r="AJV94" s="142"/>
      <c r="AJW94" s="142"/>
      <c r="AJX94" s="142"/>
      <c r="AJY94" s="142"/>
      <c r="AJZ94" s="142"/>
      <c r="AKA94" s="142"/>
      <c r="AKB94" s="142"/>
      <c r="AKC94" s="142"/>
      <c r="AKD94" s="142"/>
      <c r="AKE94" s="142"/>
      <c r="AKF94" s="142"/>
      <c r="AKG94" s="142"/>
      <c r="AKH94" s="142"/>
      <c r="AKI94" s="142"/>
      <c r="AKJ94" s="142"/>
      <c r="AKK94" s="142"/>
      <c r="AKL94" s="142"/>
      <c r="AKM94" s="142"/>
      <c r="AKN94" s="142"/>
      <c r="AKO94" s="142"/>
      <c r="AKP94" s="142"/>
      <c r="AKQ94" s="142"/>
      <c r="AKR94" s="142"/>
      <c r="AKS94" s="142"/>
      <c r="AKT94" s="142"/>
      <c r="AKU94" s="142"/>
      <c r="AKV94" s="142"/>
      <c r="AKW94" s="142"/>
      <c r="AKX94" s="142"/>
      <c r="AKY94" s="142"/>
      <c r="AKZ94" s="142"/>
      <c r="ALA94" s="142"/>
      <c r="ALB94" s="142"/>
      <c r="ALC94" s="142"/>
      <c r="ALD94" s="142"/>
      <c r="ALE94" s="142"/>
      <c r="ALF94" s="142"/>
      <c r="ALG94" s="142"/>
      <c r="ALH94" s="142"/>
      <c r="ALI94" s="142"/>
      <c r="ALJ94" s="142"/>
      <c r="ALK94" s="142"/>
      <c r="ALL94" s="142"/>
      <c r="ALM94" s="142"/>
      <c r="ALN94" s="142"/>
      <c r="ALO94" s="142"/>
      <c r="ALP94" s="142"/>
      <c r="ALQ94" s="142"/>
      <c r="ALR94" s="142"/>
      <c r="ALS94" s="142"/>
      <c r="ALT94" s="142"/>
      <c r="ALU94" s="142"/>
      <c r="ALV94" s="142"/>
      <c r="ALW94" s="142"/>
      <c r="ALX94" s="142"/>
      <c r="ALY94" s="142"/>
      <c r="ALZ94" s="142"/>
      <c r="AMA94" s="142"/>
      <c r="AMB94" s="142"/>
      <c r="AMC94" s="142"/>
      <c r="AMD94" s="142"/>
      <c r="AME94" s="142"/>
      <c r="AMF94" s="142"/>
      <c r="AMG94" s="142"/>
      <c r="AMH94" s="142"/>
      <c r="AMI94" s="142"/>
      <c r="AMJ94" s="142"/>
      <c r="AMK94" s="142"/>
      <c r="AML94" s="142"/>
      <c r="AMM94" s="142"/>
      <c r="AMN94" s="142"/>
      <c r="AMO94" s="142"/>
      <c r="AMP94" s="142"/>
      <c r="AMQ94" s="142"/>
      <c r="AMR94" s="142"/>
      <c r="AMS94" s="142"/>
      <c r="AMT94" s="142"/>
      <c r="AMU94" s="142"/>
      <c r="AMV94" s="142"/>
      <c r="AMW94" s="142"/>
      <c r="AMX94" s="142"/>
      <c r="AMY94" s="142"/>
      <c r="AMZ94" s="142"/>
      <c r="ANA94" s="142"/>
      <c r="ANB94" s="142"/>
      <c r="ANC94" s="142"/>
      <c r="AND94" s="142"/>
      <c r="ANE94" s="142"/>
      <c r="ANF94" s="142"/>
      <c r="ANG94" s="142"/>
      <c r="ANH94" s="142"/>
      <c r="ANI94" s="142"/>
      <c r="ANJ94" s="142"/>
      <c r="ANK94" s="142"/>
      <c r="ANL94" s="142"/>
      <c r="ANM94" s="142"/>
      <c r="ANN94" s="142"/>
      <c r="ANO94" s="142"/>
      <c r="ANP94" s="142"/>
      <c r="ANQ94" s="142"/>
      <c r="ANR94" s="142"/>
      <c r="ANS94" s="142"/>
      <c r="ANT94" s="142"/>
      <c r="ANU94" s="142"/>
      <c r="ANV94" s="142"/>
      <c r="ANW94" s="142"/>
      <c r="ANX94" s="142"/>
      <c r="ANY94" s="142"/>
      <c r="ANZ94" s="142"/>
      <c r="AOA94" s="142"/>
      <c r="AOB94" s="142"/>
      <c r="AOC94" s="142"/>
      <c r="AOD94" s="142"/>
      <c r="AOE94" s="142"/>
      <c r="AOF94" s="142"/>
      <c r="AOG94" s="142"/>
      <c r="AOH94" s="142"/>
      <c r="AOI94" s="142"/>
      <c r="AOJ94" s="142"/>
      <c r="AOK94" s="142"/>
      <c r="AOL94" s="142"/>
      <c r="AOM94" s="142"/>
      <c r="AON94" s="142"/>
      <c r="AOO94" s="142"/>
      <c r="AOP94" s="142"/>
      <c r="AOQ94" s="142"/>
      <c r="AOR94" s="142"/>
      <c r="AOS94" s="142"/>
      <c r="AOT94" s="142"/>
      <c r="AOU94" s="142"/>
      <c r="AOV94" s="142"/>
      <c r="AOW94" s="142"/>
      <c r="AOX94" s="142"/>
      <c r="AOY94" s="142"/>
      <c r="AOZ94" s="142"/>
      <c r="APA94" s="142"/>
      <c r="APB94" s="142"/>
      <c r="APC94" s="142"/>
      <c r="APD94" s="142"/>
      <c r="APE94" s="142"/>
      <c r="APF94" s="142"/>
      <c r="APG94" s="142"/>
      <c r="APH94" s="142"/>
      <c r="API94" s="142"/>
      <c r="APJ94" s="142"/>
      <c r="APK94" s="142"/>
      <c r="APL94" s="142"/>
      <c r="APM94" s="142"/>
      <c r="APN94" s="142"/>
      <c r="APO94" s="142"/>
      <c r="APP94" s="142"/>
      <c r="APQ94" s="142"/>
      <c r="APR94" s="142"/>
      <c r="APS94" s="142"/>
      <c r="APT94" s="142"/>
      <c r="APU94" s="142"/>
      <c r="APV94" s="142"/>
      <c r="APW94" s="142"/>
      <c r="APX94" s="142"/>
      <c r="APY94" s="142"/>
      <c r="APZ94" s="142"/>
      <c r="AQA94" s="142"/>
      <c r="AQB94" s="142"/>
      <c r="AQC94" s="142"/>
      <c r="AQD94" s="142"/>
      <c r="AQE94" s="142"/>
      <c r="AQF94" s="142"/>
      <c r="AQG94" s="142"/>
      <c r="AQH94" s="142"/>
      <c r="AQI94" s="142"/>
      <c r="AQJ94" s="142"/>
      <c r="AQK94" s="142"/>
      <c r="AQL94" s="142"/>
      <c r="AQM94" s="142"/>
      <c r="AQN94" s="142"/>
      <c r="AQO94" s="142"/>
      <c r="AQP94" s="142"/>
      <c r="AQQ94" s="142"/>
      <c r="AQR94" s="142"/>
      <c r="AQS94" s="142"/>
      <c r="AQT94" s="142"/>
      <c r="AQU94" s="142"/>
      <c r="AQV94" s="142"/>
      <c r="AQW94" s="142"/>
      <c r="AQX94" s="142"/>
      <c r="AQY94" s="142"/>
      <c r="AQZ94" s="142"/>
      <c r="ARA94" s="142"/>
      <c r="ARB94" s="142"/>
      <c r="ARC94" s="142"/>
      <c r="ARD94" s="142"/>
      <c r="ARE94" s="142"/>
      <c r="ARF94" s="142"/>
      <c r="ARG94" s="142"/>
      <c r="ARH94" s="142"/>
      <c r="ARI94" s="142"/>
      <c r="ARJ94" s="142"/>
      <c r="ARK94" s="142"/>
      <c r="ARL94" s="142"/>
      <c r="ARM94" s="142"/>
      <c r="ARN94" s="142"/>
      <c r="ARO94" s="142"/>
      <c r="ARP94" s="142"/>
      <c r="ARQ94" s="142"/>
      <c r="ARR94" s="142"/>
      <c r="ARS94" s="142"/>
      <c r="ART94" s="142"/>
      <c r="ARU94" s="142"/>
      <c r="ARV94" s="142"/>
      <c r="ARW94" s="142"/>
      <c r="ARX94" s="142"/>
      <c r="ARY94" s="142"/>
      <c r="ARZ94" s="142"/>
      <c r="ASA94" s="142"/>
      <c r="ASB94" s="142"/>
      <c r="ASC94" s="142"/>
      <c r="ASD94" s="142"/>
      <c r="ASE94" s="142"/>
      <c r="ASF94" s="142"/>
      <c r="ASG94" s="142"/>
      <c r="ASH94" s="142"/>
      <c r="ASI94" s="142"/>
      <c r="ASJ94" s="142"/>
      <c r="ASK94" s="142"/>
      <c r="ASL94" s="142"/>
      <c r="ASM94" s="142"/>
      <c r="ASN94" s="142"/>
      <c r="ASO94" s="142"/>
      <c r="ASP94" s="142"/>
      <c r="ASQ94" s="142"/>
      <c r="ASR94" s="142"/>
      <c r="ASS94" s="142"/>
      <c r="AST94" s="142"/>
      <c r="ASU94" s="142"/>
      <c r="ASV94" s="142"/>
      <c r="ASW94" s="142"/>
      <c r="ASX94" s="142"/>
      <c r="ASY94" s="142"/>
      <c r="ASZ94" s="142"/>
      <c r="ATA94" s="142"/>
      <c r="ATB94" s="142"/>
      <c r="ATC94" s="142"/>
      <c r="ATD94" s="142"/>
      <c r="ATE94" s="142"/>
      <c r="ATF94" s="142"/>
      <c r="ATG94" s="142"/>
      <c r="ATH94" s="142"/>
      <c r="ATI94" s="142"/>
      <c r="ATJ94" s="142"/>
      <c r="ATK94" s="142"/>
      <c r="ATL94" s="142"/>
      <c r="ATM94" s="142"/>
      <c r="ATN94" s="142"/>
      <c r="ATO94" s="142"/>
      <c r="ATP94" s="142"/>
      <c r="ATQ94" s="142"/>
      <c r="ATR94" s="142"/>
      <c r="ATS94" s="142"/>
      <c r="ATT94" s="142"/>
      <c r="ATU94" s="142"/>
      <c r="ATV94" s="142"/>
      <c r="ATW94" s="142"/>
      <c r="ATX94" s="142"/>
      <c r="ATY94" s="142"/>
      <c r="ATZ94" s="142"/>
      <c r="AUA94" s="142"/>
      <c r="AUB94" s="142"/>
      <c r="AUC94" s="142"/>
      <c r="AUD94" s="142"/>
      <c r="AUE94" s="142"/>
      <c r="AUF94" s="142"/>
      <c r="AUG94" s="142"/>
      <c r="AUH94" s="142"/>
      <c r="AUI94" s="142"/>
      <c r="AUJ94" s="142"/>
      <c r="AUK94" s="142"/>
      <c r="AUL94" s="142"/>
      <c r="AUM94" s="142"/>
      <c r="AUN94" s="142"/>
      <c r="AUO94" s="142"/>
      <c r="AUP94" s="142"/>
      <c r="AUQ94" s="142"/>
      <c r="AUR94" s="142"/>
      <c r="AUS94" s="142"/>
      <c r="AUT94" s="142"/>
      <c r="AUU94" s="142"/>
      <c r="AUV94" s="142"/>
      <c r="AUW94" s="142"/>
      <c r="AUX94" s="142"/>
      <c r="AUY94" s="142"/>
      <c r="AUZ94" s="142"/>
      <c r="AVA94" s="142"/>
      <c r="AVB94" s="142"/>
      <c r="AVC94" s="142"/>
      <c r="AVD94" s="142"/>
      <c r="AVE94" s="142"/>
      <c r="AVF94" s="142"/>
      <c r="AVG94" s="142"/>
      <c r="AVH94" s="142"/>
      <c r="AVI94" s="142"/>
      <c r="AVJ94" s="142"/>
      <c r="AVK94" s="142"/>
      <c r="AVL94" s="142"/>
      <c r="AVM94" s="142"/>
      <c r="AVN94" s="142"/>
      <c r="AVO94" s="142"/>
      <c r="AVP94" s="142"/>
      <c r="AVQ94" s="142"/>
      <c r="AVR94" s="142"/>
      <c r="AVS94" s="142"/>
      <c r="AVT94" s="142"/>
      <c r="AVU94" s="142"/>
      <c r="AVV94" s="142"/>
      <c r="AVW94" s="142"/>
      <c r="AVX94" s="142"/>
      <c r="AVY94" s="142"/>
      <c r="AVZ94" s="142"/>
      <c r="AWA94" s="142"/>
      <c r="AWB94" s="142"/>
      <c r="AWC94" s="142"/>
      <c r="AWD94" s="142"/>
      <c r="AWE94" s="142"/>
      <c r="AWF94" s="142"/>
      <c r="AWG94" s="142"/>
      <c r="AWH94" s="142"/>
      <c r="AWI94" s="142"/>
      <c r="AWJ94" s="142"/>
      <c r="AWK94" s="142"/>
      <c r="AWL94" s="142"/>
      <c r="AWM94" s="142"/>
      <c r="AWN94" s="142"/>
      <c r="AWO94" s="142"/>
      <c r="AWP94" s="142"/>
      <c r="AWQ94" s="142"/>
      <c r="AWR94" s="142"/>
      <c r="AWS94" s="142"/>
      <c r="AWT94" s="142"/>
      <c r="AWU94" s="142"/>
      <c r="AWV94" s="142"/>
      <c r="AWW94" s="142"/>
      <c r="AWX94" s="142"/>
      <c r="AWY94" s="142"/>
      <c r="AWZ94" s="142"/>
      <c r="AXA94" s="142"/>
      <c r="AXB94" s="142"/>
      <c r="AXC94" s="142"/>
      <c r="AXD94" s="142"/>
      <c r="AXE94" s="142"/>
      <c r="AXF94" s="142"/>
      <c r="AXG94" s="142"/>
      <c r="AXH94" s="142"/>
      <c r="AXI94" s="142"/>
      <c r="AXJ94" s="142"/>
      <c r="AXK94" s="142"/>
      <c r="AXL94" s="142"/>
      <c r="AXM94" s="142"/>
      <c r="AXN94" s="142"/>
      <c r="AXO94" s="142"/>
      <c r="AXP94" s="142"/>
      <c r="AXQ94" s="142"/>
      <c r="AXR94" s="142"/>
      <c r="AXS94" s="142"/>
      <c r="AXT94" s="142"/>
      <c r="AXU94" s="142"/>
      <c r="AXV94" s="142"/>
      <c r="AXW94" s="142"/>
      <c r="AXX94" s="142"/>
      <c r="AXY94" s="142"/>
      <c r="AXZ94" s="142"/>
      <c r="AYA94" s="142"/>
      <c r="AYB94" s="142"/>
      <c r="AYC94" s="142"/>
      <c r="AYD94" s="142"/>
      <c r="AYE94" s="142"/>
      <c r="AYF94" s="142"/>
      <c r="AYG94" s="142"/>
      <c r="AYH94" s="142"/>
      <c r="AYI94" s="142"/>
      <c r="AYJ94" s="142"/>
      <c r="AYK94" s="142"/>
      <c r="AYL94" s="142"/>
      <c r="AYM94" s="142"/>
      <c r="AYN94" s="142"/>
      <c r="AYO94" s="142"/>
      <c r="AYP94" s="142"/>
      <c r="AYQ94" s="142"/>
      <c r="AYR94" s="142"/>
      <c r="AYS94" s="142"/>
      <c r="AYT94" s="142"/>
      <c r="AYU94" s="142"/>
      <c r="AYV94" s="142"/>
      <c r="AYW94" s="142"/>
      <c r="AYX94" s="142"/>
      <c r="AYY94" s="142"/>
      <c r="AYZ94" s="142"/>
      <c r="AZA94" s="142"/>
      <c r="AZB94" s="142"/>
      <c r="AZC94" s="142"/>
      <c r="AZD94" s="142"/>
      <c r="AZE94" s="142"/>
      <c r="AZF94" s="142"/>
      <c r="AZG94" s="142"/>
      <c r="AZH94" s="142"/>
      <c r="AZI94" s="142"/>
      <c r="AZJ94" s="142"/>
      <c r="AZK94" s="142"/>
      <c r="AZL94" s="142"/>
      <c r="AZM94" s="142"/>
      <c r="AZN94" s="142"/>
      <c r="AZO94" s="142"/>
      <c r="AZP94" s="142"/>
      <c r="AZQ94" s="142"/>
      <c r="AZR94" s="142"/>
      <c r="AZS94" s="142"/>
      <c r="AZT94" s="142"/>
      <c r="AZU94" s="142"/>
      <c r="AZV94" s="142"/>
      <c r="AZW94" s="142"/>
      <c r="AZX94" s="142"/>
      <c r="AZY94" s="142"/>
      <c r="AZZ94" s="142"/>
      <c r="BAA94" s="142"/>
      <c r="BAB94" s="142"/>
      <c r="BAC94" s="142"/>
      <c r="BAD94" s="142"/>
      <c r="BAE94" s="142"/>
      <c r="BAF94" s="142"/>
      <c r="BAG94" s="142"/>
      <c r="BAH94" s="142"/>
      <c r="BAI94" s="142"/>
      <c r="BAJ94" s="142"/>
      <c r="BAK94" s="142"/>
      <c r="BAL94" s="142"/>
      <c r="BAM94" s="142"/>
      <c r="BAN94" s="142"/>
      <c r="BAO94" s="142"/>
      <c r="BAP94" s="142"/>
      <c r="BAQ94" s="142"/>
      <c r="BAR94" s="142"/>
      <c r="BAS94" s="142"/>
      <c r="BAT94" s="142"/>
      <c r="BAU94" s="142"/>
      <c r="BAV94" s="142"/>
      <c r="BAW94" s="142"/>
      <c r="BAX94" s="142"/>
      <c r="BAY94" s="142"/>
      <c r="BAZ94" s="142"/>
      <c r="BBA94" s="142"/>
      <c r="BBB94" s="142"/>
      <c r="BBC94" s="142"/>
      <c r="BBD94" s="142"/>
      <c r="BBE94" s="142"/>
      <c r="BBF94" s="142"/>
      <c r="BBG94" s="142"/>
      <c r="BBH94" s="142"/>
      <c r="BBI94" s="142"/>
      <c r="BBJ94" s="142"/>
      <c r="BBK94" s="142"/>
      <c r="BBL94" s="142"/>
      <c r="BBM94" s="142"/>
      <c r="BBN94" s="142"/>
      <c r="BBO94" s="142"/>
      <c r="BBP94" s="142"/>
      <c r="BBQ94" s="142"/>
      <c r="BBR94" s="142"/>
      <c r="BBS94" s="142"/>
      <c r="BBT94" s="142"/>
      <c r="BBU94" s="142"/>
      <c r="BBV94" s="142"/>
      <c r="BBW94" s="142"/>
      <c r="BBX94" s="142"/>
      <c r="BBY94" s="142"/>
      <c r="BBZ94" s="142"/>
      <c r="BCA94" s="142"/>
      <c r="BCB94" s="142"/>
      <c r="BCC94" s="142"/>
      <c r="BCD94" s="142"/>
      <c r="BCE94" s="142"/>
      <c r="BCF94" s="142"/>
      <c r="BCG94" s="142"/>
      <c r="BCH94" s="142"/>
      <c r="BCI94" s="142"/>
      <c r="BCJ94" s="142"/>
      <c r="BCK94" s="142"/>
      <c r="BCL94" s="142"/>
      <c r="BCM94" s="142"/>
      <c r="BCN94" s="142"/>
      <c r="BCO94" s="142"/>
      <c r="BCP94" s="142"/>
      <c r="BCQ94" s="142"/>
      <c r="BCR94" s="142"/>
      <c r="BCS94" s="142"/>
      <c r="BCT94" s="142"/>
      <c r="BCU94" s="142"/>
      <c r="BCV94" s="142"/>
      <c r="BCW94" s="142"/>
      <c r="BCX94" s="142"/>
      <c r="BCY94" s="142"/>
      <c r="BCZ94" s="142"/>
      <c r="BDA94" s="142"/>
      <c r="BDB94" s="142"/>
      <c r="BDC94" s="142"/>
      <c r="BDD94" s="142"/>
      <c r="BDE94" s="142"/>
      <c r="BDF94" s="142"/>
      <c r="BDG94" s="142"/>
      <c r="BDH94" s="142"/>
      <c r="BDI94" s="142"/>
      <c r="BDJ94" s="142"/>
      <c r="BDK94" s="142"/>
      <c r="BDL94" s="142"/>
      <c r="BDM94" s="142"/>
      <c r="BDN94" s="142"/>
      <c r="BDO94" s="142"/>
      <c r="BDP94" s="142"/>
      <c r="BDQ94" s="142"/>
      <c r="BDR94" s="142"/>
      <c r="BDS94" s="142"/>
      <c r="BDT94" s="142"/>
      <c r="BDU94" s="142"/>
      <c r="BDV94" s="142"/>
      <c r="BDW94" s="142"/>
      <c r="BDX94" s="142"/>
      <c r="BDY94" s="142"/>
      <c r="BDZ94" s="142"/>
      <c r="BEA94" s="142"/>
      <c r="BEB94" s="142"/>
      <c r="BEC94" s="142"/>
      <c r="BED94" s="142"/>
      <c r="BEE94" s="142"/>
      <c r="BEF94" s="142"/>
      <c r="BEG94" s="142"/>
      <c r="BEH94" s="142"/>
      <c r="BEI94" s="142"/>
      <c r="BEJ94" s="142"/>
      <c r="BEK94" s="142"/>
      <c r="BEL94" s="142"/>
      <c r="BEM94" s="142"/>
      <c r="BEN94" s="142"/>
      <c r="BEO94" s="142"/>
      <c r="BEP94" s="142"/>
      <c r="BEQ94" s="142"/>
      <c r="BER94" s="142"/>
      <c r="BES94" s="142"/>
      <c r="BET94" s="142"/>
      <c r="BEU94" s="142"/>
      <c r="BEV94" s="142"/>
      <c r="BEW94" s="142"/>
      <c r="BEX94" s="142"/>
      <c r="BEY94" s="142"/>
      <c r="BEZ94" s="142"/>
      <c r="BFA94" s="142"/>
      <c r="BFB94" s="142"/>
      <c r="BFC94" s="142"/>
      <c r="BFD94" s="142"/>
      <c r="BFE94" s="142"/>
      <c r="BFF94" s="142"/>
      <c r="BFG94" s="142"/>
      <c r="BFH94" s="142"/>
      <c r="BFI94" s="142"/>
      <c r="BFJ94" s="142"/>
      <c r="BFK94" s="142"/>
      <c r="BFL94" s="142"/>
      <c r="BFM94" s="142"/>
      <c r="BFN94" s="142"/>
      <c r="BFO94" s="142"/>
      <c r="BFP94" s="142"/>
      <c r="BFQ94" s="142"/>
      <c r="BFR94" s="142"/>
      <c r="BFS94" s="142"/>
      <c r="BFT94" s="142"/>
      <c r="BFU94" s="142"/>
      <c r="BFV94" s="142"/>
      <c r="BFW94" s="142"/>
      <c r="BFX94" s="142"/>
      <c r="BFY94" s="142"/>
      <c r="BFZ94" s="142"/>
      <c r="BGA94" s="142"/>
      <c r="BGB94" s="142"/>
      <c r="BGC94" s="142"/>
      <c r="BGD94" s="142"/>
      <c r="BGE94" s="142"/>
      <c r="BGF94" s="142"/>
      <c r="BGG94" s="142"/>
      <c r="BGH94" s="142"/>
      <c r="BGI94" s="142"/>
      <c r="BGJ94" s="142"/>
      <c r="BGK94" s="142"/>
      <c r="BGL94" s="142"/>
      <c r="BGM94" s="142"/>
      <c r="BGN94" s="142"/>
      <c r="BGO94" s="142"/>
      <c r="BGP94" s="142"/>
      <c r="BGQ94" s="142"/>
      <c r="BGR94" s="142"/>
      <c r="BGS94" s="142"/>
      <c r="BGT94" s="142"/>
      <c r="BGU94" s="142"/>
      <c r="BGV94" s="142"/>
      <c r="BGW94" s="142"/>
      <c r="BGX94" s="142"/>
      <c r="BGY94" s="142"/>
      <c r="BGZ94" s="142"/>
      <c r="BHA94" s="142"/>
      <c r="BHB94" s="142"/>
      <c r="BHC94" s="142"/>
      <c r="BHD94" s="142"/>
      <c r="BHE94" s="142"/>
      <c r="BHF94" s="142"/>
      <c r="BHG94" s="142"/>
      <c r="BHH94" s="142"/>
      <c r="BHI94" s="142"/>
      <c r="BHJ94" s="142"/>
      <c r="BHK94" s="142"/>
      <c r="BHL94" s="142"/>
      <c r="BHM94" s="142"/>
      <c r="BHN94" s="142"/>
      <c r="BHO94" s="142"/>
      <c r="BHP94" s="142"/>
      <c r="BHQ94" s="142"/>
      <c r="BHR94" s="142"/>
      <c r="BHS94" s="142"/>
      <c r="BHT94" s="142"/>
      <c r="BHU94" s="142"/>
      <c r="BHV94" s="142"/>
      <c r="BHW94" s="142"/>
      <c r="BHX94" s="142"/>
      <c r="BHY94" s="142"/>
      <c r="BHZ94" s="142"/>
      <c r="BIA94" s="142"/>
      <c r="BIB94" s="142"/>
      <c r="BIC94" s="142"/>
      <c r="BID94" s="142"/>
      <c r="BIE94" s="142"/>
      <c r="BIF94" s="142"/>
      <c r="BIG94" s="142"/>
      <c r="BIH94" s="142"/>
      <c r="BII94" s="142"/>
      <c r="BIJ94" s="142"/>
      <c r="BIK94" s="142"/>
      <c r="BIL94" s="142"/>
      <c r="BIM94" s="142"/>
      <c r="BIN94" s="142"/>
      <c r="BIO94" s="142"/>
      <c r="BIP94" s="142"/>
      <c r="BIQ94" s="142"/>
      <c r="BIR94" s="142"/>
      <c r="BIS94" s="142"/>
      <c r="BIT94" s="142"/>
      <c r="BIU94" s="142"/>
      <c r="BIV94" s="142"/>
      <c r="BIW94" s="142"/>
      <c r="BIX94" s="142"/>
      <c r="BIY94" s="142"/>
      <c r="BIZ94" s="142"/>
      <c r="BJA94" s="142"/>
      <c r="BJB94" s="142"/>
      <c r="BJC94" s="142"/>
      <c r="BJD94" s="142"/>
      <c r="BJE94" s="142"/>
      <c r="BJF94" s="142"/>
      <c r="BJG94" s="142"/>
      <c r="BJH94" s="142"/>
      <c r="BJI94" s="142"/>
      <c r="BJJ94" s="142"/>
      <c r="BJK94" s="142"/>
      <c r="BJL94" s="142"/>
      <c r="BJM94" s="142"/>
      <c r="BJN94" s="142"/>
      <c r="BJO94" s="142"/>
      <c r="BJP94" s="142"/>
      <c r="BJQ94" s="142"/>
      <c r="BJR94" s="142"/>
      <c r="BJS94" s="142"/>
      <c r="BJT94" s="142"/>
      <c r="BJU94" s="142"/>
      <c r="BJV94" s="142"/>
      <c r="BJW94" s="142"/>
      <c r="BJX94" s="142"/>
      <c r="BJY94" s="142"/>
      <c r="BJZ94" s="142"/>
      <c r="BKA94" s="142"/>
      <c r="BKB94" s="142"/>
      <c r="BKC94" s="142"/>
      <c r="BKD94" s="142"/>
      <c r="BKE94" s="142"/>
      <c r="BKF94" s="142"/>
      <c r="BKG94" s="142"/>
      <c r="BKH94" s="142"/>
      <c r="BKI94" s="142"/>
      <c r="BKJ94" s="142"/>
      <c r="BKK94" s="142"/>
      <c r="BKL94" s="142"/>
      <c r="BKM94" s="142"/>
      <c r="BKN94" s="142"/>
      <c r="BKO94" s="142"/>
      <c r="BKP94" s="142"/>
      <c r="BKQ94" s="142"/>
      <c r="BKR94" s="142"/>
      <c r="BKS94" s="142"/>
      <c r="BKT94" s="142"/>
      <c r="BKU94" s="142"/>
      <c r="BKV94" s="142"/>
      <c r="BKW94" s="142"/>
      <c r="BKX94" s="142"/>
      <c r="BKY94" s="142"/>
      <c r="BKZ94" s="142"/>
      <c r="BLA94" s="142"/>
      <c r="BLB94" s="142"/>
      <c r="BLC94" s="142"/>
      <c r="BLD94" s="142"/>
      <c r="BLE94" s="142"/>
      <c r="BLF94" s="142"/>
      <c r="BLG94" s="142"/>
      <c r="BLH94" s="142"/>
      <c r="BLI94" s="142"/>
      <c r="BLJ94" s="142"/>
      <c r="BLK94" s="142"/>
      <c r="BLL94" s="142"/>
      <c r="BLM94" s="142"/>
      <c r="BLN94" s="142"/>
      <c r="BLO94" s="142"/>
      <c r="BLP94" s="142"/>
      <c r="BLQ94" s="142"/>
      <c r="BLR94" s="142"/>
      <c r="BLS94" s="142"/>
      <c r="BLT94" s="142"/>
      <c r="BLU94" s="142"/>
      <c r="BLV94" s="142"/>
      <c r="BLW94" s="142"/>
      <c r="BLX94" s="142"/>
      <c r="BLY94" s="142"/>
      <c r="BLZ94" s="142"/>
      <c r="BMA94" s="142"/>
      <c r="BMB94" s="142"/>
      <c r="BMC94" s="142"/>
      <c r="BMD94" s="142"/>
      <c r="BME94" s="142"/>
      <c r="BMF94" s="142"/>
      <c r="BMG94" s="142"/>
      <c r="BMH94" s="142"/>
      <c r="BMI94" s="142"/>
      <c r="BMJ94" s="142"/>
      <c r="BMK94" s="142"/>
      <c r="BML94" s="142"/>
      <c r="BMM94" s="142"/>
      <c r="BMN94" s="142"/>
      <c r="BMO94" s="142"/>
      <c r="BMP94" s="142"/>
      <c r="BMQ94" s="142"/>
      <c r="BMR94" s="142"/>
      <c r="BMS94" s="142"/>
      <c r="BMT94" s="142"/>
      <c r="BMU94" s="142"/>
      <c r="BMV94" s="142"/>
      <c r="BMW94" s="142"/>
      <c r="BMX94" s="142"/>
      <c r="BMY94" s="142"/>
      <c r="BMZ94" s="142"/>
      <c r="BNA94" s="142"/>
      <c r="BNB94" s="142"/>
      <c r="BNC94" s="142"/>
      <c r="BND94" s="142"/>
      <c r="BNE94" s="142"/>
      <c r="BNF94" s="142"/>
      <c r="BNG94" s="142"/>
      <c r="BNH94" s="142"/>
      <c r="BNI94" s="142"/>
      <c r="BNJ94" s="142"/>
      <c r="BNK94" s="142"/>
      <c r="BNL94" s="142"/>
      <c r="BNM94" s="142"/>
      <c r="BNN94" s="142"/>
      <c r="BNO94" s="142"/>
      <c r="BNP94" s="142"/>
      <c r="BNQ94" s="142"/>
      <c r="BNR94" s="142"/>
      <c r="BNS94" s="142"/>
      <c r="BNT94" s="142"/>
      <c r="BNU94" s="142"/>
      <c r="BNV94" s="142"/>
      <c r="BNW94" s="142"/>
      <c r="BNX94" s="142"/>
      <c r="BNY94" s="142"/>
      <c r="BNZ94" s="142"/>
      <c r="BOA94" s="142"/>
      <c r="BOB94" s="142"/>
      <c r="BOC94" s="142"/>
      <c r="BOD94" s="142"/>
      <c r="BOE94" s="142"/>
      <c r="BOF94" s="142"/>
      <c r="BOG94" s="142"/>
      <c r="BOH94" s="142"/>
      <c r="BOI94" s="142"/>
      <c r="BOJ94" s="142"/>
      <c r="BOK94" s="142"/>
      <c r="BOL94" s="142"/>
      <c r="BOM94" s="142"/>
      <c r="BON94" s="142"/>
      <c r="BOO94" s="142"/>
      <c r="BOP94" s="142"/>
      <c r="BOQ94" s="142"/>
      <c r="BOR94" s="142"/>
      <c r="BOS94" s="142"/>
      <c r="BOT94" s="142"/>
      <c r="BOU94" s="142"/>
      <c r="BOV94" s="142"/>
      <c r="BOW94" s="142"/>
      <c r="BOX94" s="142"/>
      <c r="BOY94" s="142"/>
      <c r="BOZ94" s="142"/>
      <c r="BPA94" s="142"/>
      <c r="BPB94" s="142"/>
      <c r="BPC94" s="142"/>
      <c r="BPD94" s="142"/>
      <c r="BPE94" s="142"/>
      <c r="BPF94" s="142"/>
      <c r="BPG94" s="142"/>
      <c r="BPH94" s="142"/>
      <c r="BPI94" s="142"/>
      <c r="BPJ94" s="142"/>
      <c r="BPK94" s="142"/>
      <c r="BPL94" s="142"/>
      <c r="BPM94" s="142"/>
      <c r="BPN94" s="142"/>
      <c r="BPO94" s="142"/>
      <c r="BPP94" s="142"/>
      <c r="BPQ94" s="142"/>
      <c r="BPR94" s="142"/>
      <c r="BPS94" s="142"/>
      <c r="BPT94" s="142"/>
      <c r="BPU94" s="142"/>
      <c r="BPV94" s="142"/>
      <c r="BPW94" s="142"/>
      <c r="BPX94" s="142"/>
      <c r="BPY94" s="142"/>
      <c r="BPZ94" s="142"/>
      <c r="BQA94" s="142"/>
      <c r="BQB94" s="142"/>
      <c r="BQC94" s="142"/>
      <c r="BQD94" s="142"/>
      <c r="BQE94" s="142"/>
      <c r="BQF94" s="142"/>
      <c r="BQG94" s="142"/>
      <c r="BQH94" s="142"/>
      <c r="BQI94" s="142"/>
      <c r="BQJ94" s="142"/>
      <c r="BQK94" s="142"/>
      <c r="BQL94" s="142"/>
      <c r="BQM94" s="142"/>
      <c r="BQN94" s="142"/>
      <c r="BQO94" s="142"/>
      <c r="BQP94" s="142"/>
      <c r="BQQ94" s="142"/>
      <c r="BQR94" s="142"/>
      <c r="BQS94" s="142"/>
      <c r="BQT94" s="142"/>
      <c r="BQU94" s="142"/>
      <c r="BQV94" s="142"/>
      <c r="BQW94" s="142"/>
      <c r="BQX94" s="142"/>
      <c r="BQY94" s="142"/>
      <c r="BQZ94" s="142"/>
      <c r="BRA94" s="142"/>
      <c r="BRB94" s="142"/>
      <c r="BRC94" s="142"/>
      <c r="BRD94" s="142"/>
      <c r="BRE94" s="142"/>
      <c r="BRF94" s="142"/>
      <c r="BRG94" s="142"/>
      <c r="BRH94" s="142"/>
      <c r="BRI94" s="142"/>
      <c r="BRJ94" s="142"/>
      <c r="BRK94" s="142"/>
      <c r="BRL94" s="142"/>
      <c r="BRM94" s="142"/>
      <c r="BRN94" s="142"/>
      <c r="BRO94" s="142"/>
      <c r="BRP94" s="142"/>
      <c r="BRQ94" s="142"/>
      <c r="BRR94" s="142"/>
      <c r="BRS94" s="142"/>
      <c r="BRT94" s="142"/>
      <c r="BRU94" s="142"/>
      <c r="BRV94" s="142"/>
      <c r="BRW94" s="142"/>
      <c r="BRX94" s="142"/>
      <c r="BRY94" s="142"/>
      <c r="BRZ94" s="142"/>
      <c r="BSA94" s="142"/>
      <c r="BSB94" s="142"/>
      <c r="BSC94" s="142"/>
      <c r="BSD94" s="142"/>
      <c r="BSE94" s="142"/>
      <c r="BSF94" s="142"/>
      <c r="BSG94" s="142"/>
      <c r="BSH94" s="142"/>
      <c r="BSI94" s="142"/>
      <c r="BSJ94" s="142"/>
      <c r="BSK94" s="142"/>
      <c r="BSL94" s="142"/>
      <c r="BSM94" s="142"/>
      <c r="BSN94" s="142"/>
      <c r="BSO94" s="142"/>
      <c r="BSP94" s="142"/>
      <c r="BSQ94" s="142"/>
      <c r="BSR94" s="142"/>
      <c r="BSS94" s="142"/>
      <c r="BST94" s="142"/>
      <c r="BSU94" s="142"/>
      <c r="BSV94" s="142"/>
      <c r="BSW94" s="142"/>
      <c r="BSX94" s="142"/>
      <c r="BSY94" s="142"/>
      <c r="BSZ94" s="142"/>
      <c r="BTA94" s="142"/>
      <c r="BTB94" s="142"/>
      <c r="BTC94" s="142"/>
      <c r="BTD94" s="142"/>
      <c r="BTE94" s="142"/>
      <c r="BTF94" s="142"/>
      <c r="BTG94" s="142"/>
      <c r="BTH94" s="142"/>
      <c r="BTI94" s="142"/>
      <c r="BTJ94" s="142"/>
      <c r="BTK94" s="142"/>
      <c r="BTL94" s="142"/>
      <c r="BTM94" s="142"/>
      <c r="BTN94" s="142"/>
      <c r="BTO94" s="142"/>
      <c r="BTP94" s="142"/>
      <c r="BTQ94" s="142"/>
      <c r="BTR94" s="142"/>
      <c r="BTS94" s="142"/>
      <c r="BTT94" s="142"/>
      <c r="BTU94" s="142"/>
      <c r="BTV94" s="142"/>
      <c r="BTW94" s="142"/>
      <c r="BTX94" s="142"/>
      <c r="BTY94" s="142"/>
      <c r="BTZ94" s="142"/>
      <c r="BUA94" s="142"/>
      <c r="BUB94" s="142"/>
      <c r="BUC94" s="142"/>
      <c r="BUD94" s="142"/>
      <c r="BUE94" s="142"/>
      <c r="BUF94" s="142"/>
      <c r="BUG94" s="142"/>
      <c r="BUH94" s="142"/>
      <c r="BUI94" s="142"/>
      <c r="BUJ94" s="142"/>
      <c r="BUK94" s="142"/>
      <c r="BUL94" s="142"/>
      <c r="BUM94" s="142"/>
      <c r="BUN94" s="142"/>
      <c r="BUO94" s="142"/>
      <c r="BUP94" s="142"/>
      <c r="BUQ94" s="142"/>
      <c r="BUR94" s="142"/>
      <c r="BUS94" s="142"/>
      <c r="BUT94" s="142"/>
      <c r="BUU94" s="142"/>
      <c r="BUV94" s="142"/>
      <c r="BUW94" s="142"/>
      <c r="BUX94" s="142"/>
      <c r="BUY94" s="142"/>
      <c r="BUZ94" s="142"/>
      <c r="BVA94" s="142"/>
      <c r="BVB94" s="142"/>
      <c r="BVC94" s="142"/>
      <c r="BVD94" s="142"/>
      <c r="BVE94" s="142"/>
      <c r="BVF94" s="142"/>
      <c r="BVG94" s="142"/>
      <c r="BVH94" s="142"/>
      <c r="BVI94" s="142"/>
      <c r="BVJ94" s="142"/>
      <c r="BVK94" s="142"/>
      <c r="BVL94" s="142"/>
      <c r="BVM94" s="142"/>
      <c r="BVN94" s="142"/>
      <c r="BVO94" s="142"/>
      <c r="BVP94" s="142"/>
      <c r="BVQ94" s="142"/>
      <c r="BVR94" s="142"/>
      <c r="BVS94" s="142"/>
      <c r="BVT94" s="142"/>
      <c r="BVU94" s="142"/>
      <c r="BVV94" s="142"/>
      <c r="BVW94" s="142"/>
      <c r="BVX94" s="142"/>
      <c r="BVY94" s="142"/>
      <c r="BVZ94" s="142"/>
      <c r="BWA94" s="142"/>
      <c r="BWB94" s="142"/>
      <c r="BWC94" s="142"/>
      <c r="BWD94" s="142"/>
      <c r="BWE94" s="142"/>
      <c r="BWF94" s="142"/>
      <c r="BWG94" s="142"/>
      <c r="BWH94" s="142"/>
      <c r="BWI94" s="142"/>
      <c r="BWJ94" s="142"/>
      <c r="BWK94" s="142"/>
      <c r="BWL94" s="142"/>
      <c r="BWM94" s="142"/>
      <c r="BWN94" s="142"/>
      <c r="BWO94" s="142"/>
      <c r="BWP94" s="142"/>
      <c r="BWQ94" s="142"/>
      <c r="BWR94" s="142"/>
      <c r="BWS94" s="142"/>
      <c r="BWT94" s="142"/>
      <c r="BWU94" s="142"/>
      <c r="BWV94" s="142"/>
      <c r="BWW94" s="142"/>
      <c r="BWX94" s="142"/>
      <c r="BWY94" s="142"/>
      <c r="BWZ94" s="142"/>
      <c r="BXA94" s="142"/>
      <c r="BXB94" s="142"/>
      <c r="BXC94" s="142"/>
      <c r="BXD94" s="142"/>
      <c r="BXE94" s="142"/>
      <c r="BXF94" s="142"/>
      <c r="BXG94" s="142"/>
      <c r="BXH94" s="142"/>
      <c r="BXI94" s="142"/>
      <c r="BXJ94" s="142"/>
      <c r="BXK94" s="142"/>
      <c r="BXL94" s="142"/>
      <c r="BXM94" s="142"/>
      <c r="BXN94" s="142"/>
      <c r="BXO94" s="142"/>
      <c r="BXP94" s="142"/>
      <c r="BXQ94" s="142"/>
      <c r="BXR94" s="142"/>
      <c r="BXS94" s="142"/>
      <c r="BXT94" s="142"/>
      <c r="BXU94" s="142"/>
      <c r="BXV94" s="142"/>
      <c r="BXW94" s="142"/>
      <c r="BXX94" s="142"/>
      <c r="BXY94" s="142"/>
      <c r="BXZ94" s="142"/>
      <c r="BYA94" s="142"/>
      <c r="BYB94" s="142"/>
      <c r="BYC94" s="142"/>
      <c r="BYD94" s="142"/>
      <c r="BYE94" s="142"/>
      <c r="BYF94" s="142"/>
      <c r="BYG94" s="142"/>
      <c r="BYH94" s="142"/>
      <c r="BYI94" s="142"/>
      <c r="BYJ94" s="142"/>
      <c r="BYK94" s="142"/>
      <c r="BYL94" s="142"/>
      <c r="BYM94" s="142"/>
      <c r="BYN94" s="142"/>
      <c r="BYO94" s="142"/>
      <c r="BYP94" s="142"/>
      <c r="BYQ94" s="142"/>
      <c r="BYR94" s="142"/>
      <c r="BYS94" s="142"/>
      <c r="BYT94" s="142"/>
      <c r="BYU94" s="142"/>
      <c r="BYV94" s="142"/>
      <c r="BYW94" s="142"/>
      <c r="BYX94" s="142"/>
      <c r="BYY94" s="142"/>
      <c r="BYZ94" s="142"/>
      <c r="BZA94" s="142"/>
      <c r="BZB94" s="142"/>
      <c r="BZC94" s="142"/>
      <c r="BZD94" s="142"/>
      <c r="BZE94" s="142"/>
      <c r="BZF94" s="142"/>
      <c r="BZG94" s="142"/>
      <c r="BZH94" s="142"/>
      <c r="BZI94" s="142"/>
      <c r="BZJ94" s="142"/>
      <c r="BZK94" s="142"/>
      <c r="BZL94" s="142"/>
      <c r="BZM94" s="142"/>
      <c r="BZN94" s="142"/>
      <c r="BZO94" s="142"/>
      <c r="BZP94" s="142"/>
      <c r="BZQ94" s="142"/>
      <c r="BZR94" s="142"/>
      <c r="BZS94" s="142"/>
      <c r="BZT94" s="142"/>
      <c r="BZU94" s="142"/>
      <c r="BZV94" s="142"/>
      <c r="BZW94" s="142"/>
      <c r="BZX94" s="142"/>
      <c r="BZY94" s="142"/>
      <c r="BZZ94" s="142"/>
      <c r="CAA94" s="142"/>
      <c r="CAB94" s="142"/>
      <c r="CAC94" s="142"/>
      <c r="CAD94" s="142"/>
      <c r="CAE94" s="142"/>
      <c r="CAF94" s="142"/>
      <c r="CAG94" s="142"/>
      <c r="CAH94" s="142"/>
      <c r="CAI94" s="142"/>
      <c r="CAJ94" s="142"/>
      <c r="CAK94" s="142"/>
      <c r="CAL94" s="142"/>
      <c r="CAM94" s="142"/>
      <c r="CAN94" s="142"/>
      <c r="CAO94" s="142"/>
      <c r="CAP94" s="142"/>
      <c r="CAQ94" s="142"/>
      <c r="CAR94" s="142"/>
      <c r="CAS94" s="142"/>
      <c r="CAT94" s="142"/>
      <c r="CAU94" s="142"/>
      <c r="CAV94" s="142"/>
      <c r="CAW94" s="142"/>
      <c r="CAX94" s="142"/>
      <c r="CAY94" s="142"/>
      <c r="CAZ94" s="142"/>
      <c r="CBA94" s="142"/>
      <c r="CBB94" s="142"/>
      <c r="CBC94" s="142"/>
      <c r="CBD94" s="142"/>
      <c r="CBE94" s="142"/>
      <c r="CBF94" s="142"/>
      <c r="CBG94" s="142"/>
      <c r="CBH94" s="142"/>
      <c r="CBI94" s="142"/>
      <c r="CBJ94" s="142"/>
      <c r="CBK94" s="142"/>
      <c r="CBL94" s="142"/>
      <c r="CBM94" s="142"/>
      <c r="CBN94" s="142"/>
      <c r="CBO94" s="142"/>
      <c r="CBP94" s="142"/>
      <c r="CBQ94" s="142"/>
      <c r="CBR94" s="142"/>
      <c r="CBS94" s="142"/>
      <c r="CBT94" s="142"/>
      <c r="CBU94" s="142"/>
      <c r="CBV94" s="142"/>
      <c r="CBW94" s="142"/>
      <c r="CBX94" s="142"/>
      <c r="CBY94" s="142"/>
      <c r="CBZ94" s="142"/>
      <c r="CCA94" s="142"/>
      <c r="CCB94" s="142"/>
      <c r="CCC94" s="142"/>
      <c r="CCD94" s="142"/>
      <c r="CCE94" s="142"/>
      <c r="CCF94" s="142"/>
      <c r="CCG94" s="142"/>
      <c r="CCH94" s="142"/>
      <c r="CCI94" s="142"/>
      <c r="CCJ94" s="142"/>
      <c r="CCK94" s="142"/>
      <c r="CCL94" s="142"/>
      <c r="CCM94" s="142"/>
      <c r="CCN94" s="142"/>
      <c r="CCO94" s="142"/>
      <c r="CCP94" s="142"/>
      <c r="CCQ94" s="142"/>
      <c r="CCR94" s="142"/>
      <c r="CCS94" s="142"/>
      <c r="CCT94" s="142"/>
      <c r="CCU94" s="142"/>
      <c r="CCV94" s="142"/>
      <c r="CCW94" s="142"/>
      <c r="CCX94" s="142"/>
      <c r="CCY94" s="142"/>
      <c r="CCZ94" s="142"/>
      <c r="CDA94" s="142"/>
      <c r="CDB94" s="142"/>
      <c r="CDC94" s="142"/>
      <c r="CDD94" s="142"/>
      <c r="CDE94" s="142"/>
      <c r="CDF94" s="142"/>
      <c r="CDG94" s="142"/>
      <c r="CDH94" s="142"/>
      <c r="CDI94" s="142"/>
      <c r="CDJ94" s="142"/>
      <c r="CDK94" s="142"/>
      <c r="CDL94" s="142"/>
      <c r="CDM94" s="142"/>
      <c r="CDN94" s="142"/>
      <c r="CDO94" s="142"/>
      <c r="CDP94" s="142"/>
      <c r="CDQ94" s="142"/>
      <c r="CDR94" s="142"/>
      <c r="CDS94" s="142"/>
      <c r="CDT94" s="142"/>
      <c r="CDU94" s="142"/>
      <c r="CDV94" s="142"/>
      <c r="CDW94" s="142"/>
      <c r="CDX94" s="142"/>
      <c r="CDY94" s="142"/>
      <c r="CDZ94" s="142"/>
      <c r="CEA94" s="142"/>
      <c r="CEB94" s="142"/>
      <c r="CEC94" s="142"/>
      <c r="CED94" s="142"/>
      <c r="CEE94" s="142"/>
      <c r="CEF94" s="142"/>
      <c r="CEG94" s="142"/>
      <c r="CEH94" s="142"/>
      <c r="CEI94" s="142"/>
      <c r="CEJ94" s="142"/>
      <c r="CEK94" s="142"/>
      <c r="CEL94" s="142"/>
      <c r="CEM94" s="142"/>
      <c r="CEN94" s="142"/>
      <c r="CEO94" s="142"/>
      <c r="CEP94" s="142"/>
      <c r="CEQ94" s="142"/>
      <c r="CER94" s="142"/>
      <c r="CES94" s="142"/>
      <c r="CET94" s="142"/>
      <c r="CEU94" s="142"/>
      <c r="CEV94" s="142"/>
      <c r="CEW94" s="142"/>
      <c r="CEX94" s="142"/>
      <c r="CEY94" s="142"/>
      <c r="CEZ94" s="142"/>
      <c r="CFA94" s="142"/>
      <c r="CFB94" s="142"/>
      <c r="CFC94" s="142"/>
      <c r="CFD94" s="142"/>
      <c r="CFE94" s="142"/>
      <c r="CFF94" s="142"/>
      <c r="CFG94" s="142"/>
      <c r="CFH94" s="142"/>
      <c r="CFI94" s="142"/>
      <c r="CFJ94" s="142"/>
      <c r="CFK94" s="142"/>
      <c r="CFL94" s="142"/>
      <c r="CFM94" s="142"/>
      <c r="CFN94" s="142"/>
      <c r="CFO94" s="142"/>
      <c r="CFP94" s="142"/>
      <c r="CFQ94" s="142"/>
      <c r="CFR94" s="142"/>
      <c r="CFS94" s="142"/>
      <c r="CFT94" s="142"/>
      <c r="CFU94" s="142"/>
      <c r="CFV94" s="142"/>
      <c r="CFW94" s="142"/>
      <c r="CFX94" s="142"/>
      <c r="CFY94" s="142"/>
      <c r="CFZ94" s="142"/>
      <c r="CGA94" s="142"/>
      <c r="CGB94" s="142"/>
      <c r="CGC94" s="142"/>
      <c r="CGD94" s="142"/>
      <c r="CGE94" s="142"/>
      <c r="CGF94" s="142"/>
      <c r="CGG94" s="142"/>
      <c r="CGH94" s="142"/>
      <c r="CGI94" s="142"/>
      <c r="CGJ94" s="142"/>
      <c r="CGK94" s="142"/>
      <c r="CGL94" s="142"/>
      <c r="CGM94" s="142"/>
      <c r="CGN94" s="142"/>
      <c r="CGO94" s="142"/>
      <c r="CGP94" s="142"/>
      <c r="CGQ94" s="142"/>
      <c r="CGR94" s="142"/>
      <c r="CGS94" s="142"/>
      <c r="CGT94" s="142"/>
      <c r="CGU94" s="142"/>
      <c r="CGV94" s="142"/>
      <c r="CGW94" s="142"/>
      <c r="CGX94" s="142"/>
      <c r="CGY94" s="142"/>
      <c r="CGZ94" s="142"/>
      <c r="CHA94" s="142"/>
      <c r="CHB94" s="142"/>
      <c r="CHC94" s="142"/>
      <c r="CHD94" s="142"/>
      <c r="CHE94" s="142"/>
      <c r="CHF94" s="142"/>
      <c r="CHG94" s="142"/>
      <c r="CHH94" s="142"/>
      <c r="CHI94" s="142"/>
      <c r="CHJ94" s="142"/>
      <c r="CHK94" s="142"/>
      <c r="CHL94" s="142"/>
      <c r="CHM94" s="142"/>
      <c r="CHN94" s="142"/>
      <c r="CHO94" s="142"/>
      <c r="CHP94" s="142"/>
      <c r="CHQ94" s="142"/>
      <c r="CHR94" s="142"/>
      <c r="CHS94" s="142"/>
      <c r="CHT94" s="142"/>
      <c r="CHU94" s="142"/>
      <c r="CHV94" s="142"/>
      <c r="CHW94" s="142"/>
      <c r="CHX94" s="142"/>
      <c r="CHY94" s="142"/>
      <c r="CHZ94" s="142"/>
      <c r="CIA94" s="142"/>
      <c r="CIB94" s="142"/>
      <c r="CIC94" s="142"/>
      <c r="CID94" s="142"/>
      <c r="CIE94" s="142"/>
      <c r="CIF94" s="142"/>
      <c r="CIG94" s="142"/>
      <c r="CIH94" s="142"/>
      <c r="CII94" s="142"/>
      <c r="CIJ94" s="142"/>
      <c r="CIK94" s="142"/>
      <c r="CIL94" s="142"/>
      <c r="CIM94" s="142"/>
      <c r="CIN94" s="142"/>
      <c r="CIO94" s="142"/>
      <c r="CIP94" s="142"/>
      <c r="CIQ94" s="142"/>
      <c r="CIR94" s="142"/>
      <c r="CIS94" s="142"/>
      <c r="CIT94" s="142"/>
      <c r="CIU94" s="142"/>
      <c r="CIV94" s="142"/>
      <c r="CIW94" s="142"/>
      <c r="CIX94" s="142"/>
      <c r="CIY94" s="142"/>
      <c r="CIZ94" s="142"/>
      <c r="CJA94" s="142"/>
      <c r="CJB94" s="142"/>
      <c r="CJC94" s="142"/>
      <c r="CJD94" s="142"/>
      <c r="CJE94" s="142"/>
      <c r="CJF94" s="142"/>
      <c r="CJG94" s="142"/>
      <c r="CJH94" s="142"/>
      <c r="CJI94" s="142"/>
      <c r="CJJ94" s="142"/>
      <c r="CJK94" s="142"/>
      <c r="CJL94" s="142"/>
      <c r="CJM94" s="142"/>
      <c r="CJN94" s="142"/>
      <c r="CJO94" s="142"/>
      <c r="CJP94" s="142"/>
      <c r="CJQ94" s="142"/>
      <c r="CJR94" s="142"/>
      <c r="CJS94" s="142"/>
      <c r="CJT94" s="142"/>
      <c r="CJU94" s="142"/>
      <c r="CJV94" s="142"/>
      <c r="CJW94" s="142"/>
      <c r="CJX94" s="142"/>
      <c r="CJY94" s="142"/>
      <c r="CJZ94" s="142"/>
      <c r="CKA94" s="142"/>
      <c r="CKB94" s="142"/>
      <c r="CKC94" s="142"/>
      <c r="CKD94" s="142"/>
      <c r="CKE94" s="142"/>
      <c r="CKF94" s="142"/>
      <c r="CKG94" s="142"/>
      <c r="CKH94" s="142"/>
      <c r="CKI94" s="142"/>
      <c r="CKJ94" s="142"/>
      <c r="CKK94" s="142"/>
      <c r="CKL94" s="142"/>
      <c r="CKM94" s="142"/>
      <c r="CKN94" s="142"/>
      <c r="CKO94" s="142"/>
      <c r="CKP94" s="142"/>
      <c r="CKQ94" s="142"/>
      <c r="CKR94" s="142"/>
      <c r="CKS94" s="142"/>
      <c r="CKT94" s="142"/>
      <c r="CKU94" s="142"/>
      <c r="CKV94" s="142"/>
      <c r="CKW94" s="142"/>
      <c r="CKX94" s="142"/>
      <c r="CKY94" s="142"/>
      <c r="CKZ94" s="142"/>
      <c r="CLA94" s="142"/>
      <c r="CLB94" s="142"/>
      <c r="CLC94" s="142"/>
      <c r="CLD94" s="142"/>
      <c r="CLE94" s="142"/>
      <c r="CLF94" s="142"/>
      <c r="CLG94" s="142"/>
      <c r="CLH94" s="142"/>
      <c r="CLI94" s="142"/>
      <c r="CLJ94" s="142"/>
      <c r="CLK94" s="142"/>
      <c r="CLL94" s="142"/>
      <c r="CLM94" s="142"/>
      <c r="CLN94" s="142"/>
      <c r="CLO94" s="142"/>
      <c r="CLP94" s="142"/>
      <c r="CLQ94" s="142"/>
      <c r="CLR94" s="142"/>
      <c r="CLS94" s="142"/>
      <c r="CLT94" s="142"/>
      <c r="CLU94" s="142"/>
      <c r="CLV94" s="142"/>
      <c r="CLW94" s="142"/>
      <c r="CLX94" s="142"/>
      <c r="CLY94" s="142"/>
      <c r="CLZ94" s="142"/>
      <c r="CMA94" s="142"/>
      <c r="CMB94" s="142"/>
      <c r="CMC94" s="142"/>
      <c r="CMD94" s="142"/>
      <c r="CME94" s="142"/>
      <c r="CMF94" s="142"/>
      <c r="CMG94" s="142"/>
      <c r="CMH94" s="142"/>
      <c r="CMI94" s="142"/>
      <c r="CMJ94" s="142"/>
      <c r="CMK94" s="142"/>
      <c r="CML94" s="142"/>
      <c r="CMM94" s="142"/>
      <c r="CMN94" s="142"/>
      <c r="CMO94" s="142"/>
      <c r="CMP94" s="142"/>
      <c r="CMQ94" s="142"/>
      <c r="CMR94" s="142"/>
      <c r="CMS94" s="142"/>
      <c r="CMT94" s="142"/>
      <c r="CMU94" s="142"/>
      <c r="CMV94" s="142"/>
      <c r="CMW94" s="142"/>
      <c r="CMX94" s="142"/>
      <c r="CMY94" s="142"/>
      <c r="CMZ94" s="142"/>
      <c r="CNA94" s="142"/>
      <c r="CNB94" s="142"/>
      <c r="CNC94" s="142"/>
      <c r="CND94" s="142"/>
      <c r="CNE94" s="142"/>
      <c r="CNF94" s="142"/>
      <c r="CNG94" s="142"/>
      <c r="CNH94" s="142"/>
      <c r="CNI94" s="142"/>
      <c r="CNJ94" s="142"/>
      <c r="CNK94" s="142"/>
      <c r="CNL94" s="142"/>
      <c r="CNM94" s="142"/>
      <c r="CNN94" s="142"/>
      <c r="CNO94" s="142"/>
      <c r="CNP94" s="142"/>
      <c r="CNQ94" s="142"/>
      <c r="CNR94" s="142"/>
      <c r="CNS94" s="142"/>
      <c r="CNT94" s="142"/>
      <c r="CNU94" s="142"/>
      <c r="CNV94" s="142"/>
      <c r="CNW94" s="142"/>
      <c r="CNX94" s="142"/>
      <c r="CNY94" s="142"/>
      <c r="CNZ94" s="142"/>
      <c r="COA94" s="142"/>
      <c r="COB94" s="142"/>
      <c r="COC94" s="142"/>
      <c r="COD94" s="142"/>
      <c r="COE94" s="142"/>
      <c r="COF94" s="142"/>
      <c r="COG94" s="142"/>
      <c r="COH94" s="142"/>
      <c r="COI94" s="142"/>
      <c r="COJ94" s="142"/>
      <c r="COK94" s="142"/>
      <c r="COL94" s="142"/>
      <c r="COM94" s="142"/>
      <c r="CON94" s="142"/>
      <c r="COO94" s="142"/>
      <c r="COP94" s="142"/>
      <c r="COQ94" s="142"/>
      <c r="COR94" s="142"/>
      <c r="COS94" s="142"/>
      <c r="COT94" s="142"/>
      <c r="COU94" s="142"/>
      <c r="COV94" s="142"/>
      <c r="COW94" s="142"/>
      <c r="COX94" s="142"/>
      <c r="COY94" s="142"/>
      <c r="COZ94" s="142"/>
      <c r="CPA94" s="142"/>
      <c r="CPB94" s="142"/>
      <c r="CPC94" s="142"/>
      <c r="CPD94" s="142"/>
      <c r="CPE94" s="142"/>
      <c r="CPF94" s="142"/>
      <c r="CPG94" s="142"/>
      <c r="CPH94" s="142"/>
      <c r="CPI94" s="142"/>
      <c r="CPJ94" s="142"/>
      <c r="CPK94" s="142"/>
      <c r="CPL94" s="142"/>
      <c r="CPM94" s="142"/>
      <c r="CPN94" s="142"/>
      <c r="CPO94" s="142"/>
      <c r="CPP94" s="142"/>
      <c r="CPQ94" s="142"/>
      <c r="CPR94" s="142"/>
      <c r="CPS94" s="142"/>
      <c r="CPT94" s="142"/>
      <c r="CPU94" s="142"/>
      <c r="CPV94" s="142"/>
      <c r="CPW94" s="142"/>
      <c r="CPX94" s="142"/>
      <c r="CPY94" s="142"/>
      <c r="CPZ94" s="142"/>
      <c r="CQA94" s="142"/>
      <c r="CQB94" s="142"/>
      <c r="CQC94" s="142"/>
      <c r="CQD94" s="142"/>
      <c r="CQE94" s="142"/>
      <c r="CQF94" s="142"/>
      <c r="CQG94" s="142"/>
      <c r="CQH94" s="142"/>
      <c r="CQI94" s="142"/>
      <c r="CQJ94" s="142"/>
      <c r="CQK94" s="142"/>
      <c r="CQL94" s="142"/>
      <c r="CQM94" s="142"/>
      <c r="CQN94" s="142"/>
      <c r="CQO94" s="142"/>
      <c r="CQP94" s="142"/>
      <c r="CQQ94" s="142"/>
      <c r="CQR94" s="142"/>
      <c r="CQS94" s="142"/>
      <c r="CQT94" s="142"/>
      <c r="CQU94" s="142"/>
      <c r="CQV94" s="142"/>
      <c r="CQW94" s="142"/>
      <c r="CQX94" s="142"/>
      <c r="CQY94" s="142"/>
      <c r="CQZ94" s="142"/>
      <c r="CRA94" s="142"/>
      <c r="CRB94" s="142"/>
      <c r="CRC94" s="142"/>
      <c r="CRD94" s="142"/>
      <c r="CRE94" s="142"/>
      <c r="CRF94" s="142"/>
      <c r="CRG94" s="142"/>
      <c r="CRH94" s="142"/>
      <c r="CRI94" s="142"/>
      <c r="CRJ94" s="142"/>
      <c r="CRK94" s="142"/>
      <c r="CRL94" s="142"/>
      <c r="CRM94" s="142"/>
      <c r="CRN94" s="142"/>
      <c r="CRO94" s="142"/>
      <c r="CRP94" s="142"/>
      <c r="CRQ94" s="142"/>
      <c r="CRR94" s="142"/>
      <c r="CRS94" s="142"/>
      <c r="CRT94" s="142"/>
      <c r="CRU94" s="142"/>
      <c r="CRV94" s="142"/>
      <c r="CRW94" s="142"/>
      <c r="CRX94" s="142"/>
      <c r="CRY94" s="142"/>
      <c r="CRZ94" s="142"/>
      <c r="CSA94" s="142"/>
      <c r="CSB94" s="142"/>
      <c r="CSC94" s="142"/>
      <c r="CSD94" s="142"/>
      <c r="CSE94" s="142"/>
      <c r="CSF94" s="142"/>
      <c r="CSG94" s="142"/>
      <c r="CSH94" s="142"/>
      <c r="CSI94" s="142"/>
      <c r="CSJ94" s="142"/>
      <c r="CSK94" s="142"/>
      <c r="CSL94" s="142"/>
      <c r="CSM94" s="142"/>
      <c r="CSN94" s="142"/>
      <c r="CSO94" s="142"/>
      <c r="CSP94" s="142"/>
      <c r="CSQ94" s="142"/>
      <c r="CSR94" s="142"/>
      <c r="CSS94" s="142"/>
      <c r="CST94" s="142"/>
      <c r="CSU94" s="142"/>
      <c r="CSV94" s="142"/>
      <c r="CSW94" s="142"/>
      <c r="CSX94" s="142"/>
      <c r="CSY94" s="142"/>
      <c r="CSZ94" s="142"/>
      <c r="CTA94" s="142"/>
      <c r="CTB94" s="142"/>
      <c r="CTC94" s="142"/>
      <c r="CTD94" s="142"/>
      <c r="CTE94" s="142"/>
      <c r="CTF94" s="142"/>
      <c r="CTG94" s="142"/>
      <c r="CTH94" s="142"/>
      <c r="CTI94" s="142"/>
      <c r="CTJ94" s="142"/>
      <c r="CTK94" s="142"/>
      <c r="CTL94" s="142"/>
      <c r="CTM94" s="142"/>
      <c r="CTN94" s="142"/>
      <c r="CTO94" s="142"/>
      <c r="CTP94" s="142"/>
      <c r="CTQ94" s="142"/>
      <c r="CTR94" s="142"/>
      <c r="CTS94" s="142"/>
      <c r="CTT94" s="142"/>
      <c r="CTU94" s="142"/>
      <c r="CTV94" s="142"/>
      <c r="CTW94" s="142"/>
      <c r="CTX94" s="142"/>
      <c r="CTY94" s="142"/>
      <c r="CTZ94" s="142"/>
      <c r="CUA94" s="142"/>
      <c r="CUB94" s="142"/>
      <c r="CUC94" s="142"/>
      <c r="CUD94" s="142"/>
      <c r="CUE94" s="142"/>
      <c r="CUF94" s="142"/>
      <c r="CUG94" s="142"/>
      <c r="CUH94" s="142"/>
      <c r="CUI94" s="142"/>
      <c r="CUJ94" s="142"/>
      <c r="CUK94" s="142"/>
      <c r="CUL94" s="142"/>
      <c r="CUM94" s="142"/>
      <c r="CUN94" s="142"/>
      <c r="CUO94" s="142"/>
      <c r="CUP94" s="142"/>
      <c r="CUQ94" s="142"/>
      <c r="CUR94" s="142"/>
      <c r="CUS94" s="142"/>
      <c r="CUT94" s="142"/>
      <c r="CUU94" s="142"/>
      <c r="CUV94" s="142"/>
      <c r="CUW94" s="142"/>
      <c r="CUX94" s="142"/>
      <c r="CUY94" s="142"/>
      <c r="CUZ94" s="142"/>
      <c r="CVA94" s="142"/>
      <c r="CVB94" s="142"/>
      <c r="CVC94" s="142"/>
      <c r="CVD94" s="142"/>
      <c r="CVE94" s="142"/>
      <c r="CVF94" s="142"/>
      <c r="CVG94" s="142"/>
      <c r="CVH94" s="142"/>
      <c r="CVI94" s="142"/>
      <c r="CVJ94" s="142"/>
      <c r="CVK94" s="142"/>
      <c r="CVL94" s="142"/>
      <c r="CVM94" s="142"/>
      <c r="CVN94" s="142"/>
      <c r="CVO94" s="142"/>
      <c r="CVP94" s="142"/>
      <c r="CVQ94" s="142"/>
      <c r="CVR94" s="142"/>
      <c r="CVS94" s="142"/>
      <c r="CVT94" s="142"/>
      <c r="CVU94" s="142"/>
      <c r="CVV94" s="142"/>
      <c r="CVW94" s="142"/>
      <c r="CVX94" s="142"/>
      <c r="CVY94" s="142"/>
      <c r="CVZ94" s="142"/>
      <c r="CWA94" s="142"/>
      <c r="CWB94" s="142"/>
      <c r="CWC94" s="142"/>
      <c r="CWD94" s="142"/>
      <c r="CWE94" s="142"/>
      <c r="CWF94" s="142"/>
      <c r="CWG94" s="142"/>
      <c r="CWH94" s="142"/>
      <c r="CWI94" s="142"/>
      <c r="CWJ94" s="142"/>
      <c r="CWK94" s="142"/>
      <c r="CWL94" s="142"/>
      <c r="CWM94" s="142"/>
      <c r="CWN94" s="142"/>
      <c r="CWO94" s="142"/>
      <c r="CWP94" s="142"/>
      <c r="CWQ94" s="142"/>
      <c r="CWR94" s="142"/>
      <c r="CWS94" s="142"/>
      <c r="CWT94" s="142"/>
      <c r="CWU94" s="142"/>
      <c r="CWV94" s="142"/>
      <c r="CWW94" s="142"/>
      <c r="CWX94" s="142"/>
      <c r="CWY94" s="142"/>
      <c r="CWZ94" s="142"/>
      <c r="CXA94" s="142"/>
      <c r="CXB94" s="142"/>
      <c r="CXC94" s="142"/>
      <c r="CXD94" s="142"/>
      <c r="CXE94" s="142"/>
      <c r="CXF94" s="142"/>
      <c r="CXG94" s="142"/>
      <c r="CXH94" s="142"/>
      <c r="CXI94" s="142"/>
      <c r="CXJ94" s="142"/>
      <c r="CXK94" s="142"/>
      <c r="CXL94" s="142"/>
      <c r="CXM94" s="142"/>
      <c r="CXN94" s="142"/>
      <c r="CXO94" s="142"/>
      <c r="CXP94" s="142"/>
      <c r="CXQ94" s="142"/>
      <c r="CXR94" s="142"/>
      <c r="CXS94" s="142"/>
      <c r="CXT94" s="142"/>
      <c r="CXU94" s="142"/>
      <c r="CXV94" s="142"/>
      <c r="CXW94" s="142"/>
      <c r="CXX94" s="142"/>
      <c r="CXY94" s="142"/>
      <c r="CXZ94" s="142"/>
      <c r="CYA94" s="142"/>
      <c r="CYB94" s="142"/>
      <c r="CYC94" s="142"/>
      <c r="CYD94" s="142"/>
      <c r="CYE94" s="142"/>
      <c r="CYF94" s="142"/>
      <c r="CYG94" s="142"/>
      <c r="CYH94" s="142"/>
      <c r="CYI94" s="142"/>
      <c r="CYJ94" s="142"/>
      <c r="CYK94" s="142"/>
      <c r="CYL94" s="142"/>
      <c r="CYM94" s="142"/>
      <c r="CYN94" s="142"/>
      <c r="CYO94" s="142"/>
      <c r="CYP94" s="142"/>
      <c r="CYQ94" s="142"/>
      <c r="CYR94" s="142"/>
      <c r="CYS94" s="142"/>
      <c r="CYT94" s="142"/>
      <c r="CYU94" s="142"/>
      <c r="CYV94" s="142"/>
      <c r="CYW94" s="142"/>
      <c r="CYX94" s="142"/>
      <c r="CYY94" s="142"/>
      <c r="CYZ94" s="142"/>
      <c r="CZA94" s="142"/>
      <c r="CZB94" s="142"/>
      <c r="CZC94" s="142"/>
      <c r="CZD94" s="142"/>
      <c r="CZE94" s="142"/>
      <c r="CZF94" s="142"/>
      <c r="CZG94" s="142"/>
      <c r="CZH94" s="142"/>
      <c r="CZI94" s="142"/>
      <c r="CZJ94" s="142"/>
      <c r="CZK94" s="142"/>
      <c r="CZL94" s="142"/>
      <c r="CZM94" s="142"/>
      <c r="CZN94" s="142"/>
      <c r="CZO94" s="142"/>
      <c r="CZP94" s="142"/>
      <c r="CZQ94" s="142"/>
      <c r="CZR94" s="142"/>
      <c r="CZS94" s="142"/>
      <c r="CZT94" s="142"/>
      <c r="CZU94" s="142"/>
      <c r="CZV94" s="142"/>
      <c r="CZW94" s="142"/>
      <c r="CZX94" s="142"/>
      <c r="CZY94" s="142"/>
      <c r="CZZ94" s="142"/>
      <c r="DAA94" s="142"/>
      <c r="DAB94" s="142"/>
      <c r="DAC94" s="142"/>
      <c r="DAD94" s="142"/>
      <c r="DAE94" s="142"/>
      <c r="DAF94" s="142"/>
      <c r="DAG94" s="142"/>
      <c r="DAH94" s="142"/>
      <c r="DAI94" s="142"/>
      <c r="DAJ94" s="142"/>
      <c r="DAK94" s="142"/>
      <c r="DAL94" s="142"/>
      <c r="DAM94" s="142"/>
      <c r="DAN94" s="142"/>
      <c r="DAO94" s="142"/>
      <c r="DAP94" s="142"/>
      <c r="DAQ94" s="142"/>
      <c r="DAR94" s="142"/>
      <c r="DAS94" s="142"/>
      <c r="DAT94" s="142"/>
      <c r="DAU94" s="142"/>
      <c r="DAV94" s="142"/>
      <c r="DAW94" s="142"/>
      <c r="DAX94" s="142"/>
      <c r="DAY94" s="142"/>
      <c r="DAZ94" s="142"/>
      <c r="DBA94" s="142"/>
      <c r="DBB94" s="142"/>
      <c r="DBC94" s="142"/>
      <c r="DBD94" s="142"/>
      <c r="DBE94" s="142"/>
      <c r="DBF94" s="142"/>
      <c r="DBG94" s="142"/>
      <c r="DBH94" s="142"/>
      <c r="DBI94" s="142"/>
      <c r="DBJ94" s="142"/>
      <c r="DBK94" s="142"/>
      <c r="DBL94" s="142"/>
      <c r="DBM94" s="142"/>
      <c r="DBN94" s="142"/>
      <c r="DBO94" s="142"/>
      <c r="DBP94" s="142"/>
      <c r="DBQ94" s="142"/>
      <c r="DBR94" s="142"/>
      <c r="DBS94" s="142"/>
      <c r="DBT94" s="142"/>
      <c r="DBU94" s="142"/>
      <c r="DBV94" s="142"/>
      <c r="DBW94" s="142"/>
      <c r="DBX94" s="142"/>
      <c r="DBY94" s="142"/>
      <c r="DBZ94" s="142"/>
      <c r="DCA94" s="142"/>
      <c r="DCB94" s="142"/>
      <c r="DCC94" s="142"/>
      <c r="DCD94" s="142"/>
      <c r="DCE94" s="142"/>
      <c r="DCF94" s="142"/>
      <c r="DCG94" s="142"/>
      <c r="DCH94" s="142"/>
      <c r="DCI94" s="142"/>
      <c r="DCJ94" s="142"/>
      <c r="DCK94" s="142"/>
      <c r="DCL94" s="142"/>
      <c r="DCM94" s="142"/>
      <c r="DCN94" s="142"/>
      <c r="DCO94" s="142"/>
      <c r="DCP94" s="142"/>
      <c r="DCQ94" s="142"/>
      <c r="DCR94" s="142"/>
      <c r="DCS94" s="142"/>
      <c r="DCT94" s="142"/>
      <c r="DCU94" s="142"/>
      <c r="DCV94" s="142"/>
      <c r="DCW94" s="142"/>
      <c r="DCX94" s="142"/>
      <c r="DCY94" s="142"/>
      <c r="DCZ94" s="142"/>
      <c r="DDA94" s="142"/>
      <c r="DDB94" s="142"/>
      <c r="DDC94" s="142"/>
      <c r="DDD94" s="142"/>
      <c r="DDE94" s="142"/>
      <c r="DDF94" s="142"/>
      <c r="DDG94" s="142"/>
      <c r="DDH94" s="142"/>
      <c r="DDI94" s="142"/>
      <c r="DDJ94" s="142"/>
      <c r="DDK94" s="142"/>
      <c r="DDL94" s="142"/>
      <c r="DDM94" s="142"/>
      <c r="DDN94" s="142"/>
      <c r="DDO94" s="142"/>
      <c r="DDP94" s="142"/>
      <c r="DDQ94" s="142"/>
      <c r="DDR94" s="142"/>
      <c r="DDS94" s="142"/>
      <c r="DDT94" s="142"/>
      <c r="DDU94" s="142"/>
      <c r="DDV94" s="142"/>
      <c r="DDW94" s="142"/>
      <c r="DDX94" s="142"/>
      <c r="DDY94" s="142"/>
      <c r="DDZ94" s="142"/>
      <c r="DEA94" s="142"/>
      <c r="DEB94" s="142"/>
      <c r="DEC94" s="142"/>
      <c r="DED94" s="142"/>
      <c r="DEE94" s="142"/>
      <c r="DEF94" s="142"/>
      <c r="DEG94" s="142"/>
      <c r="DEH94" s="142"/>
      <c r="DEI94" s="142"/>
      <c r="DEJ94" s="142"/>
      <c r="DEK94" s="142"/>
      <c r="DEL94" s="142"/>
      <c r="DEM94" s="142"/>
      <c r="DEN94" s="142"/>
      <c r="DEO94" s="142"/>
      <c r="DEP94" s="142"/>
      <c r="DEQ94" s="142"/>
      <c r="DER94" s="142"/>
      <c r="DES94" s="142"/>
      <c r="DET94" s="142"/>
      <c r="DEU94" s="142"/>
      <c r="DEV94" s="142"/>
      <c r="DEW94" s="142"/>
      <c r="DEX94" s="142"/>
      <c r="DEY94" s="142"/>
      <c r="DEZ94" s="142"/>
      <c r="DFA94" s="142"/>
      <c r="DFB94" s="142"/>
      <c r="DFC94" s="142"/>
      <c r="DFD94" s="142"/>
      <c r="DFE94" s="142"/>
      <c r="DFF94" s="142"/>
      <c r="DFG94" s="142"/>
      <c r="DFH94" s="142"/>
      <c r="DFI94" s="142"/>
      <c r="DFJ94" s="142"/>
      <c r="DFK94" s="142"/>
      <c r="DFL94" s="142"/>
      <c r="DFM94" s="142"/>
      <c r="DFN94" s="142"/>
      <c r="DFO94" s="142"/>
      <c r="DFP94" s="142"/>
      <c r="DFQ94" s="142"/>
      <c r="DFR94" s="142"/>
      <c r="DFS94" s="142"/>
      <c r="DFT94" s="142"/>
      <c r="DFU94" s="142"/>
      <c r="DFV94" s="142"/>
      <c r="DFW94" s="142"/>
      <c r="DFX94" s="142"/>
      <c r="DFY94" s="142"/>
      <c r="DFZ94" s="142"/>
      <c r="DGA94" s="142"/>
      <c r="DGB94" s="142"/>
      <c r="DGC94" s="142"/>
      <c r="DGD94" s="142"/>
      <c r="DGE94" s="142"/>
      <c r="DGF94" s="142"/>
      <c r="DGG94" s="142"/>
      <c r="DGH94" s="142"/>
      <c r="DGI94" s="142"/>
      <c r="DGJ94" s="142"/>
      <c r="DGK94" s="142"/>
      <c r="DGL94" s="142"/>
      <c r="DGM94" s="142"/>
      <c r="DGN94" s="142"/>
      <c r="DGO94" s="142"/>
      <c r="DGP94" s="142"/>
      <c r="DGQ94" s="142"/>
      <c r="DGR94" s="142"/>
      <c r="DGS94" s="142"/>
      <c r="DGT94" s="142"/>
      <c r="DGU94" s="142"/>
      <c r="DGV94" s="142"/>
      <c r="DGW94" s="142"/>
      <c r="DGX94" s="142"/>
      <c r="DGY94" s="142"/>
      <c r="DGZ94" s="142"/>
      <c r="DHA94" s="142"/>
      <c r="DHB94" s="142"/>
      <c r="DHC94" s="142"/>
      <c r="DHD94" s="142"/>
      <c r="DHE94" s="142"/>
      <c r="DHF94" s="142"/>
      <c r="DHG94" s="142"/>
      <c r="DHH94" s="142"/>
      <c r="DHI94" s="142"/>
      <c r="DHJ94" s="142"/>
      <c r="DHK94" s="142"/>
      <c r="DHL94" s="142"/>
      <c r="DHM94" s="142"/>
      <c r="DHN94" s="142"/>
      <c r="DHO94" s="142"/>
      <c r="DHP94" s="142"/>
      <c r="DHQ94" s="142"/>
      <c r="DHR94" s="142"/>
      <c r="DHS94" s="142"/>
      <c r="DHT94" s="142"/>
      <c r="DHU94" s="142"/>
      <c r="DHV94" s="142"/>
      <c r="DHW94" s="142"/>
      <c r="DHX94" s="142"/>
      <c r="DHY94" s="142"/>
      <c r="DHZ94" s="142"/>
      <c r="DIA94" s="142"/>
      <c r="DIB94" s="142"/>
      <c r="DIC94" s="142"/>
      <c r="DID94" s="142"/>
      <c r="DIE94" s="142"/>
      <c r="DIF94" s="142"/>
      <c r="DIG94" s="142"/>
      <c r="DIH94" s="142"/>
      <c r="DII94" s="142"/>
      <c r="DIJ94" s="142"/>
      <c r="DIK94" s="142"/>
      <c r="DIL94" s="142"/>
      <c r="DIM94" s="142"/>
      <c r="DIN94" s="142"/>
      <c r="DIO94" s="142"/>
      <c r="DIP94" s="142"/>
      <c r="DIQ94" s="142"/>
      <c r="DIR94" s="142"/>
      <c r="DIS94" s="142"/>
      <c r="DIT94" s="142"/>
      <c r="DIU94" s="142"/>
      <c r="DIV94" s="142"/>
      <c r="DIW94" s="142"/>
      <c r="DIX94" s="142"/>
      <c r="DIY94" s="142"/>
      <c r="DIZ94" s="142"/>
      <c r="DJA94" s="142"/>
      <c r="DJB94" s="142"/>
      <c r="DJC94" s="142"/>
      <c r="DJD94" s="142"/>
      <c r="DJE94" s="142"/>
      <c r="DJF94" s="142"/>
      <c r="DJG94" s="142"/>
      <c r="DJH94" s="142"/>
      <c r="DJI94" s="142"/>
      <c r="DJJ94" s="142"/>
      <c r="DJK94" s="142"/>
      <c r="DJL94" s="142"/>
      <c r="DJM94" s="142"/>
      <c r="DJN94" s="142"/>
      <c r="DJO94" s="142"/>
      <c r="DJP94" s="142"/>
      <c r="DJQ94" s="142"/>
      <c r="DJR94" s="142"/>
      <c r="DJS94" s="142"/>
      <c r="DJT94" s="142"/>
      <c r="DJU94" s="142"/>
      <c r="DJV94" s="142"/>
      <c r="DJW94" s="142"/>
      <c r="DJX94" s="142"/>
      <c r="DJY94" s="142"/>
      <c r="DJZ94" s="142"/>
      <c r="DKA94" s="142"/>
      <c r="DKB94" s="142"/>
      <c r="DKC94" s="142"/>
      <c r="DKD94" s="142"/>
      <c r="DKE94" s="142"/>
      <c r="DKF94" s="142"/>
      <c r="DKG94" s="142"/>
      <c r="DKH94" s="142"/>
      <c r="DKI94" s="142"/>
      <c r="DKJ94" s="142"/>
      <c r="DKK94" s="142"/>
      <c r="DKL94" s="142"/>
      <c r="DKM94" s="142"/>
      <c r="DKN94" s="142"/>
      <c r="DKO94" s="142"/>
      <c r="DKP94" s="142"/>
      <c r="DKQ94" s="142"/>
      <c r="DKR94" s="142"/>
      <c r="DKS94" s="142"/>
      <c r="DKT94" s="142"/>
      <c r="DKU94" s="142"/>
      <c r="DKV94" s="142"/>
      <c r="DKW94" s="142"/>
      <c r="DKX94" s="142"/>
      <c r="DKY94" s="142"/>
      <c r="DKZ94" s="142"/>
      <c r="DLA94" s="142"/>
      <c r="DLB94" s="142"/>
      <c r="DLC94" s="142"/>
      <c r="DLD94" s="142"/>
      <c r="DLE94" s="142"/>
      <c r="DLF94" s="142"/>
      <c r="DLG94" s="142"/>
      <c r="DLH94" s="142"/>
      <c r="DLI94" s="142"/>
      <c r="DLJ94" s="142"/>
      <c r="DLK94" s="142"/>
      <c r="DLL94" s="142"/>
      <c r="DLM94" s="142"/>
      <c r="DLN94" s="142"/>
      <c r="DLO94" s="142"/>
      <c r="DLP94" s="142"/>
      <c r="DLQ94" s="142"/>
      <c r="DLR94" s="142"/>
      <c r="DLS94" s="142"/>
      <c r="DLT94" s="142"/>
      <c r="DLU94" s="142"/>
      <c r="DLV94" s="142"/>
      <c r="DLW94" s="142"/>
      <c r="DLX94" s="142"/>
      <c r="DLY94" s="142"/>
      <c r="DLZ94" s="142"/>
      <c r="DMA94" s="142"/>
      <c r="DMB94" s="142"/>
      <c r="DMC94" s="142"/>
      <c r="DMD94" s="142"/>
      <c r="DME94" s="142"/>
      <c r="DMF94" s="142"/>
      <c r="DMG94" s="142"/>
      <c r="DMH94" s="142"/>
      <c r="DMI94" s="142"/>
      <c r="DMJ94" s="142"/>
      <c r="DMK94" s="142"/>
      <c r="DML94" s="142"/>
      <c r="DMM94" s="142"/>
      <c r="DMN94" s="142"/>
      <c r="DMO94" s="142"/>
      <c r="DMP94" s="142"/>
      <c r="DMQ94" s="142"/>
      <c r="DMR94" s="142"/>
      <c r="DMS94" s="142"/>
      <c r="DMT94" s="142"/>
      <c r="DMU94" s="142"/>
      <c r="DMV94" s="142"/>
      <c r="DMW94" s="142"/>
      <c r="DMX94" s="142"/>
      <c r="DMY94" s="142"/>
      <c r="DMZ94" s="142"/>
      <c r="DNA94" s="142"/>
      <c r="DNB94" s="142"/>
      <c r="DNC94" s="142"/>
      <c r="DND94" s="142"/>
      <c r="DNE94" s="142"/>
      <c r="DNF94" s="142"/>
      <c r="DNG94" s="142"/>
      <c r="DNH94" s="142"/>
      <c r="DNI94" s="142"/>
      <c r="DNJ94" s="142"/>
      <c r="DNK94" s="142"/>
      <c r="DNL94" s="142"/>
      <c r="DNM94" s="142"/>
      <c r="DNN94" s="142"/>
      <c r="DNO94" s="142"/>
      <c r="DNP94" s="142"/>
      <c r="DNQ94" s="142"/>
      <c r="DNR94" s="142"/>
      <c r="DNS94" s="142"/>
      <c r="DNT94" s="142"/>
      <c r="DNU94" s="142"/>
      <c r="DNV94" s="142"/>
      <c r="DNW94" s="142"/>
      <c r="DNX94" s="142"/>
      <c r="DNY94" s="142"/>
      <c r="DNZ94" s="142"/>
      <c r="DOA94" s="142"/>
      <c r="DOB94" s="142"/>
      <c r="DOC94" s="142"/>
      <c r="DOD94" s="142"/>
      <c r="DOE94" s="142"/>
      <c r="DOF94" s="142"/>
      <c r="DOG94" s="142"/>
      <c r="DOH94" s="142"/>
      <c r="DOI94" s="142"/>
      <c r="DOJ94" s="142"/>
      <c r="DOK94" s="142"/>
      <c r="DOL94" s="142"/>
      <c r="DOM94" s="142"/>
      <c r="DON94" s="142"/>
      <c r="DOO94" s="142"/>
      <c r="DOP94" s="142"/>
      <c r="DOQ94" s="142"/>
      <c r="DOR94" s="142"/>
      <c r="DOS94" s="142"/>
      <c r="DOT94" s="142"/>
      <c r="DOU94" s="142"/>
      <c r="DOV94" s="142"/>
      <c r="DOW94" s="142"/>
      <c r="DOX94" s="142"/>
      <c r="DOY94" s="142"/>
      <c r="DOZ94" s="142"/>
      <c r="DPA94" s="142"/>
      <c r="DPB94" s="142"/>
      <c r="DPC94" s="142"/>
      <c r="DPD94" s="142"/>
      <c r="DPE94" s="142"/>
      <c r="DPF94" s="142"/>
      <c r="DPG94" s="142"/>
      <c r="DPH94" s="142"/>
      <c r="DPI94" s="142"/>
      <c r="DPJ94" s="142"/>
      <c r="DPK94" s="142"/>
      <c r="DPL94" s="142"/>
      <c r="DPM94" s="142"/>
      <c r="DPN94" s="142"/>
      <c r="DPO94" s="142"/>
      <c r="DPP94" s="142"/>
      <c r="DPQ94" s="142"/>
      <c r="DPR94" s="142"/>
      <c r="DPS94" s="142"/>
      <c r="DPT94" s="142"/>
      <c r="DPU94" s="142"/>
      <c r="DPV94" s="142"/>
      <c r="DPW94" s="142"/>
      <c r="DPX94" s="142"/>
      <c r="DPY94" s="142"/>
      <c r="DPZ94" s="142"/>
      <c r="DQA94" s="142"/>
      <c r="DQB94" s="142"/>
      <c r="DQC94" s="142"/>
      <c r="DQD94" s="142"/>
      <c r="DQE94" s="142"/>
      <c r="DQF94" s="142"/>
      <c r="DQG94" s="142"/>
      <c r="DQH94" s="142"/>
      <c r="DQI94" s="142"/>
      <c r="DQJ94" s="142"/>
      <c r="DQK94" s="142"/>
      <c r="DQL94" s="142"/>
      <c r="DQM94" s="142"/>
      <c r="DQN94" s="142"/>
      <c r="DQO94" s="142"/>
      <c r="DQP94" s="142"/>
      <c r="DQQ94" s="142"/>
      <c r="DQR94" s="142"/>
      <c r="DQS94" s="142"/>
      <c r="DQT94" s="142"/>
      <c r="DQU94" s="142"/>
      <c r="DQV94" s="142"/>
      <c r="DQW94" s="142"/>
      <c r="DQX94" s="142"/>
      <c r="DQY94" s="142"/>
      <c r="DQZ94" s="142"/>
      <c r="DRA94" s="142"/>
      <c r="DRB94" s="142"/>
      <c r="DRC94" s="142"/>
      <c r="DRD94" s="142"/>
      <c r="DRE94" s="142"/>
      <c r="DRF94" s="142"/>
      <c r="DRG94" s="142"/>
      <c r="DRH94" s="142"/>
      <c r="DRI94" s="142"/>
      <c r="DRJ94" s="142"/>
      <c r="DRK94" s="142"/>
      <c r="DRL94" s="142"/>
      <c r="DRM94" s="142"/>
      <c r="DRN94" s="142"/>
      <c r="DRO94" s="142"/>
      <c r="DRP94" s="142"/>
      <c r="DRQ94" s="142"/>
      <c r="DRR94" s="142"/>
      <c r="DRS94" s="142"/>
      <c r="DRT94" s="142"/>
      <c r="DRU94" s="142"/>
      <c r="DRV94" s="142"/>
      <c r="DRW94" s="142"/>
      <c r="DRX94" s="142"/>
      <c r="DRY94" s="142"/>
      <c r="DRZ94" s="142"/>
      <c r="DSA94" s="142"/>
      <c r="DSB94" s="142"/>
      <c r="DSC94" s="142"/>
      <c r="DSD94" s="142"/>
      <c r="DSE94" s="142"/>
      <c r="DSF94" s="142"/>
      <c r="DSG94" s="142"/>
      <c r="DSH94" s="142"/>
      <c r="DSI94" s="142"/>
      <c r="DSJ94" s="142"/>
      <c r="DSK94" s="142"/>
      <c r="DSL94" s="142"/>
      <c r="DSM94" s="142"/>
      <c r="DSN94" s="142"/>
      <c r="DSO94" s="142"/>
      <c r="DSP94" s="142"/>
      <c r="DSQ94" s="142"/>
      <c r="DSR94" s="142"/>
      <c r="DSS94" s="142"/>
      <c r="DST94" s="142"/>
      <c r="DSU94" s="142"/>
      <c r="DSV94" s="142"/>
      <c r="DSW94" s="142"/>
      <c r="DSX94" s="142"/>
      <c r="DSY94" s="142"/>
      <c r="DSZ94" s="142"/>
      <c r="DTA94" s="142"/>
      <c r="DTB94" s="142"/>
      <c r="DTC94" s="142"/>
      <c r="DTD94" s="142"/>
      <c r="DTE94" s="142"/>
      <c r="DTF94" s="142"/>
      <c r="DTG94" s="142"/>
      <c r="DTH94" s="142"/>
      <c r="DTI94" s="142"/>
      <c r="DTJ94" s="142"/>
      <c r="DTK94" s="142"/>
      <c r="DTL94" s="142"/>
      <c r="DTM94" s="142"/>
      <c r="DTN94" s="142"/>
      <c r="DTO94" s="142"/>
      <c r="DTP94" s="142"/>
      <c r="DTQ94" s="142"/>
      <c r="DTR94" s="142"/>
      <c r="DTS94" s="142"/>
      <c r="DTT94" s="142"/>
      <c r="DTU94" s="142"/>
      <c r="DTV94" s="142"/>
      <c r="DTW94" s="142"/>
      <c r="DTX94" s="142"/>
      <c r="DTY94" s="142"/>
      <c r="DTZ94" s="142"/>
      <c r="DUA94" s="142"/>
      <c r="DUB94" s="142"/>
      <c r="DUC94" s="142"/>
      <c r="DUD94" s="142"/>
      <c r="DUE94" s="142"/>
      <c r="DUF94" s="142"/>
      <c r="DUG94" s="142"/>
      <c r="DUH94" s="142"/>
      <c r="DUI94" s="142"/>
      <c r="DUJ94" s="142"/>
      <c r="DUK94" s="142"/>
      <c r="DUL94" s="142"/>
      <c r="DUM94" s="142"/>
      <c r="DUN94" s="142"/>
      <c r="DUO94" s="142"/>
      <c r="DUP94" s="142"/>
      <c r="DUQ94" s="142"/>
      <c r="DUR94" s="142"/>
      <c r="DUS94" s="142"/>
      <c r="DUT94" s="142"/>
      <c r="DUU94" s="142"/>
      <c r="DUV94" s="142"/>
      <c r="DUW94" s="142"/>
      <c r="DUX94" s="142"/>
      <c r="DUY94" s="142"/>
      <c r="DUZ94" s="142"/>
      <c r="DVA94" s="142"/>
      <c r="DVB94" s="142"/>
      <c r="DVC94" s="142"/>
      <c r="DVD94" s="142"/>
      <c r="DVE94" s="142"/>
      <c r="DVF94" s="142"/>
      <c r="DVG94" s="142"/>
      <c r="DVH94" s="142"/>
      <c r="DVI94" s="142"/>
      <c r="DVJ94" s="142"/>
      <c r="DVK94" s="142"/>
      <c r="DVL94" s="142"/>
      <c r="DVM94" s="142"/>
      <c r="DVN94" s="142"/>
      <c r="DVO94" s="142"/>
      <c r="DVP94" s="142"/>
      <c r="DVQ94" s="142"/>
      <c r="DVR94" s="142"/>
      <c r="DVS94" s="142"/>
      <c r="DVT94" s="142"/>
      <c r="DVU94" s="142"/>
      <c r="DVV94" s="142"/>
      <c r="DVW94" s="142"/>
      <c r="DVX94" s="142"/>
      <c r="DVY94" s="142"/>
      <c r="DVZ94" s="142"/>
      <c r="DWA94" s="142"/>
      <c r="DWB94" s="142"/>
      <c r="DWC94" s="142"/>
      <c r="DWD94" s="142"/>
      <c r="DWE94" s="142"/>
      <c r="DWF94" s="142"/>
      <c r="DWG94" s="142"/>
      <c r="DWH94" s="142"/>
      <c r="DWI94" s="142"/>
      <c r="DWJ94" s="142"/>
      <c r="DWK94" s="142"/>
      <c r="DWL94" s="142"/>
      <c r="DWM94" s="142"/>
      <c r="DWN94" s="142"/>
      <c r="DWO94" s="142"/>
      <c r="DWP94" s="142"/>
      <c r="DWQ94" s="142"/>
      <c r="DWR94" s="142"/>
      <c r="DWS94" s="142"/>
      <c r="DWT94" s="142"/>
      <c r="DWU94" s="142"/>
      <c r="DWV94" s="142"/>
      <c r="DWW94" s="142"/>
      <c r="DWX94" s="142"/>
      <c r="DWY94" s="142"/>
      <c r="DWZ94" s="142"/>
      <c r="DXA94" s="142"/>
      <c r="DXB94" s="142"/>
      <c r="DXC94" s="142"/>
      <c r="DXD94" s="142"/>
      <c r="DXE94" s="142"/>
      <c r="DXF94" s="142"/>
      <c r="DXG94" s="142"/>
      <c r="DXH94" s="142"/>
      <c r="DXI94" s="142"/>
      <c r="DXJ94" s="142"/>
      <c r="DXK94" s="142"/>
      <c r="DXL94" s="142"/>
      <c r="DXM94" s="142"/>
      <c r="DXN94" s="142"/>
      <c r="DXO94" s="142"/>
      <c r="DXP94" s="142"/>
      <c r="DXQ94" s="142"/>
      <c r="DXR94" s="142"/>
      <c r="DXS94" s="142"/>
      <c r="DXT94" s="142"/>
      <c r="DXU94" s="142"/>
      <c r="DXV94" s="142"/>
      <c r="DXW94" s="142"/>
      <c r="DXX94" s="142"/>
      <c r="DXY94" s="142"/>
      <c r="DXZ94" s="142"/>
      <c r="DYA94" s="142"/>
      <c r="DYB94" s="142"/>
      <c r="DYC94" s="142"/>
      <c r="DYD94" s="142"/>
      <c r="DYE94" s="142"/>
      <c r="DYF94" s="142"/>
      <c r="DYG94" s="142"/>
      <c r="DYH94" s="142"/>
      <c r="DYI94" s="142"/>
      <c r="DYJ94" s="142"/>
      <c r="DYK94" s="142"/>
      <c r="DYL94" s="142"/>
      <c r="DYM94" s="142"/>
      <c r="DYN94" s="142"/>
      <c r="DYO94" s="142"/>
      <c r="DYP94" s="142"/>
      <c r="DYQ94" s="142"/>
      <c r="DYR94" s="142"/>
      <c r="DYS94" s="142"/>
      <c r="DYT94" s="142"/>
      <c r="DYU94" s="142"/>
      <c r="DYV94" s="142"/>
      <c r="DYW94" s="142"/>
      <c r="DYX94" s="142"/>
      <c r="DYY94" s="142"/>
      <c r="DYZ94" s="142"/>
      <c r="DZA94" s="142"/>
      <c r="DZB94" s="142"/>
      <c r="DZC94" s="142"/>
      <c r="DZD94" s="142"/>
      <c r="DZE94" s="142"/>
      <c r="DZF94" s="142"/>
      <c r="DZG94" s="142"/>
      <c r="DZH94" s="142"/>
      <c r="DZI94" s="142"/>
      <c r="DZJ94" s="142"/>
      <c r="DZK94" s="142"/>
      <c r="DZL94" s="142"/>
      <c r="DZM94" s="142"/>
      <c r="DZN94" s="142"/>
      <c r="DZO94" s="142"/>
      <c r="DZP94" s="142"/>
      <c r="DZQ94" s="142"/>
      <c r="DZR94" s="142"/>
      <c r="DZS94" s="142"/>
      <c r="DZT94" s="142"/>
      <c r="DZU94" s="142"/>
      <c r="DZV94" s="142"/>
      <c r="DZW94" s="142"/>
      <c r="DZX94" s="142"/>
      <c r="DZY94" s="142"/>
      <c r="DZZ94" s="142"/>
      <c r="EAA94" s="142"/>
      <c r="EAB94" s="142"/>
      <c r="EAC94" s="142"/>
      <c r="EAD94" s="142"/>
      <c r="EAE94" s="142"/>
      <c r="EAF94" s="142"/>
      <c r="EAG94" s="142"/>
      <c r="EAH94" s="142"/>
      <c r="EAI94" s="142"/>
      <c r="EAJ94" s="142"/>
      <c r="EAK94" s="142"/>
      <c r="EAL94" s="142"/>
      <c r="EAM94" s="142"/>
      <c r="EAN94" s="142"/>
      <c r="EAO94" s="142"/>
      <c r="EAP94" s="142"/>
      <c r="EAQ94" s="142"/>
      <c r="EAR94" s="142"/>
      <c r="EAS94" s="142"/>
      <c r="EAT94" s="142"/>
      <c r="EAU94" s="142"/>
      <c r="EAV94" s="142"/>
      <c r="EAW94" s="142"/>
      <c r="EAX94" s="142"/>
      <c r="EAY94" s="142"/>
      <c r="EAZ94" s="142"/>
      <c r="EBA94" s="142"/>
      <c r="EBB94" s="142"/>
      <c r="EBC94" s="142"/>
      <c r="EBD94" s="142"/>
      <c r="EBE94" s="142"/>
      <c r="EBF94" s="142"/>
      <c r="EBG94" s="142"/>
      <c r="EBH94" s="142"/>
      <c r="EBI94" s="142"/>
      <c r="EBJ94" s="142"/>
      <c r="EBK94" s="142"/>
      <c r="EBL94" s="142"/>
      <c r="EBM94" s="142"/>
      <c r="EBN94" s="142"/>
      <c r="EBO94" s="142"/>
      <c r="EBP94" s="142"/>
      <c r="EBQ94" s="142"/>
      <c r="EBR94" s="142"/>
      <c r="EBS94" s="142"/>
      <c r="EBT94" s="142"/>
      <c r="EBU94" s="142"/>
      <c r="EBV94" s="142"/>
      <c r="EBW94" s="142"/>
      <c r="EBX94" s="142"/>
      <c r="EBY94" s="142"/>
      <c r="EBZ94" s="142"/>
      <c r="ECA94" s="142"/>
      <c r="ECB94" s="142"/>
      <c r="ECC94" s="142"/>
      <c r="ECD94" s="142"/>
      <c r="ECE94" s="142"/>
      <c r="ECF94" s="142"/>
      <c r="ECG94" s="142"/>
      <c r="ECH94" s="142"/>
      <c r="ECI94" s="142"/>
      <c r="ECJ94" s="142"/>
      <c r="ECK94" s="142"/>
      <c r="ECL94" s="142"/>
      <c r="ECM94" s="142"/>
      <c r="ECN94" s="142"/>
      <c r="ECO94" s="142"/>
      <c r="ECP94" s="142"/>
      <c r="ECQ94" s="142"/>
      <c r="ECR94" s="142"/>
      <c r="ECS94" s="142"/>
      <c r="ECT94" s="142"/>
      <c r="ECU94" s="142"/>
      <c r="ECV94" s="142"/>
      <c r="ECW94" s="142"/>
      <c r="ECX94" s="142"/>
      <c r="ECY94" s="142"/>
      <c r="ECZ94" s="142"/>
      <c r="EDA94" s="142"/>
      <c r="EDB94" s="142"/>
      <c r="EDC94" s="142"/>
      <c r="EDD94" s="142"/>
      <c r="EDE94" s="142"/>
      <c r="EDF94" s="142"/>
      <c r="EDG94" s="142"/>
      <c r="EDH94" s="142"/>
      <c r="EDI94" s="142"/>
      <c r="EDJ94" s="142"/>
      <c r="EDK94" s="142"/>
      <c r="EDL94" s="142"/>
      <c r="EDM94" s="142"/>
      <c r="EDN94" s="142"/>
      <c r="EDO94" s="142"/>
      <c r="EDP94" s="142"/>
      <c r="EDQ94" s="142"/>
      <c r="EDR94" s="142"/>
      <c r="EDS94" s="142"/>
      <c r="EDT94" s="142"/>
      <c r="EDU94" s="142"/>
      <c r="EDV94" s="142"/>
      <c r="EDW94" s="142"/>
      <c r="EDX94" s="142"/>
      <c r="EDY94" s="142"/>
      <c r="EDZ94" s="142"/>
      <c r="EEA94" s="142"/>
      <c r="EEB94" s="142"/>
      <c r="EEC94" s="142"/>
      <c r="EED94" s="142"/>
      <c r="EEE94" s="142"/>
      <c r="EEF94" s="142"/>
      <c r="EEG94" s="142"/>
      <c r="EEH94" s="142"/>
      <c r="EEI94" s="142"/>
      <c r="EEJ94" s="142"/>
      <c r="EEK94" s="142"/>
      <c r="EEL94" s="142"/>
      <c r="EEM94" s="142"/>
      <c r="EEN94" s="142"/>
      <c r="EEO94" s="142"/>
      <c r="EEP94" s="142"/>
      <c r="EEQ94" s="142"/>
      <c r="EER94" s="142"/>
      <c r="EES94" s="142"/>
      <c r="EET94" s="142"/>
      <c r="EEU94" s="142"/>
      <c r="EEV94" s="142"/>
      <c r="EEW94" s="142"/>
      <c r="EEX94" s="142"/>
      <c r="EEY94" s="142"/>
      <c r="EEZ94" s="142"/>
      <c r="EFA94" s="142"/>
      <c r="EFB94" s="142"/>
      <c r="EFC94" s="142"/>
      <c r="EFD94" s="142"/>
      <c r="EFE94" s="142"/>
      <c r="EFF94" s="142"/>
      <c r="EFG94" s="142"/>
      <c r="EFH94" s="142"/>
      <c r="EFI94" s="142"/>
      <c r="EFJ94" s="142"/>
      <c r="EFK94" s="142"/>
      <c r="EFL94" s="142"/>
      <c r="EFM94" s="142"/>
      <c r="EFN94" s="142"/>
      <c r="EFO94" s="142"/>
      <c r="EFP94" s="142"/>
      <c r="EFQ94" s="142"/>
      <c r="EFR94" s="142"/>
      <c r="EFS94" s="142"/>
      <c r="EFT94" s="142"/>
      <c r="EFU94" s="142"/>
      <c r="EFV94" s="142"/>
      <c r="EFW94" s="142"/>
      <c r="EFX94" s="142"/>
      <c r="EFY94" s="142"/>
      <c r="EFZ94" s="142"/>
      <c r="EGA94" s="142"/>
      <c r="EGB94" s="142"/>
      <c r="EGC94" s="142"/>
      <c r="EGD94" s="142"/>
      <c r="EGE94" s="142"/>
      <c r="EGF94" s="142"/>
      <c r="EGG94" s="142"/>
      <c r="EGH94" s="142"/>
      <c r="EGI94" s="142"/>
      <c r="EGJ94" s="142"/>
      <c r="EGK94" s="142"/>
      <c r="EGL94" s="142"/>
      <c r="EGM94" s="142"/>
      <c r="EGN94" s="142"/>
      <c r="EGO94" s="142"/>
      <c r="EGP94" s="142"/>
      <c r="EGQ94" s="142"/>
      <c r="EGR94" s="142"/>
      <c r="EGS94" s="142"/>
      <c r="EGT94" s="142"/>
      <c r="EGU94" s="142"/>
      <c r="EGV94" s="142"/>
      <c r="EGW94" s="142"/>
      <c r="EGX94" s="142"/>
      <c r="EGY94" s="142"/>
      <c r="EGZ94" s="142"/>
      <c r="EHA94" s="142"/>
      <c r="EHB94" s="142"/>
      <c r="EHC94" s="142"/>
      <c r="EHD94" s="142"/>
      <c r="EHE94" s="142"/>
      <c r="EHF94" s="142"/>
      <c r="EHG94" s="142"/>
      <c r="EHH94" s="142"/>
      <c r="EHI94" s="142"/>
      <c r="EHJ94" s="142"/>
      <c r="EHK94" s="142"/>
      <c r="EHL94" s="142"/>
      <c r="EHM94" s="142"/>
      <c r="EHN94" s="142"/>
      <c r="EHO94" s="142"/>
      <c r="EHP94" s="142"/>
      <c r="EHQ94" s="142"/>
      <c r="EHR94" s="142"/>
      <c r="EHS94" s="142"/>
      <c r="EHT94" s="142"/>
      <c r="EHU94" s="142"/>
      <c r="EHV94" s="142"/>
      <c r="EHW94" s="142"/>
      <c r="EHX94" s="142"/>
      <c r="EHY94" s="142"/>
      <c r="EHZ94" s="142"/>
      <c r="EIA94" s="142"/>
      <c r="EIB94" s="142"/>
      <c r="EIC94" s="142"/>
      <c r="EID94" s="142"/>
      <c r="EIE94" s="142"/>
      <c r="EIF94" s="142"/>
      <c r="EIG94" s="142"/>
      <c r="EIH94" s="142"/>
      <c r="EII94" s="142"/>
      <c r="EIJ94" s="142"/>
      <c r="EIK94" s="142"/>
      <c r="EIL94" s="142"/>
      <c r="EIM94" s="142"/>
      <c r="EIN94" s="142"/>
      <c r="EIO94" s="142"/>
      <c r="EIP94" s="142"/>
      <c r="EIQ94" s="142"/>
      <c r="EIR94" s="142"/>
      <c r="EIS94" s="142"/>
      <c r="EIT94" s="142"/>
      <c r="EIU94" s="142"/>
      <c r="EIV94" s="142"/>
      <c r="EIW94" s="142"/>
      <c r="EIX94" s="142"/>
      <c r="EIY94" s="142"/>
      <c r="EIZ94" s="142"/>
      <c r="EJA94" s="142"/>
      <c r="EJB94" s="142"/>
      <c r="EJC94" s="142"/>
      <c r="EJD94" s="142"/>
      <c r="EJE94" s="142"/>
      <c r="EJF94" s="142"/>
      <c r="EJG94" s="142"/>
      <c r="EJH94" s="142"/>
      <c r="EJI94" s="142"/>
      <c r="EJJ94" s="142"/>
      <c r="EJK94" s="142"/>
      <c r="EJL94" s="142"/>
      <c r="EJM94" s="142"/>
      <c r="EJN94" s="142"/>
      <c r="EJO94" s="142"/>
      <c r="EJP94" s="142"/>
      <c r="EJQ94" s="142"/>
      <c r="EJR94" s="142"/>
      <c r="EJS94" s="142"/>
      <c r="EJT94" s="142"/>
      <c r="EJU94" s="142"/>
      <c r="EJV94" s="142"/>
      <c r="EJW94" s="142"/>
      <c r="EJX94" s="142"/>
      <c r="EJY94" s="142"/>
      <c r="EJZ94" s="142"/>
      <c r="EKA94" s="142"/>
      <c r="EKB94" s="142"/>
      <c r="EKC94" s="142"/>
      <c r="EKD94" s="142"/>
      <c r="EKE94" s="142"/>
      <c r="EKF94" s="142"/>
      <c r="EKG94" s="142"/>
      <c r="EKH94" s="142"/>
      <c r="EKI94" s="142"/>
      <c r="EKJ94" s="142"/>
      <c r="EKK94" s="142"/>
      <c r="EKL94" s="142"/>
      <c r="EKM94" s="142"/>
      <c r="EKN94" s="142"/>
      <c r="EKO94" s="142"/>
      <c r="EKP94" s="142"/>
      <c r="EKQ94" s="142"/>
      <c r="EKR94" s="142"/>
      <c r="EKS94" s="142"/>
      <c r="EKT94" s="142"/>
      <c r="EKU94" s="142"/>
      <c r="EKV94" s="142"/>
      <c r="EKW94" s="142"/>
      <c r="EKX94" s="142"/>
      <c r="EKY94" s="142"/>
      <c r="EKZ94" s="142"/>
      <c r="ELA94" s="142"/>
      <c r="ELB94" s="142"/>
      <c r="ELC94" s="142"/>
      <c r="ELD94" s="142"/>
      <c r="ELE94" s="142"/>
      <c r="ELF94" s="142"/>
      <c r="ELG94" s="142"/>
      <c r="ELH94" s="142"/>
      <c r="ELI94" s="142"/>
      <c r="ELJ94" s="142"/>
      <c r="ELK94" s="142"/>
      <c r="ELL94" s="142"/>
      <c r="ELM94" s="142"/>
      <c r="ELN94" s="142"/>
      <c r="ELO94" s="142"/>
      <c r="ELP94" s="142"/>
      <c r="ELQ94" s="142"/>
      <c r="ELR94" s="142"/>
      <c r="ELS94" s="142"/>
      <c r="ELT94" s="142"/>
      <c r="ELU94" s="142"/>
      <c r="ELV94" s="142"/>
      <c r="ELW94" s="142"/>
      <c r="ELX94" s="142"/>
      <c r="ELY94" s="142"/>
      <c r="ELZ94" s="142"/>
      <c r="EMA94" s="142"/>
      <c r="EMB94" s="142"/>
      <c r="EMC94" s="142"/>
      <c r="EMD94" s="142"/>
      <c r="EME94" s="142"/>
      <c r="EMF94" s="142"/>
      <c r="EMG94" s="142"/>
      <c r="EMH94" s="142"/>
      <c r="EMI94" s="142"/>
      <c r="EMJ94" s="142"/>
      <c r="EMK94" s="142"/>
      <c r="EML94" s="142"/>
      <c r="EMM94" s="142"/>
      <c r="EMN94" s="142"/>
      <c r="EMO94" s="142"/>
      <c r="EMP94" s="142"/>
      <c r="EMQ94" s="142"/>
      <c r="EMR94" s="142"/>
      <c r="EMS94" s="142"/>
      <c r="EMT94" s="142"/>
      <c r="EMU94" s="142"/>
      <c r="EMV94" s="142"/>
      <c r="EMW94" s="142"/>
      <c r="EMX94" s="142"/>
      <c r="EMY94" s="142"/>
      <c r="EMZ94" s="142"/>
      <c r="ENA94" s="142"/>
      <c r="ENB94" s="142"/>
      <c r="ENC94" s="142"/>
      <c r="END94" s="142"/>
      <c r="ENE94" s="142"/>
      <c r="ENF94" s="142"/>
      <c r="ENG94" s="142"/>
      <c r="ENH94" s="142"/>
      <c r="ENI94" s="142"/>
      <c r="ENJ94" s="142"/>
      <c r="ENK94" s="142"/>
      <c r="ENL94" s="142"/>
      <c r="ENM94" s="142"/>
      <c r="ENN94" s="142"/>
      <c r="ENO94" s="142"/>
      <c r="ENP94" s="142"/>
      <c r="ENQ94" s="142"/>
      <c r="ENR94" s="142"/>
      <c r="ENS94" s="142"/>
      <c r="ENT94" s="142"/>
      <c r="ENU94" s="142"/>
      <c r="ENV94" s="142"/>
      <c r="ENW94" s="142"/>
      <c r="ENX94" s="142"/>
      <c r="ENY94" s="142"/>
      <c r="ENZ94" s="142"/>
      <c r="EOA94" s="142"/>
      <c r="EOB94" s="142"/>
      <c r="EOC94" s="142"/>
      <c r="EOD94" s="142"/>
      <c r="EOE94" s="142"/>
      <c r="EOF94" s="142"/>
      <c r="EOG94" s="142"/>
      <c r="EOH94" s="142"/>
      <c r="EOI94" s="142"/>
      <c r="EOJ94" s="142"/>
      <c r="EOK94" s="142"/>
      <c r="EOL94" s="142"/>
      <c r="EOM94" s="142"/>
      <c r="EON94" s="142"/>
      <c r="EOO94" s="142"/>
      <c r="EOP94" s="142"/>
      <c r="EOQ94" s="142"/>
      <c r="EOR94" s="142"/>
      <c r="EOS94" s="142"/>
      <c r="EOT94" s="142"/>
      <c r="EOU94" s="142"/>
      <c r="EOV94" s="142"/>
      <c r="EOW94" s="142"/>
      <c r="EOX94" s="142"/>
      <c r="EOY94" s="142"/>
      <c r="EOZ94" s="142"/>
      <c r="EPA94" s="142"/>
      <c r="EPB94" s="142"/>
      <c r="EPC94" s="142"/>
      <c r="EPD94" s="142"/>
      <c r="EPE94" s="142"/>
      <c r="EPF94" s="142"/>
      <c r="EPG94" s="142"/>
      <c r="EPH94" s="142"/>
      <c r="EPI94" s="142"/>
      <c r="EPJ94" s="142"/>
      <c r="EPK94" s="142"/>
      <c r="EPL94" s="142"/>
      <c r="EPM94" s="142"/>
      <c r="EPN94" s="142"/>
      <c r="EPO94" s="142"/>
      <c r="EPP94" s="142"/>
      <c r="EPQ94" s="142"/>
      <c r="EPR94" s="142"/>
      <c r="EPS94" s="142"/>
      <c r="EPT94" s="142"/>
      <c r="EPU94" s="142"/>
      <c r="EPV94" s="142"/>
      <c r="EPW94" s="142"/>
      <c r="EPX94" s="142"/>
      <c r="EPY94" s="142"/>
      <c r="EPZ94" s="142"/>
      <c r="EQA94" s="142"/>
      <c r="EQB94" s="142"/>
      <c r="EQC94" s="142"/>
      <c r="EQD94" s="142"/>
      <c r="EQE94" s="142"/>
      <c r="EQF94" s="142"/>
      <c r="EQG94" s="142"/>
      <c r="EQH94" s="142"/>
      <c r="EQI94" s="142"/>
      <c r="EQJ94" s="142"/>
      <c r="EQK94" s="142"/>
      <c r="EQL94" s="142"/>
      <c r="EQM94" s="142"/>
      <c r="EQN94" s="142"/>
      <c r="EQO94" s="142"/>
      <c r="EQP94" s="142"/>
      <c r="EQQ94" s="142"/>
      <c r="EQR94" s="142"/>
      <c r="EQS94" s="142"/>
      <c r="EQT94" s="142"/>
      <c r="EQU94" s="142"/>
      <c r="EQV94" s="142"/>
      <c r="EQW94" s="142"/>
      <c r="EQX94" s="142"/>
      <c r="EQY94" s="142"/>
      <c r="EQZ94" s="142"/>
      <c r="ERA94" s="142"/>
      <c r="ERB94" s="142"/>
      <c r="ERC94" s="142"/>
      <c r="ERD94" s="142"/>
      <c r="ERE94" s="142"/>
      <c r="ERF94" s="142"/>
      <c r="ERG94" s="142"/>
      <c r="ERH94" s="142"/>
      <c r="ERI94" s="142"/>
      <c r="ERJ94" s="142"/>
      <c r="ERK94" s="142"/>
      <c r="ERL94" s="142"/>
      <c r="ERM94" s="142"/>
      <c r="ERN94" s="142"/>
      <c r="ERO94" s="142"/>
      <c r="ERP94" s="142"/>
      <c r="ERQ94" s="142"/>
      <c r="ERR94" s="142"/>
      <c r="ERS94" s="142"/>
      <c r="ERT94" s="142"/>
      <c r="ERU94" s="142"/>
      <c r="ERV94" s="142"/>
      <c r="ERW94" s="142"/>
      <c r="ERX94" s="142"/>
      <c r="ERY94" s="142"/>
      <c r="ERZ94" s="142"/>
      <c r="ESA94" s="142"/>
      <c r="ESB94" s="142"/>
      <c r="ESC94" s="142"/>
      <c r="ESD94" s="142"/>
      <c r="ESE94" s="142"/>
      <c r="ESF94" s="142"/>
      <c r="ESG94" s="142"/>
      <c r="ESH94" s="142"/>
      <c r="ESI94" s="142"/>
      <c r="ESJ94" s="142"/>
      <c r="ESK94" s="142"/>
      <c r="ESL94" s="142"/>
      <c r="ESM94" s="142"/>
      <c r="ESN94" s="142"/>
      <c r="ESO94" s="142"/>
      <c r="ESP94" s="142"/>
      <c r="ESQ94" s="142"/>
      <c r="ESR94" s="142"/>
      <c r="ESS94" s="142"/>
      <c r="EST94" s="142"/>
      <c r="ESU94" s="142"/>
      <c r="ESV94" s="142"/>
      <c r="ESW94" s="142"/>
      <c r="ESX94" s="142"/>
      <c r="ESY94" s="142"/>
      <c r="ESZ94" s="142"/>
      <c r="ETA94" s="142"/>
      <c r="ETB94" s="142"/>
      <c r="ETC94" s="142"/>
      <c r="ETD94" s="142"/>
      <c r="ETE94" s="142"/>
      <c r="ETF94" s="142"/>
      <c r="ETG94" s="142"/>
      <c r="ETH94" s="142"/>
      <c r="ETI94" s="142"/>
      <c r="ETJ94" s="142"/>
      <c r="ETK94" s="142"/>
      <c r="ETL94" s="142"/>
      <c r="ETM94" s="142"/>
      <c r="ETN94" s="142"/>
      <c r="ETO94" s="142"/>
      <c r="ETP94" s="142"/>
      <c r="ETQ94" s="142"/>
      <c r="ETR94" s="142"/>
      <c r="ETS94" s="142"/>
      <c r="ETT94" s="142"/>
      <c r="ETU94" s="142"/>
      <c r="ETV94" s="142"/>
      <c r="ETW94" s="142"/>
      <c r="ETX94" s="142"/>
      <c r="ETY94" s="142"/>
      <c r="ETZ94" s="142"/>
      <c r="EUA94" s="142"/>
      <c r="EUB94" s="142"/>
      <c r="EUC94" s="142"/>
      <c r="EUD94" s="142"/>
      <c r="EUE94" s="142"/>
      <c r="EUF94" s="142"/>
      <c r="EUG94" s="142"/>
      <c r="EUH94" s="142"/>
      <c r="EUI94" s="142"/>
      <c r="EUJ94" s="142"/>
      <c r="EUK94" s="142"/>
      <c r="EUL94" s="142"/>
      <c r="EUM94" s="142"/>
      <c r="EUN94" s="142"/>
      <c r="EUO94" s="142"/>
      <c r="EUP94" s="142"/>
      <c r="EUQ94" s="142"/>
      <c r="EUR94" s="142"/>
      <c r="EUS94" s="142"/>
      <c r="EUT94" s="142"/>
      <c r="EUU94" s="142"/>
      <c r="EUV94" s="142"/>
      <c r="EUW94" s="142"/>
      <c r="EUX94" s="142"/>
      <c r="EUY94" s="142"/>
      <c r="EUZ94" s="142"/>
      <c r="EVA94" s="142"/>
      <c r="EVB94" s="142"/>
      <c r="EVC94" s="142"/>
      <c r="EVD94" s="142"/>
      <c r="EVE94" s="142"/>
      <c r="EVF94" s="142"/>
      <c r="EVG94" s="142"/>
      <c r="EVH94" s="142"/>
      <c r="EVI94" s="142"/>
      <c r="EVJ94" s="142"/>
      <c r="EVK94" s="142"/>
      <c r="EVL94" s="142"/>
      <c r="EVM94" s="142"/>
      <c r="EVN94" s="142"/>
      <c r="EVO94" s="142"/>
      <c r="EVP94" s="142"/>
      <c r="EVQ94" s="142"/>
      <c r="EVR94" s="142"/>
      <c r="EVS94" s="142"/>
      <c r="EVT94" s="142"/>
      <c r="EVU94" s="142"/>
      <c r="EVV94" s="142"/>
      <c r="EVW94" s="142"/>
      <c r="EVX94" s="142"/>
      <c r="EVY94" s="142"/>
      <c r="EVZ94" s="142"/>
      <c r="EWA94" s="142"/>
      <c r="EWB94" s="142"/>
      <c r="EWC94" s="142"/>
      <c r="EWD94" s="142"/>
      <c r="EWE94" s="142"/>
      <c r="EWF94" s="142"/>
      <c r="EWG94" s="142"/>
      <c r="EWH94" s="142"/>
      <c r="EWI94" s="142"/>
      <c r="EWJ94" s="142"/>
      <c r="EWK94" s="142"/>
      <c r="EWL94" s="142"/>
      <c r="EWM94" s="142"/>
      <c r="EWN94" s="142"/>
      <c r="EWO94" s="142"/>
      <c r="EWP94" s="142"/>
      <c r="EWQ94" s="142"/>
      <c r="EWR94" s="142"/>
      <c r="EWS94" s="142"/>
      <c r="EWT94" s="142"/>
      <c r="EWU94" s="142"/>
      <c r="EWV94" s="142"/>
      <c r="EWW94" s="142"/>
      <c r="EWX94" s="142"/>
      <c r="EWY94" s="142"/>
      <c r="EWZ94" s="142"/>
      <c r="EXA94" s="142"/>
      <c r="EXB94" s="142"/>
      <c r="EXC94" s="142"/>
      <c r="EXD94" s="142"/>
      <c r="EXE94" s="142"/>
      <c r="EXF94" s="142"/>
      <c r="EXG94" s="142"/>
      <c r="EXH94" s="142"/>
      <c r="EXI94" s="142"/>
      <c r="EXJ94" s="142"/>
      <c r="EXK94" s="142"/>
      <c r="EXL94" s="142"/>
      <c r="EXM94" s="142"/>
      <c r="EXN94" s="142"/>
      <c r="EXO94" s="142"/>
      <c r="EXP94" s="142"/>
      <c r="EXQ94" s="142"/>
      <c r="EXR94" s="142"/>
      <c r="EXS94" s="142"/>
      <c r="EXT94" s="142"/>
      <c r="EXU94" s="142"/>
      <c r="EXV94" s="142"/>
      <c r="EXW94" s="142"/>
      <c r="EXX94" s="142"/>
      <c r="EXY94" s="142"/>
      <c r="EXZ94" s="142"/>
      <c r="EYA94" s="142"/>
      <c r="EYB94" s="142"/>
      <c r="EYC94" s="142"/>
      <c r="EYD94" s="142"/>
      <c r="EYE94" s="142"/>
      <c r="EYF94" s="142"/>
      <c r="EYG94" s="142"/>
      <c r="EYH94" s="142"/>
      <c r="EYI94" s="142"/>
      <c r="EYJ94" s="142"/>
      <c r="EYK94" s="142"/>
      <c r="EYL94" s="142"/>
      <c r="EYM94" s="142"/>
      <c r="EYN94" s="142"/>
      <c r="EYO94" s="142"/>
      <c r="EYP94" s="142"/>
      <c r="EYQ94" s="142"/>
      <c r="EYR94" s="142"/>
      <c r="EYS94" s="142"/>
      <c r="EYT94" s="142"/>
      <c r="EYU94" s="142"/>
      <c r="EYV94" s="142"/>
      <c r="EYW94" s="142"/>
      <c r="EYX94" s="142"/>
      <c r="EYY94" s="142"/>
      <c r="EYZ94" s="142"/>
      <c r="EZA94" s="142"/>
      <c r="EZB94" s="142"/>
      <c r="EZC94" s="142"/>
      <c r="EZD94" s="142"/>
      <c r="EZE94" s="142"/>
      <c r="EZF94" s="142"/>
      <c r="EZG94" s="142"/>
      <c r="EZH94" s="142"/>
      <c r="EZI94" s="142"/>
      <c r="EZJ94" s="142"/>
      <c r="EZK94" s="142"/>
      <c r="EZL94" s="142"/>
      <c r="EZM94" s="142"/>
      <c r="EZN94" s="142"/>
      <c r="EZO94" s="142"/>
      <c r="EZP94" s="142"/>
      <c r="EZQ94" s="142"/>
      <c r="EZR94" s="142"/>
      <c r="EZS94" s="142"/>
      <c r="EZT94" s="142"/>
      <c r="EZU94" s="142"/>
      <c r="EZV94" s="142"/>
      <c r="EZW94" s="142"/>
      <c r="EZX94" s="142"/>
      <c r="EZY94" s="142"/>
      <c r="EZZ94" s="142"/>
      <c r="FAA94" s="142"/>
      <c r="FAB94" s="142"/>
      <c r="FAC94" s="142"/>
      <c r="FAD94" s="142"/>
      <c r="FAE94" s="142"/>
      <c r="FAF94" s="142"/>
      <c r="FAG94" s="142"/>
      <c r="FAH94" s="142"/>
      <c r="FAI94" s="142"/>
      <c r="FAJ94" s="142"/>
      <c r="FAK94" s="142"/>
      <c r="FAL94" s="142"/>
      <c r="FAM94" s="142"/>
      <c r="FAN94" s="142"/>
      <c r="FAO94" s="142"/>
      <c r="FAP94" s="142"/>
      <c r="FAQ94" s="142"/>
      <c r="FAR94" s="142"/>
      <c r="FAS94" s="142"/>
      <c r="FAT94" s="142"/>
      <c r="FAU94" s="142"/>
      <c r="FAV94" s="142"/>
      <c r="FAW94" s="142"/>
      <c r="FAX94" s="142"/>
      <c r="FAY94" s="142"/>
      <c r="FAZ94" s="142"/>
      <c r="FBA94" s="142"/>
      <c r="FBB94" s="142"/>
      <c r="FBC94" s="142"/>
      <c r="FBD94" s="142"/>
      <c r="FBE94" s="142"/>
      <c r="FBF94" s="142"/>
      <c r="FBG94" s="142"/>
      <c r="FBH94" s="142"/>
      <c r="FBI94" s="142"/>
      <c r="FBJ94" s="142"/>
      <c r="FBK94" s="142"/>
      <c r="FBL94" s="142"/>
      <c r="FBM94" s="142"/>
      <c r="FBN94" s="142"/>
      <c r="FBO94" s="142"/>
      <c r="FBP94" s="142"/>
      <c r="FBQ94" s="142"/>
      <c r="FBR94" s="142"/>
      <c r="FBS94" s="142"/>
      <c r="FBT94" s="142"/>
      <c r="FBU94" s="142"/>
      <c r="FBV94" s="142"/>
      <c r="FBW94" s="142"/>
      <c r="FBX94" s="142"/>
      <c r="FBY94" s="142"/>
      <c r="FBZ94" s="142"/>
      <c r="FCA94" s="142"/>
      <c r="FCB94" s="142"/>
      <c r="FCC94" s="142"/>
      <c r="FCD94" s="142"/>
      <c r="FCE94" s="142"/>
      <c r="FCF94" s="142"/>
      <c r="FCG94" s="142"/>
      <c r="FCH94" s="142"/>
      <c r="FCI94" s="142"/>
      <c r="FCJ94" s="142"/>
      <c r="FCK94" s="142"/>
      <c r="FCL94" s="142"/>
      <c r="FCM94" s="142"/>
      <c r="FCN94" s="142"/>
      <c r="FCO94" s="142"/>
      <c r="FCP94" s="142"/>
      <c r="FCQ94" s="142"/>
      <c r="FCR94" s="142"/>
      <c r="FCS94" s="142"/>
      <c r="FCT94" s="142"/>
      <c r="FCU94" s="142"/>
      <c r="FCV94" s="142"/>
      <c r="FCW94" s="142"/>
      <c r="FCX94" s="142"/>
      <c r="FCY94" s="142"/>
      <c r="FCZ94" s="142"/>
      <c r="FDA94" s="142"/>
      <c r="FDB94" s="142"/>
      <c r="FDC94" s="142"/>
      <c r="FDD94" s="142"/>
      <c r="FDE94" s="142"/>
      <c r="FDF94" s="142"/>
      <c r="FDG94" s="142"/>
      <c r="FDH94" s="142"/>
      <c r="FDI94" s="142"/>
      <c r="FDJ94" s="142"/>
      <c r="FDK94" s="142"/>
      <c r="FDL94" s="142"/>
      <c r="FDM94" s="142"/>
      <c r="FDN94" s="142"/>
      <c r="FDO94" s="142"/>
      <c r="FDP94" s="142"/>
      <c r="FDQ94" s="142"/>
      <c r="FDR94" s="142"/>
      <c r="FDS94" s="142"/>
      <c r="FDT94" s="142"/>
      <c r="FDU94" s="142"/>
      <c r="FDV94" s="142"/>
      <c r="FDW94" s="142"/>
      <c r="FDX94" s="142"/>
      <c r="FDY94" s="142"/>
      <c r="FDZ94" s="142"/>
      <c r="FEA94" s="142"/>
      <c r="FEB94" s="142"/>
      <c r="FEC94" s="142"/>
      <c r="FED94" s="142"/>
      <c r="FEE94" s="142"/>
      <c r="FEF94" s="142"/>
      <c r="FEG94" s="142"/>
      <c r="FEH94" s="142"/>
      <c r="FEI94" s="142"/>
      <c r="FEJ94" s="142"/>
      <c r="FEK94" s="142"/>
      <c r="FEL94" s="142"/>
      <c r="FEM94" s="142"/>
      <c r="FEN94" s="142"/>
      <c r="FEO94" s="142"/>
      <c r="FEP94" s="142"/>
      <c r="FEQ94" s="142"/>
      <c r="FER94" s="142"/>
      <c r="FES94" s="142"/>
      <c r="FET94" s="142"/>
      <c r="FEU94" s="142"/>
      <c r="FEV94" s="142"/>
      <c r="FEW94" s="142"/>
      <c r="FEX94" s="142"/>
      <c r="FEY94" s="142"/>
      <c r="FEZ94" s="142"/>
      <c r="FFA94" s="142"/>
      <c r="FFB94" s="142"/>
      <c r="FFC94" s="142"/>
      <c r="FFD94" s="142"/>
      <c r="FFE94" s="142"/>
      <c r="FFF94" s="142"/>
      <c r="FFG94" s="142"/>
      <c r="FFH94" s="142"/>
      <c r="FFI94" s="142"/>
      <c r="FFJ94" s="142"/>
      <c r="FFK94" s="142"/>
      <c r="FFL94" s="142"/>
      <c r="FFM94" s="142"/>
      <c r="FFN94" s="142"/>
      <c r="FFO94" s="142"/>
      <c r="FFP94" s="142"/>
      <c r="FFQ94" s="142"/>
      <c r="FFR94" s="142"/>
      <c r="FFS94" s="142"/>
      <c r="FFT94" s="142"/>
      <c r="FFU94" s="142"/>
      <c r="FFV94" s="142"/>
      <c r="FFW94" s="142"/>
      <c r="FFX94" s="142"/>
      <c r="FFY94" s="142"/>
      <c r="FFZ94" s="142"/>
      <c r="FGA94" s="142"/>
      <c r="FGB94" s="142"/>
      <c r="FGC94" s="142"/>
      <c r="FGD94" s="142"/>
      <c r="FGE94" s="142"/>
      <c r="FGF94" s="142"/>
      <c r="FGG94" s="142"/>
      <c r="FGH94" s="142"/>
      <c r="FGI94" s="142"/>
      <c r="FGJ94" s="142"/>
      <c r="FGK94" s="142"/>
      <c r="FGL94" s="142"/>
      <c r="FGM94" s="142"/>
      <c r="FGN94" s="142"/>
      <c r="FGO94" s="142"/>
      <c r="FGP94" s="142"/>
      <c r="FGQ94" s="142"/>
      <c r="FGR94" s="142"/>
      <c r="FGS94" s="142"/>
      <c r="FGT94" s="142"/>
      <c r="FGU94" s="142"/>
      <c r="FGV94" s="142"/>
      <c r="FGW94" s="142"/>
      <c r="FGX94" s="142"/>
      <c r="FGY94" s="142"/>
      <c r="FGZ94" s="142"/>
      <c r="FHA94" s="142"/>
      <c r="FHB94" s="142"/>
      <c r="FHC94" s="142"/>
      <c r="FHD94" s="142"/>
      <c r="FHE94" s="142"/>
      <c r="FHF94" s="142"/>
      <c r="FHG94" s="142"/>
      <c r="FHH94" s="142"/>
      <c r="FHI94" s="142"/>
      <c r="FHJ94" s="142"/>
      <c r="FHK94" s="142"/>
      <c r="FHL94" s="142"/>
      <c r="FHM94" s="142"/>
      <c r="FHN94" s="142"/>
      <c r="FHO94" s="142"/>
      <c r="FHP94" s="142"/>
      <c r="FHQ94" s="142"/>
      <c r="FHR94" s="142"/>
      <c r="FHS94" s="142"/>
      <c r="FHT94" s="142"/>
      <c r="FHU94" s="142"/>
      <c r="FHV94" s="142"/>
      <c r="FHW94" s="142"/>
      <c r="FHX94" s="142"/>
      <c r="FHY94" s="142"/>
      <c r="FHZ94" s="142"/>
      <c r="FIA94" s="142"/>
      <c r="FIB94" s="142"/>
      <c r="FIC94" s="142"/>
      <c r="FID94" s="142"/>
      <c r="FIE94" s="142"/>
      <c r="FIF94" s="142"/>
      <c r="FIG94" s="142"/>
      <c r="FIH94" s="142"/>
      <c r="FII94" s="142"/>
      <c r="FIJ94" s="142"/>
      <c r="FIK94" s="142"/>
      <c r="FIL94" s="142"/>
      <c r="FIM94" s="142"/>
      <c r="FIN94" s="142"/>
      <c r="FIO94" s="142"/>
      <c r="FIP94" s="142"/>
      <c r="FIQ94" s="142"/>
      <c r="FIR94" s="142"/>
      <c r="FIS94" s="142"/>
      <c r="FIT94" s="142"/>
      <c r="FIU94" s="142"/>
      <c r="FIV94" s="142"/>
      <c r="FIW94" s="142"/>
      <c r="FIX94" s="142"/>
      <c r="FIY94" s="142"/>
      <c r="FIZ94" s="142"/>
      <c r="FJA94" s="142"/>
      <c r="FJB94" s="142"/>
      <c r="FJC94" s="142"/>
      <c r="FJD94" s="142"/>
      <c r="FJE94" s="142"/>
      <c r="FJF94" s="142"/>
      <c r="FJG94" s="142"/>
      <c r="FJH94" s="142"/>
      <c r="FJI94" s="142"/>
      <c r="FJJ94" s="142"/>
      <c r="FJK94" s="142"/>
      <c r="FJL94" s="142"/>
      <c r="FJM94" s="142"/>
      <c r="FJN94" s="142"/>
      <c r="FJO94" s="142"/>
      <c r="FJP94" s="142"/>
      <c r="FJQ94" s="142"/>
      <c r="FJR94" s="142"/>
      <c r="FJS94" s="142"/>
      <c r="FJT94" s="142"/>
      <c r="FJU94" s="142"/>
      <c r="FJV94" s="142"/>
      <c r="FJW94" s="142"/>
      <c r="FJX94" s="142"/>
      <c r="FJY94" s="142"/>
      <c r="FJZ94" s="142"/>
      <c r="FKA94" s="142"/>
      <c r="FKB94" s="142"/>
      <c r="FKC94" s="142"/>
      <c r="FKD94" s="142"/>
      <c r="FKE94" s="142"/>
      <c r="FKF94" s="142"/>
      <c r="FKG94" s="142"/>
      <c r="FKH94" s="142"/>
      <c r="FKI94" s="142"/>
      <c r="FKJ94" s="142"/>
      <c r="FKK94" s="142"/>
      <c r="FKL94" s="142"/>
      <c r="FKM94" s="142"/>
      <c r="FKN94" s="142"/>
      <c r="FKO94" s="142"/>
      <c r="FKP94" s="142"/>
      <c r="FKQ94" s="142"/>
      <c r="FKR94" s="142"/>
      <c r="FKS94" s="142"/>
      <c r="FKT94" s="142"/>
      <c r="FKU94" s="142"/>
      <c r="FKV94" s="142"/>
      <c r="FKW94" s="142"/>
      <c r="FKX94" s="142"/>
      <c r="FKY94" s="142"/>
      <c r="FKZ94" s="142"/>
      <c r="FLA94" s="142"/>
      <c r="FLB94" s="142"/>
      <c r="FLC94" s="142"/>
      <c r="FLD94" s="142"/>
      <c r="FLE94" s="142"/>
      <c r="FLF94" s="142"/>
      <c r="FLG94" s="142"/>
      <c r="FLH94" s="142"/>
      <c r="FLI94" s="142"/>
      <c r="FLJ94" s="142"/>
      <c r="FLK94" s="142"/>
      <c r="FLL94" s="142"/>
      <c r="FLM94" s="142"/>
      <c r="FLN94" s="142"/>
      <c r="FLO94" s="142"/>
      <c r="FLP94" s="142"/>
      <c r="FLQ94" s="142"/>
      <c r="FLR94" s="142"/>
      <c r="FLS94" s="142"/>
      <c r="FLT94" s="142"/>
      <c r="FLU94" s="142"/>
      <c r="FLV94" s="142"/>
      <c r="FLW94" s="142"/>
      <c r="FLX94" s="142"/>
      <c r="FLY94" s="142"/>
      <c r="FLZ94" s="142"/>
      <c r="FMA94" s="142"/>
      <c r="FMB94" s="142"/>
      <c r="FMC94" s="142"/>
      <c r="FMD94" s="142"/>
      <c r="FME94" s="142"/>
      <c r="FMF94" s="142"/>
      <c r="FMG94" s="142"/>
      <c r="FMH94" s="142"/>
      <c r="FMI94" s="142"/>
      <c r="FMJ94" s="142"/>
      <c r="FMK94" s="142"/>
      <c r="FML94" s="142"/>
      <c r="FMM94" s="142"/>
      <c r="FMN94" s="142"/>
      <c r="FMO94" s="142"/>
      <c r="FMP94" s="142"/>
      <c r="FMQ94" s="142"/>
      <c r="FMR94" s="142"/>
      <c r="FMS94" s="142"/>
      <c r="FMT94" s="142"/>
      <c r="FMU94" s="142"/>
      <c r="FMV94" s="142"/>
      <c r="FMW94" s="142"/>
      <c r="FMX94" s="142"/>
      <c r="FMY94" s="142"/>
      <c r="FMZ94" s="142"/>
      <c r="FNA94" s="142"/>
      <c r="FNB94" s="142"/>
      <c r="FNC94" s="142"/>
      <c r="FND94" s="142"/>
      <c r="FNE94" s="142"/>
      <c r="FNF94" s="142"/>
      <c r="FNG94" s="142"/>
      <c r="FNH94" s="142"/>
      <c r="FNI94" s="142"/>
      <c r="FNJ94" s="142"/>
      <c r="FNK94" s="142"/>
      <c r="FNL94" s="142"/>
      <c r="FNM94" s="142"/>
      <c r="FNN94" s="142"/>
      <c r="FNO94" s="142"/>
      <c r="FNP94" s="142"/>
      <c r="FNQ94" s="142"/>
      <c r="FNR94" s="142"/>
      <c r="FNS94" s="142"/>
      <c r="FNT94" s="142"/>
      <c r="FNU94" s="142"/>
      <c r="FNV94" s="142"/>
      <c r="FNW94" s="142"/>
      <c r="FNX94" s="142"/>
      <c r="FNY94" s="142"/>
      <c r="FNZ94" s="142"/>
      <c r="FOA94" s="142"/>
      <c r="FOB94" s="142"/>
      <c r="FOC94" s="142"/>
      <c r="FOD94" s="142"/>
      <c r="FOE94" s="142"/>
      <c r="FOF94" s="142"/>
      <c r="FOG94" s="142"/>
      <c r="FOH94" s="142"/>
      <c r="FOI94" s="142"/>
      <c r="FOJ94" s="142"/>
      <c r="FOK94" s="142"/>
      <c r="FOL94" s="142"/>
      <c r="FOM94" s="142"/>
      <c r="FON94" s="142"/>
      <c r="FOO94" s="142"/>
      <c r="FOP94" s="142"/>
      <c r="FOQ94" s="142"/>
      <c r="FOR94" s="142"/>
      <c r="FOS94" s="142"/>
      <c r="FOT94" s="142"/>
      <c r="FOU94" s="142"/>
      <c r="FOV94" s="142"/>
      <c r="FOW94" s="142"/>
      <c r="FOX94" s="142"/>
      <c r="FOY94" s="142"/>
      <c r="FOZ94" s="142"/>
      <c r="FPA94" s="142"/>
      <c r="FPB94" s="142"/>
      <c r="FPC94" s="142"/>
      <c r="FPD94" s="142"/>
      <c r="FPE94" s="142"/>
      <c r="FPF94" s="142"/>
      <c r="FPG94" s="142"/>
      <c r="FPH94" s="142"/>
      <c r="FPI94" s="142"/>
      <c r="FPJ94" s="142"/>
      <c r="FPK94" s="142"/>
      <c r="FPL94" s="142"/>
      <c r="FPM94" s="142"/>
      <c r="FPN94" s="142"/>
      <c r="FPO94" s="142"/>
      <c r="FPP94" s="142"/>
      <c r="FPQ94" s="142"/>
      <c r="FPR94" s="142"/>
      <c r="FPS94" s="142"/>
      <c r="FPT94" s="142"/>
      <c r="FPU94" s="142"/>
      <c r="FPV94" s="142"/>
      <c r="FPW94" s="142"/>
      <c r="FPX94" s="142"/>
      <c r="FPY94" s="142"/>
      <c r="FPZ94" s="142"/>
      <c r="FQA94" s="142"/>
      <c r="FQB94" s="142"/>
      <c r="FQC94" s="142"/>
      <c r="FQD94" s="142"/>
      <c r="FQE94" s="142"/>
      <c r="FQF94" s="142"/>
      <c r="FQG94" s="142"/>
      <c r="FQH94" s="142"/>
      <c r="FQI94" s="142"/>
      <c r="FQJ94" s="142"/>
      <c r="FQK94" s="142"/>
      <c r="FQL94" s="142"/>
      <c r="FQM94" s="142"/>
      <c r="FQN94" s="142"/>
      <c r="FQO94" s="142"/>
      <c r="FQP94" s="142"/>
      <c r="FQQ94" s="142"/>
      <c r="FQR94" s="142"/>
      <c r="FQS94" s="142"/>
      <c r="FQT94" s="142"/>
      <c r="FQU94" s="142"/>
      <c r="FQV94" s="142"/>
      <c r="FQW94" s="142"/>
      <c r="FQX94" s="142"/>
      <c r="FQY94" s="142"/>
      <c r="FQZ94" s="142"/>
      <c r="FRA94" s="142"/>
      <c r="FRB94" s="142"/>
      <c r="FRC94" s="142"/>
      <c r="FRD94" s="142"/>
      <c r="FRE94" s="142"/>
      <c r="FRF94" s="142"/>
      <c r="FRG94" s="142"/>
      <c r="FRH94" s="142"/>
      <c r="FRI94" s="142"/>
      <c r="FRJ94" s="142"/>
      <c r="FRK94" s="142"/>
      <c r="FRL94" s="142"/>
      <c r="FRM94" s="142"/>
      <c r="FRN94" s="142"/>
      <c r="FRO94" s="142"/>
      <c r="FRP94" s="142"/>
      <c r="FRQ94" s="142"/>
      <c r="FRR94" s="142"/>
      <c r="FRS94" s="142"/>
      <c r="FRT94" s="142"/>
      <c r="FRU94" s="142"/>
      <c r="FRV94" s="142"/>
      <c r="FRW94" s="142"/>
      <c r="FRX94" s="142"/>
      <c r="FRY94" s="142"/>
      <c r="FRZ94" s="142"/>
      <c r="FSA94" s="142"/>
      <c r="FSB94" s="142"/>
      <c r="FSC94" s="142"/>
      <c r="FSD94" s="142"/>
      <c r="FSE94" s="142"/>
      <c r="FSF94" s="142"/>
      <c r="FSG94" s="142"/>
      <c r="FSH94" s="142"/>
      <c r="FSI94" s="142"/>
      <c r="FSJ94" s="142"/>
      <c r="FSK94" s="142"/>
      <c r="FSL94" s="142"/>
      <c r="FSM94" s="142"/>
      <c r="FSN94" s="142"/>
      <c r="FSO94" s="142"/>
      <c r="FSP94" s="142"/>
      <c r="FSQ94" s="142"/>
      <c r="FSR94" s="142"/>
      <c r="FSS94" s="142"/>
      <c r="FST94" s="142"/>
      <c r="FSU94" s="142"/>
      <c r="FSV94" s="142"/>
      <c r="FSW94" s="142"/>
      <c r="FSX94" s="142"/>
      <c r="FSY94" s="142"/>
      <c r="FSZ94" s="142"/>
      <c r="FTA94" s="142"/>
      <c r="FTB94" s="142"/>
      <c r="FTC94" s="142"/>
      <c r="FTD94" s="142"/>
      <c r="FTE94" s="142"/>
      <c r="FTF94" s="142"/>
      <c r="FTG94" s="142"/>
      <c r="FTH94" s="142"/>
      <c r="FTI94" s="142"/>
      <c r="FTJ94" s="142"/>
      <c r="FTK94" s="142"/>
      <c r="FTL94" s="142"/>
      <c r="FTM94" s="142"/>
      <c r="FTN94" s="142"/>
      <c r="FTO94" s="142"/>
      <c r="FTP94" s="142"/>
      <c r="FTQ94" s="142"/>
      <c r="FTR94" s="142"/>
      <c r="FTS94" s="142"/>
      <c r="FTT94" s="142"/>
      <c r="FTU94" s="142"/>
      <c r="FTV94" s="142"/>
      <c r="FTW94" s="142"/>
      <c r="FTX94" s="142"/>
      <c r="FTY94" s="142"/>
      <c r="FTZ94" s="142"/>
      <c r="FUA94" s="142"/>
      <c r="FUB94" s="142"/>
      <c r="FUC94" s="142"/>
      <c r="FUD94" s="142"/>
      <c r="FUE94" s="142"/>
      <c r="FUF94" s="142"/>
      <c r="FUG94" s="142"/>
      <c r="FUH94" s="142"/>
      <c r="FUI94" s="142"/>
      <c r="FUJ94" s="142"/>
      <c r="FUK94" s="142"/>
      <c r="FUL94" s="142"/>
      <c r="FUM94" s="142"/>
      <c r="FUN94" s="142"/>
      <c r="FUO94" s="142"/>
      <c r="FUP94" s="142"/>
      <c r="FUQ94" s="142"/>
      <c r="FUR94" s="142"/>
      <c r="FUS94" s="142"/>
      <c r="FUT94" s="142"/>
      <c r="FUU94" s="142"/>
      <c r="FUV94" s="142"/>
      <c r="FUW94" s="142"/>
      <c r="FUX94" s="142"/>
      <c r="FUY94" s="142"/>
      <c r="FUZ94" s="142"/>
      <c r="FVA94" s="142"/>
      <c r="FVB94" s="142"/>
      <c r="FVC94" s="142"/>
      <c r="FVD94" s="142"/>
      <c r="FVE94" s="142"/>
      <c r="FVF94" s="142"/>
      <c r="FVG94" s="142"/>
      <c r="FVH94" s="142"/>
      <c r="FVI94" s="142"/>
      <c r="FVJ94" s="142"/>
      <c r="FVK94" s="142"/>
      <c r="FVL94" s="142"/>
      <c r="FVM94" s="142"/>
      <c r="FVN94" s="142"/>
      <c r="FVO94" s="142"/>
      <c r="FVP94" s="142"/>
      <c r="FVQ94" s="142"/>
      <c r="FVR94" s="142"/>
      <c r="FVS94" s="142"/>
      <c r="FVT94" s="142"/>
      <c r="FVU94" s="142"/>
      <c r="FVV94" s="142"/>
      <c r="FVW94" s="142"/>
      <c r="FVX94" s="142"/>
      <c r="FVY94" s="142"/>
      <c r="FVZ94" s="142"/>
      <c r="FWA94" s="142"/>
      <c r="FWB94" s="142"/>
      <c r="FWC94" s="142"/>
      <c r="FWD94" s="142"/>
      <c r="FWE94" s="142"/>
      <c r="FWF94" s="142"/>
      <c r="FWG94" s="142"/>
      <c r="FWH94" s="142"/>
      <c r="FWI94" s="142"/>
      <c r="FWJ94" s="142"/>
      <c r="FWK94" s="142"/>
      <c r="FWL94" s="142"/>
      <c r="FWM94" s="142"/>
      <c r="FWN94" s="142"/>
      <c r="FWO94" s="142"/>
      <c r="FWP94" s="142"/>
      <c r="FWQ94" s="142"/>
      <c r="FWR94" s="142"/>
      <c r="FWS94" s="142"/>
      <c r="FWT94" s="142"/>
      <c r="FWU94" s="142"/>
      <c r="FWV94" s="142"/>
      <c r="FWW94" s="142"/>
      <c r="FWX94" s="142"/>
      <c r="FWY94" s="142"/>
      <c r="FWZ94" s="142"/>
      <c r="FXA94" s="142"/>
      <c r="FXB94" s="142"/>
      <c r="FXC94" s="142"/>
      <c r="FXD94" s="142"/>
      <c r="FXE94" s="142"/>
      <c r="FXF94" s="142"/>
      <c r="FXG94" s="142"/>
      <c r="FXH94" s="142"/>
      <c r="FXI94" s="142"/>
      <c r="FXJ94" s="142"/>
      <c r="FXK94" s="142"/>
      <c r="FXL94" s="142"/>
      <c r="FXM94" s="142"/>
      <c r="FXN94" s="142"/>
      <c r="FXO94" s="142"/>
      <c r="FXP94" s="142"/>
      <c r="FXQ94" s="142"/>
      <c r="FXR94" s="142"/>
      <c r="FXS94" s="142"/>
      <c r="FXT94" s="142"/>
      <c r="FXU94" s="142"/>
      <c r="FXV94" s="142"/>
      <c r="FXW94" s="142"/>
      <c r="FXX94" s="142"/>
      <c r="FXY94" s="142"/>
      <c r="FXZ94" s="142"/>
      <c r="FYA94" s="142"/>
      <c r="FYB94" s="142"/>
      <c r="FYC94" s="142"/>
      <c r="FYD94" s="142"/>
      <c r="FYE94" s="142"/>
      <c r="FYF94" s="142"/>
      <c r="FYG94" s="142"/>
      <c r="FYH94" s="142"/>
      <c r="FYI94" s="142"/>
      <c r="FYJ94" s="142"/>
      <c r="FYK94" s="142"/>
      <c r="FYL94" s="142"/>
      <c r="FYM94" s="142"/>
      <c r="FYN94" s="142"/>
      <c r="FYO94" s="142"/>
      <c r="FYP94" s="142"/>
      <c r="FYQ94" s="142"/>
      <c r="FYR94" s="142"/>
      <c r="FYS94" s="142"/>
      <c r="FYT94" s="142"/>
      <c r="FYU94" s="142"/>
      <c r="FYV94" s="142"/>
      <c r="FYW94" s="142"/>
      <c r="FYX94" s="142"/>
      <c r="FYY94" s="142"/>
      <c r="FYZ94" s="142"/>
      <c r="FZA94" s="142"/>
      <c r="FZB94" s="142"/>
      <c r="FZC94" s="142"/>
      <c r="FZD94" s="142"/>
      <c r="FZE94" s="142"/>
      <c r="FZF94" s="142"/>
      <c r="FZG94" s="142"/>
      <c r="FZH94" s="142"/>
      <c r="FZI94" s="142"/>
      <c r="FZJ94" s="142"/>
      <c r="FZK94" s="142"/>
      <c r="FZL94" s="142"/>
      <c r="FZM94" s="142"/>
      <c r="FZN94" s="142"/>
      <c r="FZO94" s="142"/>
      <c r="FZP94" s="142"/>
      <c r="FZQ94" s="142"/>
      <c r="FZR94" s="142"/>
      <c r="FZS94" s="142"/>
      <c r="FZT94" s="142"/>
      <c r="FZU94" s="142"/>
      <c r="FZV94" s="142"/>
      <c r="FZW94" s="142"/>
      <c r="FZX94" s="142"/>
      <c r="FZY94" s="142"/>
      <c r="FZZ94" s="142"/>
      <c r="GAA94" s="142"/>
      <c r="GAB94" s="142"/>
      <c r="GAC94" s="142"/>
      <c r="GAD94" s="142"/>
      <c r="GAE94" s="142"/>
      <c r="GAF94" s="142"/>
      <c r="GAG94" s="142"/>
      <c r="GAH94" s="142"/>
      <c r="GAI94" s="142"/>
      <c r="GAJ94" s="142"/>
      <c r="GAK94" s="142"/>
      <c r="GAL94" s="142"/>
      <c r="GAM94" s="142"/>
      <c r="GAN94" s="142"/>
      <c r="GAO94" s="142"/>
      <c r="GAP94" s="142"/>
      <c r="GAQ94" s="142"/>
      <c r="GAR94" s="142"/>
      <c r="GAS94" s="142"/>
      <c r="GAT94" s="142"/>
      <c r="GAU94" s="142"/>
      <c r="GAV94" s="142"/>
      <c r="GAW94" s="142"/>
      <c r="GAX94" s="142"/>
      <c r="GAY94" s="142"/>
      <c r="GAZ94" s="142"/>
      <c r="GBA94" s="142"/>
      <c r="GBB94" s="142"/>
      <c r="GBC94" s="142"/>
      <c r="GBD94" s="142"/>
      <c r="GBE94" s="142"/>
      <c r="GBF94" s="142"/>
      <c r="GBG94" s="142"/>
      <c r="GBH94" s="142"/>
      <c r="GBI94" s="142"/>
      <c r="GBJ94" s="142"/>
      <c r="GBK94" s="142"/>
      <c r="GBL94" s="142"/>
      <c r="GBM94" s="142"/>
      <c r="GBN94" s="142"/>
      <c r="GBO94" s="142"/>
      <c r="GBP94" s="142"/>
      <c r="GBQ94" s="142"/>
      <c r="GBR94" s="142"/>
      <c r="GBS94" s="142"/>
      <c r="GBT94" s="142"/>
      <c r="GBU94" s="142"/>
      <c r="GBV94" s="142"/>
      <c r="GBW94" s="142"/>
      <c r="GBX94" s="142"/>
      <c r="GBY94" s="142"/>
      <c r="GBZ94" s="142"/>
      <c r="GCA94" s="142"/>
      <c r="GCB94" s="142"/>
      <c r="GCC94" s="142"/>
      <c r="GCD94" s="142"/>
      <c r="GCE94" s="142"/>
      <c r="GCF94" s="142"/>
      <c r="GCG94" s="142"/>
      <c r="GCH94" s="142"/>
      <c r="GCI94" s="142"/>
      <c r="GCJ94" s="142"/>
      <c r="GCK94" s="142"/>
      <c r="GCL94" s="142"/>
      <c r="GCM94" s="142"/>
      <c r="GCN94" s="142"/>
      <c r="GCO94" s="142"/>
      <c r="GCP94" s="142"/>
      <c r="GCQ94" s="142"/>
      <c r="GCR94" s="142"/>
      <c r="GCS94" s="142"/>
      <c r="GCT94" s="142"/>
      <c r="GCU94" s="142"/>
      <c r="GCV94" s="142"/>
      <c r="GCW94" s="142"/>
      <c r="GCX94" s="142"/>
      <c r="GCY94" s="142"/>
      <c r="GCZ94" s="142"/>
      <c r="GDA94" s="142"/>
      <c r="GDB94" s="142"/>
      <c r="GDC94" s="142"/>
      <c r="GDD94" s="142"/>
      <c r="GDE94" s="142"/>
      <c r="GDF94" s="142"/>
      <c r="GDG94" s="142"/>
      <c r="GDH94" s="142"/>
      <c r="GDI94" s="142"/>
      <c r="GDJ94" s="142"/>
      <c r="GDK94" s="142"/>
      <c r="GDL94" s="142"/>
      <c r="GDM94" s="142"/>
      <c r="GDN94" s="142"/>
      <c r="GDO94" s="142"/>
      <c r="GDP94" s="142"/>
      <c r="GDQ94" s="142"/>
      <c r="GDR94" s="142"/>
      <c r="GDS94" s="142"/>
      <c r="GDT94" s="142"/>
      <c r="GDU94" s="142"/>
      <c r="GDV94" s="142"/>
      <c r="GDW94" s="142"/>
      <c r="GDX94" s="142"/>
      <c r="GDY94" s="142"/>
      <c r="GDZ94" s="142"/>
      <c r="GEA94" s="142"/>
      <c r="GEB94" s="142"/>
      <c r="GEC94" s="142"/>
      <c r="GED94" s="142"/>
      <c r="GEE94" s="142"/>
      <c r="GEF94" s="142"/>
      <c r="GEG94" s="142"/>
      <c r="GEH94" s="142"/>
      <c r="GEI94" s="142"/>
      <c r="GEJ94" s="142"/>
      <c r="GEK94" s="142"/>
      <c r="GEL94" s="142"/>
      <c r="GEM94" s="142"/>
      <c r="GEN94" s="142"/>
      <c r="GEO94" s="142"/>
      <c r="GEP94" s="142"/>
      <c r="GEQ94" s="142"/>
      <c r="GER94" s="142"/>
      <c r="GES94" s="142"/>
      <c r="GET94" s="142"/>
      <c r="GEU94" s="142"/>
      <c r="GEV94" s="142"/>
      <c r="GEW94" s="142"/>
      <c r="GEX94" s="142"/>
      <c r="GEY94" s="142"/>
      <c r="GEZ94" s="142"/>
      <c r="GFA94" s="142"/>
      <c r="GFB94" s="142"/>
      <c r="GFC94" s="142"/>
      <c r="GFD94" s="142"/>
      <c r="GFE94" s="142"/>
      <c r="GFF94" s="142"/>
      <c r="GFG94" s="142"/>
      <c r="GFH94" s="142"/>
      <c r="GFI94" s="142"/>
      <c r="GFJ94" s="142"/>
      <c r="GFK94" s="142"/>
      <c r="GFL94" s="142"/>
      <c r="GFM94" s="142"/>
      <c r="GFN94" s="142"/>
      <c r="GFO94" s="142"/>
      <c r="GFP94" s="142"/>
      <c r="GFQ94" s="142"/>
      <c r="GFR94" s="142"/>
      <c r="GFS94" s="142"/>
      <c r="GFT94" s="142"/>
      <c r="GFU94" s="142"/>
      <c r="GFV94" s="142"/>
      <c r="GFW94" s="142"/>
      <c r="GFX94" s="142"/>
      <c r="GFY94" s="142"/>
      <c r="GFZ94" s="142"/>
      <c r="GGA94" s="142"/>
      <c r="GGB94" s="142"/>
      <c r="GGC94" s="142"/>
      <c r="GGD94" s="142"/>
      <c r="GGE94" s="142"/>
      <c r="GGF94" s="142"/>
      <c r="GGG94" s="142"/>
      <c r="GGH94" s="142"/>
      <c r="GGI94" s="142"/>
      <c r="GGJ94" s="142"/>
      <c r="GGK94" s="142"/>
      <c r="GGL94" s="142"/>
      <c r="GGM94" s="142"/>
      <c r="GGN94" s="142"/>
      <c r="GGO94" s="142"/>
      <c r="GGP94" s="142"/>
      <c r="GGQ94" s="142"/>
      <c r="GGR94" s="142"/>
      <c r="GGS94" s="142"/>
      <c r="GGT94" s="142"/>
      <c r="GGU94" s="142"/>
      <c r="GGV94" s="142"/>
      <c r="GGW94" s="142"/>
      <c r="GGX94" s="142"/>
      <c r="GGY94" s="142"/>
      <c r="GGZ94" s="142"/>
      <c r="GHA94" s="142"/>
      <c r="GHB94" s="142"/>
      <c r="GHC94" s="142"/>
      <c r="GHD94" s="142"/>
      <c r="GHE94" s="142"/>
      <c r="GHF94" s="142"/>
      <c r="GHG94" s="142"/>
      <c r="GHH94" s="142"/>
      <c r="GHI94" s="142"/>
      <c r="GHJ94" s="142"/>
      <c r="GHK94" s="142"/>
      <c r="GHL94" s="142"/>
      <c r="GHM94" s="142"/>
      <c r="GHN94" s="142"/>
      <c r="GHO94" s="142"/>
      <c r="GHP94" s="142"/>
      <c r="GHQ94" s="142"/>
      <c r="GHR94" s="142"/>
      <c r="GHS94" s="142"/>
      <c r="GHT94" s="142"/>
      <c r="GHU94" s="142"/>
      <c r="GHV94" s="142"/>
      <c r="GHW94" s="142"/>
      <c r="GHX94" s="142"/>
      <c r="GHY94" s="142"/>
      <c r="GHZ94" s="142"/>
      <c r="GIA94" s="142"/>
      <c r="GIB94" s="142"/>
      <c r="GIC94" s="142"/>
      <c r="GID94" s="142"/>
      <c r="GIE94" s="142"/>
      <c r="GIF94" s="142"/>
      <c r="GIG94" s="142"/>
      <c r="GIH94" s="142"/>
      <c r="GII94" s="142"/>
      <c r="GIJ94" s="142"/>
      <c r="GIK94" s="142"/>
      <c r="GIL94" s="142"/>
      <c r="GIM94" s="142"/>
      <c r="GIN94" s="142"/>
      <c r="GIO94" s="142"/>
      <c r="GIP94" s="142"/>
      <c r="GIQ94" s="142"/>
      <c r="GIR94" s="142"/>
      <c r="GIS94" s="142"/>
      <c r="GIT94" s="142"/>
      <c r="GIU94" s="142"/>
      <c r="GIV94" s="142"/>
      <c r="GIW94" s="142"/>
      <c r="GIX94" s="142"/>
      <c r="GIY94" s="142"/>
      <c r="GIZ94" s="142"/>
      <c r="GJA94" s="142"/>
      <c r="GJB94" s="142"/>
      <c r="GJC94" s="142"/>
      <c r="GJD94" s="142"/>
      <c r="GJE94" s="142"/>
      <c r="GJF94" s="142"/>
      <c r="GJG94" s="142"/>
      <c r="GJH94" s="142"/>
      <c r="GJI94" s="142"/>
      <c r="GJJ94" s="142"/>
      <c r="GJK94" s="142"/>
      <c r="GJL94" s="142"/>
      <c r="GJM94" s="142"/>
      <c r="GJN94" s="142"/>
      <c r="GJO94" s="142"/>
      <c r="GJP94" s="142"/>
      <c r="GJQ94" s="142"/>
      <c r="GJR94" s="142"/>
      <c r="GJS94" s="142"/>
      <c r="GJT94" s="142"/>
      <c r="GJU94" s="142"/>
      <c r="GJV94" s="142"/>
      <c r="GJW94" s="142"/>
      <c r="GJX94" s="142"/>
      <c r="GJY94" s="142"/>
      <c r="GJZ94" s="142"/>
      <c r="GKA94" s="142"/>
      <c r="GKB94" s="142"/>
      <c r="GKC94" s="142"/>
      <c r="GKD94" s="142"/>
      <c r="GKE94" s="142"/>
      <c r="GKF94" s="142"/>
      <c r="GKG94" s="142"/>
      <c r="GKH94" s="142"/>
      <c r="GKI94" s="142"/>
      <c r="GKJ94" s="142"/>
      <c r="GKK94" s="142"/>
      <c r="GKL94" s="142"/>
      <c r="GKM94" s="142"/>
      <c r="GKN94" s="142"/>
      <c r="GKO94" s="142"/>
      <c r="GKP94" s="142"/>
      <c r="GKQ94" s="142"/>
      <c r="GKR94" s="142"/>
      <c r="GKS94" s="142"/>
      <c r="GKT94" s="142"/>
      <c r="GKU94" s="142"/>
      <c r="GKV94" s="142"/>
      <c r="GKW94" s="142"/>
      <c r="GKX94" s="142"/>
      <c r="GKY94" s="142"/>
      <c r="GKZ94" s="142"/>
      <c r="GLA94" s="142"/>
      <c r="GLB94" s="142"/>
      <c r="GLC94" s="142"/>
      <c r="GLD94" s="142"/>
      <c r="GLE94" s="142"/>
      <c r="GLF94" s="142"/>
      <c r="GLG94" s="142"/>
      <c r="GLH94" s="142"/>
      <c r="GLI94" s="142"/>
      <c r="GLJ94" s="142"/>
      <c r="GLK94" s="142"/>
      <c r="GLL94" s="142"/>
      <c r="GLM94" s="142"/>
      <c r="GLN94" s="142"/>
      <c r="GLO94" s="142"/>
      <c r="GLP94" s="142"/>
      <c r="GLQ94" s="142"/>
      <c r="GLR94" s="142"/>
      <c r="GLS94" s="142"/>
      <c r="GLT94" s="142"/>
      <c r="GLU94" s="142"/>
      <c r="GLV94" s="142"/>
      <c r="GLW94" s="142"/>
      <c r="GLX94" s="142"/>
      <c r="GLY94" s="142"/>
      <c r="GLZ94" s="142"/>
      <c r="GMA94" s="142"/>
      <c r="GMB94" s="142"/>
      <c r="GMC94" s="142"/>
      <c r="GMD94" s="142"/>
      <c r="GME94" s="142"/>
      <c r="GMF94" s="142"/>
      <c r="GMG94" s="142"/>
      <c r="GMH94" s="142"/>
      <c r="GMI94" s="142"/>
      <c r="GMJ94" s="142"/>
      <c r="GMK94" s="142"/>
      <c r="GML94" s="142"/>
      <c r="GMM94" s="142"/>
      <c r="GMN94" s="142"/>
      <c r="GMO94" s="142"/>
      <c r="GMP94" s="142"/>
      <c r="GMQ94" s="142"/>
      <c r="GMR94" s="142"/>
      <c r="GMS94" s="142"/>
      <c r="GMT94" s="142"/>
      <c r="GMU94" s="142"/>
      <c r="GMV94" s="142"/>
      <c r="GMW94" s="142"/>
      <c r="GMX94" s="142"/>
      <c r="GMY94" s="142"/>
      <c r="GMZ94" s="142"/>
      <c r="GNA94" s="142"/>
      <c r="GNB94" s="142"/>
      <c r="GNC94" s="142"/>
      <c r="GND94" s="142"/>
      <c r="GNE94" s="142"/>
      <c r="GNF94" s="142"/>
      <c r="GNG94" s="142"/>
      <c r="GNH94" s="142"/>
      <c r="GNI94" s="142"/>
      <c r="GNJ94" s="142"/>
      <c r="GNK94" s="142"/>
      <c r="GNL94" s="142"/>
      <c r="GNM94" s="142"/>
      <c r="GNN94" s="142"/>
      <c r="GNO94" s="142"/>
      <c r="GNP94" s="142"/>
      <c r="GNQ94" s="142"/>
      <c r="GNR94" s="142"/>
      <c r="GNS94" s="142"/>
      <c r="GNT94" s="142"/>
      <c r="GNU94" s="142"/>
      <c r="GNV94" s="142"/>
      <c r="GNW94" s="142"/>
      <c r="GNX94" s="142"/>
      <c r="GNY94" s="142"/>
      <c r="GNZ94" s="142"/>
      <c r="GOA94" s="142"/>
      <c r="GOB94" s="142"/>
      <c r="GOC94" s="142"/>
      <c r="GOD94" s="142"/>
      <c r="GOE94" s="142"/>
      <c r="GOF94" s="142"/>
      <c r="GOG94" s="142"/>
      <c r="GOH94" s="142"/>
      <c r="GOI94" s="142"/>
      <c r="GOJ94" s="142"/>
      <c r="GOK94" s="142"/>
      <c r="GOL94" s="142"/>
      <c r="GOM94" s="142"/>
      <c r="GON94" s="142"/>
      <c r="GOO94" s="142"/>
      <c r="GOP94" s="142"/>
      <c r="GOQ94" s="142"/>
      <c r="GOR94" s="142"/>
      <c r="GOS94" s="142"/>
      <c r="GOT94" s="142"/>
      <c r="GOU94" s="142"/>
      <c r="GOV94" s="142"/>
      <c r="GOW94" s="142"/>
      <c r="GOX94" s="142"/>
      <c r="GOY94" s="142"/>
      <c r="GOZ94" s="142"/>
      <c r="GPA94" s="142"/>
      <c r="GPB94" s="142"/>
      <c r="GPC94" s="142"/>
      <c r="GPD94" s="142"/>
      <c r="GPE94" s="142"/>
      <c r="GPF94" s="142"/>
      <c r="GPG94" s="142"/>
      <c r="GPH94" s="142"/>
      <c r="GPI94" s="142"/>
      <c r="GPJ94" s="142"/>
      <c r="GPK94" s="142"/>
      <c r="GPL94" s="142"/>
      <c r="GPM94" s="142"/>
      <c r="GPN94" s="142"/>
      <c r="GPO94" s="142"/>
      <c r="GPP94" s="142"/>
      <c r="GPQ94" s="142"/>
      <c r="GPR94" s="142"/>
      <c r="GPS94" s="142"/>
      <c r="GPT94" s="142"/>
      <c r="GPU94" s="142"/>
      <c r="GPV94" s="142"/>
      <c r="GPW94" s="142"/>
      <c r="GPX94" s="142"/>
      <c r="GPY94" s="142"/>
      <c r="GPZ94" s="142"/>
      <c r="GQA94" s="142"/>
      <c r="GQB94" s="142"/>
      <c r="GQC94" s="142"/>
      <c r="GQD94" s="142"/>
      <c r="GQE94" s="142"/>
      <c r="GQF94" s="142"/>
      <c r="GQG94" s="142"/>
      <c r="GQH94" s="142"/>
      <c r="GQI94" s="142"/>
      <c r="GQJ94" s="142"/>
      <c r="GQK94" s="142"/>
      <c r="GQL94" s="142"/>
      <c r="GQM94" s="142"/>
      <c r="GQN94" s="142"/>
      <c r="GQO94" s="142"/>
      <c r="GQP94" s="142"/>
      <c r="GQQ94" s="142"/>
      <c r="GQR94" s="142"/>
      <c r="GQS94" s="142"/>
      <c r="GQT94" s="142"/>
      <c r="GQU94" s="142"/>
      <c r="GQV94" s="142"/>
      <c r="GQW94" s="142"/>
      <c r="GQX94" s="142"/>
      <c r="GQY94" s="142"/>
      <c r="GQZ94" s="142"/>
      <c r="GRA94" s="142"/>
      <c r="GRB94" s="142"/>
      <c r="GRC94" s="142"/>
      <c r="GRD94" s="142"/>
      <c r="GRE94" s="142"/>
      <c r="GRF94" s="142"/>
      <c r="GRG94" s="142"/>
      <c r="GRH94" s="142"/>
      <c r="GRI94" s="142"/>
      <c r="GRJ94" s="142"/>
      <c r="GRK94" s="142"/>
      <c r="GRL94" s="142"/>
      <c r="GRM94" s="142"/>
      <c r="GRN94" s="142"/>
      <c r="GRO94" s="142"/>
      <c r="GRP94" s="142"/>
      <c r="GRQ94" s="142"/>
      <c r="GRR94" s="142"/>
      <c r="GRS94" s="142"/>
      <c r="GRT94" s="142"/>
      <c r="GRU94" s="142"/>
      <c r="GRV94" s="142"/>
      <c r="GRW94" s="142"/>
      <c r="GRX94" s="142"/>
      <c r="GRY94" s="142"/>
      <c r="GRZ94" s="142"/>
      <c r="GSA94" s="142"/>
      <c r="GSB94" s="142"/>
      <c r="GSC94" s="142"/>
      <c r="GSD94" s="142"/>
      <c r="GSE94" s="142"/>
      <c r="GSF94" s="142"/>
      <c r="GSG94" s="142"/>
      <c r="GSH94" s="142"/>
      <c r="GSI94" s="142"/>
      <c r="GSJ94" s="142"/>
      <c r="GSK94" s="142"/>
      <c r="GSL94" s="142"/>
      <c r="GSM94" s="142"/>
      <c r="GSN94" s="142"/>
      <c r="GSO94" s="142"/>
      <c r="GSP94" s="142"/>
      <c r="GSQ94" s="142"/>
      <c r="GSR94" s="142"/>
      <c r="GSS94" s="142"/>
      <c r="GST94" s="142"/>
      <c r="GSU94" s="142"/>
      <c r="GSV94" s="142"/>
      <c r="GSW94" s="142"/>
      <c r="GSX94" s="142"/>
      <c r="GSY94" s="142"/>
      <c r="GSZ94" s="142"/>
      <c r="GTA94" s="142"/>
      <c r="GTB94" s="142"/>
      <c r="GTC94" s="142"/>
      <c r="GTD94" s="142"/>
      <c r="GTE94" s="142"/>
      <c r="GTF94" s="142"/>
      <c r="GTG94" s="142"/>
      <c r="GTH94" s="142"/>
      <c r="GTI94" s="142"/>
      <c r="GTJ94" s="142"/>
      <c r="GTK94" s="142"/>
      <c r="GTL94" s="142"/>
      <c r="GTM94" s="142"/>
      <c r="GTN94" s="142"/>
      <c r="GTO94" s="142"/>
      <c r="GTP94" s="142"/>
      <c r="GTQ94" s="142"/>
      <c r="GTR94" s="142"/>
      <c r="GTS94" s="142"/>
      <c r="GTT94" s="142"/>
      <c r="GTU94" s="142"/>
      <c r="GTV94" s="142"/>
      <c r="GTW94" s="142"/>
      <c r="GTX94" s="142"/>
      <c r="GTY94" s="142"/>
      <c r="GTZ94" s="142"/>
      <c r="GUA94" s="142"/>
      <c r="GUB94" s="142"/>
      <c r="GUC94" s="142"/>
      <c r="GUD94" s="142"/>
      <c r="GUE94" s="142"/>
      <c r="GUF94" s="142"/>
      <c r="GUG94" s="142"/>
      <c r="GUH94" s="142"/>
      <c r="GUI94" s="142"/>
      <c r="GUJ94" s="142"/>
      <c r="GUK94" s="142"/>
      <c r="GUL94" s="142"/>
      <c r="GUM94" s="142"/>
      <c r="GUN94" s="142"/>
      <c r="GUO94" s="142"/>
      <c r="GUP94" s="142"/>
      <c r="GUQ94" s="142"/>
      <c r="GUR94" s="142"/>
      <c r="GUS94" s="142"/>
      <c r="GUT94" s="142"/>
      <c r="GUU94" s="142"/>
      <c r="GUV94" s="142"/>
      <c r="GUW94" s="142"/>
      <c r="GUX94" s="142"/>
      <c r="GUY94" s="142"/>
      <c r="GUZ94" s="142"/>
      <c r="GVA94" s="142"/>
      <c r="GVB94" s="142"/>
      <c r="GVC94" s="142"/>
      <c r="GVD94" s="142"/>
      <c r="GVE94" s="142"/>
      <c r="GVF94" s="142"/>
      <c r="GVG94" s="142"/>
      <c r="GVH94" s="142"/>
      <c r="GVI94" s="142"/>
      <c r="GVJ94" s="142"/>
      <c r="GVK94" s="142"/>
      <c r="GVL94" s="142"/>
      <c r="GVM94" s="142"/>
      <c r="GVN94" s="142"/>
      <c r="GVO94" s="142"/>
      <c r="GVP94" s="142"/>
      <c r="GVQ94" s="142"/>
      <c r="GVR94" s="142"/>
      <c r="GVS94" s="142"/>
      <c r="GVT94" s="142"/>
      <c r="GVU94" s="142"/>
      <c r="GVV94" s="142"/>
      <c r="GVW94" s="142"/>
      <c r="GVX94" s="142"/>
      <c r="GVY94" s="142"/>
      <c r="GVZ94" s="142"/>
      <c r="GWA94" s="142"/>
      <c r="GWB94" s="142"/>
      <c r="GWC94" s="142"/>
      <c r="GWD94" s="142"/>
      <c r="GWE94" s="142"/>
      <c r="GWF94" s="142"/>
      <c r="GWG94" s="142"/>
      <c r="GWH94" s="142"/>
      <c r="GWI94" s="142"/>
      <c r="GWJ94" s="142"/>
      <c r="GWK94" s="142"/>
      <c r="GWL94" s="142"/>
      <c r="GWM94" s="142"/>
      <c r="GWN94" s="142"/>
      <c r="GWO94" s="142"/>
      <c r="GWP94" s="142"/>
      <c r="GWQ94" s="142"/>
      <c r="GWR94" s="142"/>
      <c r="GWS94" s="142"/>
      <c r="GWT94" s="142"/>
      <c r="GWU94" s="142"/>
      <c r="GWV94" s="142"/>
      <c r="GWW94" s="142"/>
      <c r="GWX94" s="142"/>
      <c r="GWY94" s="142"/>
      <c r="GWZ94" s="142"/>
      <c r="GXA94" s="142"/>
      <c r="GXB94" s="142"/>
      <c r="GXC94" s="142"/>
      <c r="GXD94" s="142"/>
      <c r="GXE94" s="142"/>
      <c r="GXF94" s="142"/>
      <c r="GXG94" s="142"/>
      <c r="GXH94" s="142"/>
      <c r="GXI94" s="142"/>
      <c r="GXJ94" s="142"/>
      <c r="GXK94" s="142"/>
      <c r="GXL94" s="142"/>
      <c r="GXM94" s="142"/>
      <c r="GXN94" s="142"/>
      <c r="GXO94" s="142"/>
      <c r="GXP94" s="142"/>
      <c r="GXQ94" s="142"/>
      <c r="GXR94" s="142"/>
      <c r="GXS94" s="142"/>
      <c r="GXT94" s="142"/>
      <c r="GXU94" s="142"/>
      <c r="GXV94" s="142"/>
      <c r="GXW94" s="142"/>
      <c r="GXX94" s="142"/>
      <c r="GXY94" s="142"/>
      <c r="GXZ94" s="142"/>
      <c r="GYA94" s="142"/>
      <c r="GYB94" s="142"/>
      <c r="GYC94" s="142"/>
      <c r="GYD94" s="142"/>
      <c r="GYE94" s="142"/>
      <c r="GYF94" s="142"/>
      <c r="GYG94" s="142"/>
      <c r="GYH94" s="142"/>
      <c r="GYI94" s="142"/>
      <c r="GYJ94" s="142"/>
      <c r="GYK94" s="142"/>
      <c r="GYL94" s="142"/>
      <c r="GYM94" s="142"/>
      <c r="GYN94" s="142"/>
      <c r="GYO94" s="142"/>
      <c r="GYP94" s="142"/>
      <c r="GYQ94" s="142"/>
      <c r="GYR94" s="142"/>
      <c r="GYS94" s="142"/>
      <c r="GYT94" s="142"/>
      <c r="GYU94" s="142"/>
      <c r="GYV94" s="142"/>
      <c r="GYW94" s="142"/>
      <c r="GYX94" s="142"/>
      <c r="GYY94" s="142"/>
      <c r="GYZ94" s="142"/>
      <c r="GZA94" s="142"/>
      <c r="GZB94" s="142"/>
      <c r="GZC94" s="142"/>
      <c r="GZD94" s="142"/>
      <c r="GZE94" s="142"/>
      <c r="GZF94" s="142"/>
      <c r="GZG94" s="142"/>
      <c r="GZH94" s="142"/>
      <c r="GZI94" s="142"/>
      <c r="GZJ94" s="142"/>
      <c r="GZK94" s="142"/>
      <c r="GZL94" s="142"/>
      <c r="GZM94" s="142"/>
      <c r="GZN94" s="142"/>
      <c r="GZO94" s="142"/>
      <c r="GZP94" s="142"/>
      <c r="GZQ94" s="142"/>
      <c r="GZR94" s="142"/>
      <c r="GZS94" s="142"/>
      <c r="GZT94" s="142"/>
      <c r="GZU94" s="142"/>
      <c r="GZV94" s="142"/>
      <c r="GZW94" s="142"/>
      <c r="GZX94" s="142"/>
      <c r="GZY94" s="142"/>
      <c r="GZZ94" s="142"/>
      <c r="HAA94" s="142"/>
      <c r="HAB94" s="142"/>
      <c r="HAC94" s="142"/>
      <c r="HAD94" s="142"/>
      <c r="HAE94" s="142"/>
      <c r="HAF94" s="142"/>
      <c r="HAG94" s="142"/>
      <c r="HAH94" s="142"/>
      <c r="HAI94" s="142"/>
      <c r="HAJ94" s="142"/>
      <c r="HAK94" s="142"/>
      <c r="HAL94" s="142"/>
      <c r="HAM94" s="142"/>
      <c r="HAN94" s="142"/>
      <c r="HAO94" s="142"/>
      <c r="HAP94" s="142"/>
      <c r="HAQ94" s="142"/>
      <c r="HAR94" s="142"/>
      <c r="HAS94" s="142"/>
      <c r="HAT94" s="142"/>
      <c r="HAU94" s="142"/>
      <c r="HAV94" s="142"/>
      <c r="HAW94" s="142"/>
      <c r="HAX94" s="142"/>
      <c r="HAY94" s="142"/>
      <c r="HAZ94" s="142"/>
      <c r="HBA94" s="142"/>
      <c r="HBB94" s="142"/>
      <c r="HBC94" s="142"/>
      <c r="HBD94" s="142"/>
      <c r="HBE94" s="142"/>
      <c r="HBF94" s="142"/>
      <c r="HBG94" s="142"/>
      <c r="HBH94" s="142"/>
      <c r="HBI94" s="142"/>
      <c r="HBJ94" s="142"/>
      <c r="HBK94" s="142"/>
      <c r="HBL94" s="142"/>
      <c r="HBM94" s="142"/>
      <c r="HBN94" s="142"/>
      <c r="HBO94" s="142"/>
      <c r="HBP94" s="142"/>
      <c r="HBQ94" s="142"/>
      <c r="HBR94" s="142"/>
      <c r="HBS94" s="142"/>
      <c r="HBT94" s="142"/>
      <c r="HBU94" s="142"/>
      <c r="HBV94" s="142"/>
      <c r="HBW94" s="142"/>
      <c r="HBX94" s="142"/>
      <c r="HBY94" s="142"/>
      <c r="HBZ94" s="142"/>
      <c r="HCA94" s="142"/>
      <c r="HCB94" s="142"/>
      <c r="HCC94" s="142"/>
      <c r="HCD94" s="142"/>
      <c r="HCE94" s="142"/>
      <c r="HCF94" s="142"/>
      <c r="HCG94" s="142"/>
      <c r="HCH94" s="142"/>
      <c r="HCI94" s="142"/>
      <c r="HCJ94" s="142"/>
      <c r="HCK94" s="142"/>
      <c r="HCL94" s="142"/>
      <c r="HCM94" s="142"/>
      <c r="HCN94" s="142"/>
      <c r="HCO94" s="142"/>
      <c r="HCP94" s="142"/>
      <c r="HCQ94" s="142"/>
      <c r="HCR94" s="142"/>
      <c r="HCS94" s="142"/>
      <c r="HCT94" s="142"/>
      <c r="HCU94" s="142"/>
      <c r="HCV94" s="142"/>
      <c r="HCW94" s="142"/>
      <c r="HCX94" s="142"/>
      <c r="HCY94" s="142"/>
      <c r="HCZ94" s="142"/>
      <c r="HDA94" s="142"/>
      <c r="HDB94" s="142"/>
      <c r="HDC94" s="142"/>
      <c r="HDD94" s="142"/>
      <c r="HDE94" s="142"/>
      <c r="HDF94" s="142"/>
      <c r="HDG94" s="142"/>
      <c r="HDH94" s="142"/>
      <c r="HDI94" s="142"/>
      <c r="HDJ94" s="142"/>
      <c r="HDK94" s="142"/>
      <c r="HDL94" s="142"/>
      <c r="HDM94" s="142"/>
      <c r="HDN94" s="142"/>
      <c r="HDO94" s="142"/>
      <c r="HDP94" s="142"/>
      <c r="HDQ94" s="142"/>
      <c r="HDR94" s="142"/>
      <c r="HDS94" s="142"/>
      <c r="HDT94" s="142"/>
      <c r="HDU94" s="142"/>
      <c r="HDV94" s="142"/>
      <c r="HDW94" s="142"/>
      <c r="HDX94" s="142"/>
      <c r="HDY94" s="142"/>
      <c r="HDZ94" s="142"/>
      <c r="HEA94" s="142"/>
      <c r="HEB94" s="142"/>
      <c r="HEC94" s="142"/>
      <c r="HED94" s="142"/>
      <c r="HEE94" s="142"/>
      <c r="HEF94" s="142"/>
      <c r="HEG94" s="142"/>
      <c r="HEH94" s="142"/>
      <c r="HEI94" s="142"/>
      <c r="HEJ94" s="142"/>
      <c r="HEK94" s="142"/>
      <c r="HEL94" s="142"/>
      <c r="HEM94" s="142"/>
      <c r="HEN94" s="142"/>
      <c r="HEO94" s="142"/>
      <c r="HEP94" s="142"/>
      <c r="HEQ94" s="142"/>
      <c r="HER94" s="142"/>
      <c r="HES94" s="142"/>
      <c r="HET94" s="142"/>
      <c r="HEU94" s="142"/>
      <c r="HEV94" s="142"/>
      <c r="HEW94" s="142"/>
      <c r="HEX94" s="142"/>
      <c r="HEY94" s="142"/>
      <c r="HEZ94" s="142"/>
      <c r="HFA94" s="142"/>
      <c r="HFB94" s="142"/>
      <c r="HFC94" s="142"/>
      <c r="HFD94" s="142"/>
      <c r="HFE94" s="142"/>
      <c r="HFF94" s="142"/>
      <c r="HFG94" s="142"/>
      <c r="HFH94" s="142"/>
      <c r="HFI94" s="142"/>
      <c r="HFJ94" s="142"/>
      <c r="HFK94" s="142"/>
      <c r="HFL94" s="142"/>
      <c r="HFM94" s="142"/>
      <c r="HFN94" s="142"/>
      <c r="HFO94" s="142"/>
      <c r="HFP94" s="142"/>
      <c r="HFQ94" s="142"/>
      <c r="HFR94" s="142"/>
      <c r="HFS94" s="142"/>
      <c r="HFT94" s="142"/>
      <c r="HFU94" s="142"/>
      <c r="HFV94" s="142"/>
      <c r="HFW94" s="142"/>
      <c r="HFX94" s="142"/>
      <c r="HFY94" s="142"/>
      <c r="HFZ94" s="142"/>
      <c r="HGA94" s="142"/>
      <c r="HGB94" s="142"/>
      <c r="HGC94" s="142"/>
      <c r="HGD94" s="142"/>
      <c r="HGE94" s="142"/>
      <c r="HGF94" s="142"/>
      <c r="HGG94" s="142"/>
      <c r="HGH94" s="142"/>
      <c r="HGI94" s="142"/>
      <c r="HGJ94" s="142"/>
      <c r="HGK94" s="142"/>
      <c r="HGL94" s="142"/>
      <c r="HGM94" s="142"/>
      <c r="HGN94" s="142"/>
      <c r="HGO94" s="142"/>
      <c r="HGP94" s="142"/>
      <c r="HGQ94" s="142"/>
      <c r="HGR94" s="142"/>
      <c r="HGS94" s="142"/>
      <c r="HGT94" s="142"/>
      <c r="HGU94" s="142"/>
      <c r="HGV94" s="142"/>
      <c r="HGW94" s="142"/>
      <c r="HGX94" s="142"/>
      <c r="HGY94" s="142"/>
      <c r="HGZ94" s="142"/>
      <c r="HHA94" s="142"/>
      <c r="HHB94" s="142"/>
      <c r="HHC94" s="142"/>
      <c r="HHD94" s="142"/>
      <c r="HHE94" s="142"/>
      <c r="HHF94" s="142"/>
      <c r="HHG94" s="142"/>
      <c r="HHH94" s="142"/>
      <c r="HHI94" s="142"/>
      <c r="HHJ94" s="142"/>
      <c r="HHK94" s="142"/>
      <c r="HHL94" s="142"/>
      <c r="HHM94" s="142"/>
      <c r="HHN94" s="142"/>
      <c r="HHO94" s="142"/>
      <c r="HHP94" s="142"/>
      <c r="HHQ94" s="142"/>
      <c r="HHR94" s="142"/>
      <c r="HHS94" s="142"/>
      <c r="HHT94" s="142"/>
      <c r="HHU94" s="142"/>
      <c r="HHV94" s="142"/>
      <c r="HHW94" s="142"/>
      <c r="HHX94" s="142"/>
      <c r="HHY94" s="142"/>
      <c r="HHZ94" s="142"/>
      <c r="HIA94" s="142"/>
      <c r="HIB94" s="142"/>
      <c r="HIC94" s="142"/>
      <c r="HID94" s="142"/>
      <c r="HIE94" s="142"/>
      <c r="HIF94" s="142"/>
      <c r="HIG94" s="142"/>
      <c r="HIH94" s="142"/>
      <c r="HII94" s="142"/>
      <c r="HIJ94" s="142"/>
      <c r="HIK94" s="142"/>
      <c r="HIL94" s="142"/>
      <c r="HIM94" s="142"/>
      <c r="HIN94" s="142"/>
      <c r="HIO94" s="142"/>
      <c r="HIP94" s="142"/>
      <c r="HIQ94" s="142"/>
      <c r="HIR94" s="142"/>
      <c r="HIS94" s="142"/>
      <c r="HIT94" s="142"/>
      <c r="HIU94" s="142"/>
      <c r="HIV94" s="142"/>
      <c r="HIW94" s="142"/>
      <c r="HIX94" s="142"/>
      <c r="HIY94" s="142"/>
      <c r="HIZ94" s="142"/>
      <c r="HJA94" s="142"/>
      <c r="HJB94" s="142"/>
      <c r="HJC94" s="142"/>
      <c r="HJD94" s="142"/>
      <c r="HJE94" s="142"/>
      <c r="HJF94" s="142"/>
      <c r="HJG94" s="142"/>
      <c r="HJH94" s="142"/>
      <c r="HJI94" s="142"/>
      <c r="HJJ94" s="142"/>
      <c r="HJK94" s="142"/>
      <c r="HJL94" s="142"/>
      <c r="HJM94" s="142"/>
      <c r="HJN94" s="142"/>
      <c r="HJO94" s="142"/>
      <c r="HJP94" s="142"/>
      <c r="HJQ94" s="142"/>
      <c r="HJR94" s="142"/>
      <c r="HJS94" s="142"/>
      <c r="HJT94" s="142"/>
      <c r="HJU94" s="142"/>
      <c r="HJV94" s="142"/>
      <c r="HJW94" s="142"/>
      <c r="HJX94" s="142"/>
      <c r="HJY94" s="142"/>
      <c r="HJZ94" s="142"/>
      <c r="HKA94" s="142"/>
      <c r="HKB94" s="142"/>
      <c r="HKC94" s="142"/>
      <c r="HKD94" s="142"/>
      <c r="HKE94" s="142"/>
      <c r="HKF94" s="142"/>
      <c r="HKG94" s="142"/>
      <c r="HKH94" s="142"/>
      <c r="HKI94" s="142"/>
      <c r="HKJ94" s="142"/>
      <c r="HKK94" s="142"/>
      <c r="HKL94" s="142"/>
      <c r="HKM94" s="142"/>
      <c r="HKN94" s="142"/>
      <c r="HKO94" s="142"/>
      <c r="HKP94" s="142"/>
      <c r="HKQ94" s="142"/>
      <c r="HKR94" s="142"/>
      <c r="HKS94" s="142"/>
      <c r="HKT94" s="142"/>
      <c r="HKU94" s="142"/>
      <c r="HKV94" s="142"/>
      <c r="HKW94" s="142"/>
      <c r="HKX94" s="142"/>
      <c r="HKY94" s="142"/>
      <c r="HKZ94" s="142"/>
      <c r="HLA94" s="142"/>
      <c r="HLB94" s="142"/>
      <c r="HLC94" s="142"/>
      <c r="HLD94" s="142"/>
      <c r="HLE94" s="142"/>
      <c r="HLF94" s="142"/>
      <c r="HLG94" s="142"/>
      <c r="HLH94" s="142"/>
      <c r="HLI94" s="142"/>
      <c r="HLJ94" s="142"/>
      <c r="HLK94" s="142"/>
      <c r="HLL94" s="142"/>
      <c r="HLM94" s="142"/>
      <c r="HLN94" s="142"/>
      <c r="HLO94" s="142"/>
      <c r="HLP94" s="142"/>
      <c r="HLQ94" s="142"/>
      <c r="HLR94" s="142"/>
      <c r="HLS94" s="142"/>
      <c r="HLT94" s="142"/>
      <c r="HLU94" s="142"/>
      <c r="HLV94" s="142"/>
      <c r="HLW94" s="142"/>
      <c r="HLX94" s="142"/>
      <c r="HLY94" s="142"/>
      <c r="HLZ94" s="142"/>
      <c r="HMA94" s="142"/>
      <c r="HMB94" s="142"/>
      <c r="HMC94" s="142"/>
      <c r="HMD94" s="142"/>
      <c r="HME94" s="142"/>
      <c r="HMF94" s="142"/>
      <c r="HMG94" s="142"/>
      <c r="HMH94" s="142"/>
      <c r="HMI94" s="142"/>
      <c r="HMJ94" s="142"/>
      <c r="HMK94" s="142"/>
      <c r="HML94" s="142"/>
      <c r="HMM94" s="142"/>
      <c r="HMN94" s="142"/>
      <c r="HMO94" s="142"/>
      <c r="HMP94" s="142"/>
      <c r="HMQ94" s="142"/>
      <c r="HMR94" s="142"/>
      <c r="HMS94" s="142"/>
      <c r="HMT94" s="142"/>
      <c r="HMU94" s="142"/>
      <c r="HMV94" s="142"/>
      <c r="HMW94" s="142"/>
      <c r="HMX94" s="142"/>
      <c r="HMY94" s="142"/>
      <c r="HMZ94" s="142"/>
      <c r="HNA94" s="142"/>
      <c r="HNB94" s="142"/>
      <c r="HNC94" s="142"/>
      <c r="HND94" s="142"/>
      <c r="HNE94" s="142"/>
      <c r="HNF94" s="142"/>
      <c r="HNG94" s="142"/>
      <c r="HNH94" s="142"/>
      <c r="HNI94" s="142"/>
      <c r="HNJ94" s="142"/>
      <c r="HNK94" s="142"/>
      <c r="HNL94" s="142"/>
      <c r="HNM94" s="142"/>
      <c r="HNN94" s="142"/>
      <c r="HNO94" s="142"/>
      <c r="HNP94" s="142"/>
      <c r="HNQ94" s="142"/>
      <c r="HNR94" s="142"/>
      <c r="HNS94" s="142"/>
      <c r="HNT94" s="142"/>
      <c r="HNU94" s="142"/>
      <c r="HNV94" s="142"/>
      <c r="HNW94" s="142"/>
      <c r="HNX94" s="142"/>
      <c r="HNY94" s="142"/>
      <c r="HNZ94" s="142"/>
      <c r="HOA94" s="142"/>
      <c r="HOB94" s="142"/>
      <c r="HOC94" s="142"/>
      <c r="HOD94" s="142"/>
      <c r="HOE94" s="142"/>
      <c r="HOF94" s="142"/>
      <c r="HOG94" s="142"/>
      <c r="HOH94" s="142"/>
      <c r="HOI94" s="142"/>
      <c r="HOJ94" s="142"/>
      <c r="HOK94" s="142"/>
      <c r="HOL94" s="142"/>
      <c r="HOM94" s="142"/>
      <c r="HON94" s="142"/>
      <c r="HOO94" s="142"/>
      <c r="HOP94" s="142"/>
      <c r="HOQ94" s="142"/>
      <c r="HOR94" s="142"/>
      <c r="HOS94" s="142"/>
      <c r="HOT94" s="142"/>
      <c r="HOU94" s="142"/>
      <c r="HOV94" s="142"/>
      <c r="HOW94" s="142"/>
      <c r="HOX94" s="142"/>
      <c r="HOY94" s="142"/>
      <c r="HOZ94" s="142"/>
      <c r="HPA94" s="142"/>
      <c r="HPB94" s="142"/>
      <c r="HPC94" s="142"/>
      <c r="HPD94" s="142"/>
      <c r="HPE94" s="142"/>
      <c r="HPF94" s="142"/>
      <c r="HPG94" s="142"/>
      <c r="HPH94" s="142"/>
      <c r="HPI94" s="142"/>
      <c r="HPJ94" s="142"/>
      <c r="HPK94" s="142"/>
      <c r="HPL94" s="142"/>
      <c r="HPM94" s="142"/>
      <c r="HPN94" s="142"/>
      <c r="HPO94" s="142"/>
      <c r="HPP94" s="142"/>
      <c r="HPQ94" s="142"/>
      <c r="HPR94" s="142"/>
      <c r="HPS94" s="142"/>
      <c r="HPT94" s="142"/>
      <c r="HPU94" s="142"/>
      <c r="HPV94" s="142"/>
      <c r="HPW94" s="142"/>
      <c r="HPX94" s="142"/>
      <c r="HPY94" s="142"/>
      <c r="HPZ94" s="142"/>
      <c r="HQA94" s="142"/>
      <c r="HQB94" s="142"/>
      <c r="HQC94" s="142"/>
      <c r="HQD94" s="142"/>
      <c r="HQE94" s="142"/>
      <c r="HQF94" s="142"/>
      <c r="HQG94" s="142"/>
      <c r="HQH94" s="142"/>
      <c r="HQI94" s="142"/>
      <c r="HQJ94" s="142"/>
      <c r="HQK94" s="142"/>
      <c r="HQL94" s="142"/>
      <c r="HQM94" s="142"/>
      <c r="HQN94" s="142"/>
      <c r="HQO94" s="142"/>
      <c r="HQP94" s="142"/>
      <c r="HQQ94" s="142"/>
      <c r="HQR94" s="142"/>
      <c r="HQS94" s="142"/>
      <c r="HQT94" s="142"/>
      <c r="HQU94" s="142"/>
      <c r="HQV94" s="142"/>
      <c r="HQW94" s="142"/>
      <c r="HQX94" s="142"/>
      <c r="HQY94" s="142"/>
      <c r="HQZ94" s="142"/>
      <c r="HRA94" s="142"/>
      <c r="HRB94" s="142"/>
      <c r="HRC94" s="142"/>
      <c r="HRD94" s="142"/>
      <c r="HRE94" s="142"/>
      <c r="HRF94" s="142"/>
      <c r="HRG94" s="142"/>
      <c r="HRH94" s="142"/>
      <c r="HRI94" s="142"/>
      <c r="HRJ94" s="142"/>
      <c r="HRK94" s="142"/>
      <c r="HRL94" s="142"/>
      <c r="HRM94" s="142"/>
      <c r="HRN94" s="142"/>
      <c r="HRO94" s="142"/>
      <c r="HRP94" s="142"/>
      <c r="HRQ94" s="142"/>
      <c r="HRR94" s="142"/>
      <c r="HRS94" s="142"/>
      <c r="HRT94" s="142"/>
      <c r="HRU94" s="142"/>
      <c r="HRV94" s="142"/>
      <c r="HRW94" s="142"/>
      <c r="HRX94" s="142"/>
      <c r="HRY94" s="142"/>
      <c r="HRZ94" s="142"/>
      <c r="HSA94" s="142"/>
      <c r="HSB94" s="142"/>
      <c r="HSC94" s="142"/>
      <c r="HSD94" s="142"/>
      <c r="HSE94" s="142"/>
      <c r="HSF94" s="142"/>
      <c r="HSG94" s="142"/>
      <c r="HSH94" s="142"/>
      <c r="HSI94" s="142"/>
      <c r="HSJ94" s="142"/>
      <c r="HSK94" s="142"/>
      <c r="HSL94" s="142"/>
      <c r="HSM94" s="142"/>
      <c r="HSN94" s="142"/>
      <c r="HSO94" s="142"/>
      <c r="HSP94" s="142"/>
      <c r="HSQ94" s="142"/>
      <c r="HSR94" s="142"/>
      <c r="HSS94" s="142"/>
      <c r="HST94" s="142"/>
      <c r="HSU94" s="142"/>
      <c r="HSV94" s="142"/>
      <c r="HSW94" s="142"/>
      <c r="HSX94" s="142"/>
      <c r="HSY94" s="142"/>
      <c r="HSZ94" s="142"/>
      <c r="HTA94" s="142"/>
      <c r="HTB94" s="142"/>
      <c r="HTC94" s="142"/>
      <c r="HTD94" s="142"/>
      <c r="HTE94" s="142"/>
      <c r="HTF94" s="142"/>
      <c r="HTG94" s="142"/>
      <c r="HTH94" s="142"/>
      <c r="HTI94" s="142"/>
      <c r="HTJ94" s="142"/>
      <c r="HTK94" s="142"/>
      <c r="HTL94" s="142"/>
      <c r="HTM94" s="142"/>
      <c r="HTN94" s="142"/>
      <c r="HTO94" s="142"/>
      <c r="HTP94" s="142"/>
      <c r="HTQ94" s="142"/>
      <c r="HTR94" s="142"/>
      <c r="HTS94" s="142"/>
      <c r="HTT94" s="142"/>
      <c r="HTU94" s="142"/>
      <c r="HTV94" s="142"/>
      <c r="HTW94" s="142"/>
      <c r="HTX94" s="142"/>
      <c r="HTY94" s="142"/>
      <c r="HTZ94" s="142"/>
      <c r="HUA94" s="142"/>
      <c r="HUB94" s="142"/>
      <c r="HUC94" s="142"/>
      <c r="HUD94" s="142"/>
      <c r="HUE94" s="142"/>
      <c r="HUF94" s="142"/>
      <c r="HUG94" s="142"/>
      <c r="HUH94" s="142"/>
      <c r="HUI94" s="142"/>
      <c r="HUJ94" s="142"/>
      <c r="HUK94" s="142"/>
      <c r="HUL94" s="142"/>
      <c r="HUM94" s="142"/>
      <c r="HUN94" s="142"/>
      <c r="HUO94" s="142"/>
      <c r="HUP94" s="142"/>
      <c r="HUQ94" s="142"/>
      <c r="HUR94" s="142"/>
      <c r="HUS94" s="142"/>
      <c r="HUT94" s="142"/>
      <c r="HUU94" s="142"/>
      <c r="HUV94" s="142"/>
      <c r="HUW94" s="142"/>
      <c r="HUX94" s="142"/>
      <c r="HUY94" s="142"/>
      <c r="HUZ94" s="142"/>
      <c r="HVA94" s="142"/>
      <c r="HVB94" s="142"/>
      <c r="HVC94" s="142"/>
      <c r="HVD94" s="142"/>
      <c r="HVE94" s="142"/>
      <c r="HVF94" s="142"/>
      <c r="HVG94" s="142"/>
      <c r="HVH94" s="142"/>
      <c r="HVI94" s="142"/>
      <c r="HVJ94" s="142"/>
      <c r="HVK94" s="142"/>
      <c r="HVL94" s="142"/>
      <c r="HVM94" s="142"/>
      <c r="HVN94" s="142"/>
      <c r="HVO94" s="142"/>
      <c r="HVP94" s="142"/>
      <c r="HVQ94" s="142"/>
      <c r="HVR94" s="142"/>
      <c r="HVS94" s="142"/>
      <c r="HVT94" s="142"/>
      <c r="HVU94" s="142"/>
      <c r="HVV94" s="142"/>
      <c r="HVW94" s="142"/>
      <c r="HVX94" s="142"/>
      <c r="HVY94" s="142"/>
      <c r="HVZ94" s="142"/>
      <c r="HWA94" s="142"/>
      <c r="HWB94" s="142"/>
      <c r="HWC94" s="142"/>
      <c r="HWD94" s="142"/>
      <c r="HWE94" s="142"/>
      <c r="HWF94" s="142"/>
      <c r="HWG94" s="142"/>
      <c r="HWH94" s="142"/>
      <c r="HWI94" s="142"/>
      <c r="HWJ94" s="142"/>
      <c r="HWK94" s="142"/>
      <c r="HWL94" s="142"/>
      <c r="HWM94" s="142"/>
      <c r="HWN94" s="142"/>
      <c r="HWO94" s="142"/>
      <c r="HWP94" s="142"/>
      <c r="HWQ94" s="142"/>
      <c r="HWR94" s="142"/>
      <c r="HWS94" s="142"/>
      <c r="HWT94" s="142"/>
      <c r="HWU94" s="142"/>
      <c r="HWV94" s="142"/>
      <c r="HWW94" s="142"/>
      <c r="HWX94" s="142"/>
      <c r="HWY94" s="142"/>
      <c r="HWZ94" s="142"/>
      <c r="HXA94" s="142"/>
      <c r="HXB94" s="142"/>
      <c r="HXC94" s="142"/>
      <c r="HXD94" s="142"/>
      <c r="HXE94" s="142"/>
      <c r="HXF94" s="142"/>
      <c r="HXG94" s="142"/>
      <c r="HXH94" s="142"/>
      <c r="HXI94" s="142"/>
      <c r="HXJ94" s="142"/>
      <c r="HXK94" s="142"/>
      <c r="HXL94" s="142"/>
      <c r="HXM94" s="142"/>
      <c r="HXN94" s="142"/>
      <c r="HXO94" s="142"/>
      <c r="HXP94" s="142"/>
      <c r="HXQ94" s="142"/>
      <c r="HXR94" s="142"/>
      <c r="HXS94" s="142"/>
      <c r="HXT94" s="142"/>
      <c r="HXU94" s="142"/>
      <c r="HXV94" s="142"/>
      <c r="HXW94" s="142"/>
      <c r="HXX94" s="142"/>
      <c r="HXY94" s="142"/>
      <c r="HXZ94" s="142"/>
      <c r="HYA94" s="142"/>
      <c r="HYB94" s="142"/>
      <c r="HYC94" s="142"/>
      <c r="HYD94" s="142"/>
      <c r="HYE94" s="142"/>
      <c r="HYF94" s="142"/>
      <c r="HYG94" s="142"/>
      <c r="HYH94" s="142"/>
      <c r="HYI94" s="142"/>
      <c r="HYJ94" s="142"/>
      <c r="HYK94" s="142"/>
      <c r="HYL94" s="142"/>
      <c r="HYM94" s="142"/>
      <c r="HYN94" s="142"/>
      <c r="HYO94" s="142"/>
      <c r="HYP94" s="142"/>
      <c r="HYQ94" s="142"/>
      <c r="HYR94" s="142"/>
      <c r="HYS94" s="142"/>
      <c r="HYT94" s="142"/>
      <c r="HYU94" s="142"/>
      <c r="HYV94" s="142"/>
      <c r="HYW94" s="142"/>
      <c r="HYX94" s="142"/>
      <c r="HYY94" s="142"/>
      <c r="HYZ94" s="142"/>
      <c r="HZA94" s="142"/>
      <c r="HZB94" s="142"/>
      <c r="HZC94" s="142"/>
      <c r="HZD94" s="142"/>
      <c r="HZE94" s="142"/>
      <c r="HZF94" s="142"/>
      <c r="HZG94" s="142"/>
      <c r="HZH94" s="142"/>
      <c r="HZI94" s="142"/>
      <c r="HZJ94" s="142"/>
      <c r="HZK94" s="142"/>
      <c r="HZL94" s="142"/>
      <c r="HZM94" s="142"/>
      <c r="HZN94" s="142"/>
      <c r="HZO94" s="142"/>
      <c r="HZP94" s="142"/>
      <c r="HZQ94" s="142"/>
      <c r="HZR94" s="142"/>
      <c r="HZS94" s="142"/>
      <c r="HZT94" s="142"/>
      <c r="HZU94" s="142"/>
      <c r="HZV94" s="142"/>
      <c r="HZW94" s="142"/>
      <c r="HZX94" s="142"/>
      <c r="HZY94" s="142"/>
      <c r="HZZ94" s="142"/>
      <c r="IAA94" s="142"/>
      <c r="IAB94" s="142"/>
      <c r="IAC94" s="142"/>
      <c r="IAD94" s="142"/>
      <c r="IAE94" s="142"/>
      <c r="IAF94" s="142"/>
      <c r="IAG94" s="142"/>
      <c r="IAH94" s="142"/>
      <c r="IAI94" s="142"/>
      <c r="IAJ94" s="142"/>
      <c r="IAK94" s="142"/>
      <c r="IAL94" s="142"/>
      <c r="IAM94" s="142"/>
      <c r="IAN94" s="142"/>
      <c r="IAO94" s="142"/>
      <c r="IAP94" s="142"/>
      <c r="IAQ94" s="142"/>
      <c r="IAR94" s="142"/>
      <c r="IAS94" s="142"/>
      <c r="IAT94" s="142"/>
      <c r="IAU94" s="142"/>
      <c r="IAV94" s="142"/>
      <c r="IAW94" s="142"/>
      <c r="IAX94" s="142"/>
      <c r="IAY94" s="142"/>
      <c r="IAZ94" s="142"/>
      <c r="IBA94" s="142"/>
      <c r="IBB94" s="142"/>
      <c r="IBC94" s="142"/>
      <c r="IBD94" s="142"/>
      <c r="IBE94" s="142"/>
      <c r="IBF94" s="142"/>
      <c r="IBG94" s="142"/>
      <c r="IBH94" s="142"/>
      <c r="IBI94" s="142"/>
      <c r="IBJ94" s="142"/>
      <c r="IBK94" s="142"/>
      <c r="IBL94" s="142"/>
      <c r="IBM94" s="142"/>
      <c r="IBN94" s="142"/>
      <c r="IBO94" s="142"/>
      <c r="IBP94" s="142"/>
      <c r="IBQ94" s="142"/>
      <c r="IBR94" s="142"/>
      <c r="IBS94" s="142"/>
      <c r="IBT94" s="142"/>
      <c r="IBU94" s="142"/>
      <c r="IBV94" s="142"/>
      <c r="IBW94" s="142"/>
      <c r="IBX94" s="142"/>
      <c r="IBY94" s="142"/>
      <c r="IBZ94" s="142"/>
      <c r="ICA94" s="142"/>
      <c r="ICB94" s="142"/>
      <c r="ICC94" s="142"/>
      <c r="ICD94" s="142"/>
      <c r="ICE94" s="142"/>
      <c r="ICF94" s="142"/>
      <c r="ICG94" s="142"/>
      <c r="ICH94" s="142"/>
      <c r="ICI94" s="142"/>
      <c r="ICJ94" s="142"/>
      <c r="ICK94" s="142"/>
      <c r="ICL94" s="142"/>
      <c r="ICM94" s="142"/>
      <c r="ICN94" s="142"/>
      <c r="ICO94" s="142"/>
      <c r="ICP94" s="142"/>
      <c r="ICQ94" s="142"/>
      <c r="ICR94" s="142"/>
      <c r="ICS94" s="142"/>
      <c r="ICT94" s="142"/>
      <c r="ICU94" s="142"/>
      <c r="ICV94" s="142"/>
      <c r="ICW94" s="142"/>
      <c r="ICX94" s="142"/>
      <c r="ICY94" s="142"/>
      <c r="ICZ94" s="142"/>
      <c r="IDA94" s="142"/>
      <c r="IDB94" s="142"/>
      <c r="IDC94" s="142"/>
      <c r="IDD94" s="142"/>
      <c r="IDE94" s="142"/>
      <c r="IDF94" s="142"/>
      <c r="IDG94" s="142"/>
      <c r="IDH94" s="142"/>
      <c r="IDI94" s="142"/>
      <c r="IDJ94" s="142"/>
      <c r="IDK94" s="142"/>
      <c r="IDL94" s="142"/>
      <c r="IDM94" s="142"/>
      <c r="IDN94" s="142"/>
      <c r="IDO94" s="142"/>
      <c r="IDP94" s="142"/>
      <c r="IDQ94" s="142"/>
      <c r="IDR94" s="142"/>
      <c r="IDS94" s="142"/>
      <c r="IDT94" s="142"/>
      <c r="IDU94" s="142"/>
      <c r="IDV94" s="142"/>
      <c r="IDW94" s="142"/>
      <c r="IDX94" s="142"/>
      <c r="IDY94" s="142"/>
      <c r="IDZ94" s="142"/>
      <c r="IEA94" s="142"/>
      <c r="IEB94" s="142"/>
      <c r="IEC94" s="142"/>
      <c r="IED94" s="142"/>
      <c r="IEE94" s="142"/>
      <c r="IEF94" s="142"/>
      <c r="IEG94" s="142"/>
      <c r="IEH94" s="142"/>
      <c r="IEI94" s="142"/>
      <c r="IEJ94" s="142"/>
      <c r="IEK94" s="142"/>
      <c r="IEL94" s="142"/>
      <c r="IEM94" s="142"/>
      <c r="IEN94" s="142"/>
      <c r="IEO94" s="142"/>
      <c r="IEP94" s="142"/>
      <c r="IEQ94" s="142"/>
      <c r="IER94" s="142"/>
      <c r="IES94" s="142"/>
      <c r="IET94" s="142"/>
      <c r="IEU94" s="142"/>
      <c r="IEV94" s="142"/>
      <c r="IEW94" s="142"/>
      <c r="IEX94" s="142"/>
      <c r="IEY94" s="142"/>
      <c r="IEZ94" s="142"/>
      <c r="IFA94" s="142"/>
      <c r="IFB94" s="142"/>
      <c r="IFC94" s="142"/>
      <c r="IFD94" s="142"/>
      <c r="IFE94" s="142"/>
      <c r="IFF94" s="142"/>
      <c r="IFG94" s="142"/>
      <c r="IFH94" s="142"/>
      <c r="IFI94" s="142"/>
      <c r="IFJ94" s="142"/>
      <c r="IFK94" s="142"/>
      <c r="IFL94" s="142"/>
      <c r="IFM94" s="142"/>
      <c r="IFN94" s="142"/>
      <c r="IFO94" s="142"/>
      <c r="IFP94" s="142"/>
      <c r="IFQ94" s="142"/>
      <c r="IFR94" s="142"/>
      <c r="IFS94" s="142"/>
      <c r="IFT94" s="142"/>
      <c r="IFU94" s="142"/>
      <c r="IFV94" s="142"/>
      <c r="IFW94" s="142"/>
      <c r="IFX94" s="142"/>
      <c r="IFY94" s="142"/>
      <c r="IFZ94" s="142"/>
      <c r="IGA94" s="142"/>
      <c r="IGB94" s="142"/>
      <c r="IGC94" s="142"/>
      <c r="IGD94" s="142"/>
      <c r="IGE94" s="142"/>
      <c r="IGF94" s="142"/>
      <c r="IGG94" s="142"/>
      <c r="IGH94" s="142"/>
      <c r="IGI94" s="142"/>
      <c r="IGJ94" s="142"/>
      <c r="IGK94" s="142"/>
      <c r="IGL94" s="142"/>
      <c r="IGM94" s="142"/>
      <c r="IGN94" s="142"/>
      <c r="IGO94" s="142"/>
      <c r="IGP94" s="142"/>
      <c r="IGQ94" s="142"/>
      <c r="IGR94" s="142"/>
      <c r="IGS94" s="142"/>
      <c r="IGT94" s="142"/>
      <c r="IGU94" s="142"/>
      <c r="IGV94" s="142"/>
      <c r="IGW94" s="142"/>
      <c r="IGX94" s="142"/>
      <c r="IGY94" s="142"/>
      <c r="IGZ94" s="142"/>
      <c r="IHA94" s="142"/>
      <c r="IHB94" s="142"/>
      <c r="IHC94" s="142"/>
      <c r="IHD94" s="142"/>
      <c r="IHE94" s="142"/>
      <c r="IHF94" s="142"/>
      <c r="IHG94" s="142"/>
      <c r="IHH94" s="142"/>
      <c r="IHI94" s="142"/>
      <c r="IHJ94" s="142"/>
      <c r="IHK94" s="142"/>
      <c r="IHL94" s="142"/>
      <c r="IHM94" s="142"/>
      <c r="IHN94" s="142"/>
      <c r="IHO94" s="142"/>
      <c r="IHP94" s="142"/>
      <c r="IHQ94" s="142"/>
      <c r="IHR94" s="142"/>
      <c r="IHS94" s="142"/>
      <c r="IHT94" s="142"/>
      <c r="IHU94" s="142"/>
      <c r="IHV94" s="142"/>
      <c r="IHW94" s="142"/>
      <c r="IHX94" s="142"/>
      <c r="IHY94" s="142"/>
      <c r="IHZ94" s="142"/>
      <c r="IIA94" s="142"/>
      <c r="IIB94" s="142"/>
      <c r="IIC94" s="142"/>
      <c r="IID94" s="142"/>
      <c r="IIE94" s="142"/>
      <c r="IIF94" s="142"/>
      <c r="IIG94" s="142"/>
      <c r="IIH94" s="142"/>
      <c r="III94" s="142"/>
      <c r="IIJ94" s="142"/>
      <c r="IIK94" s="142"/>
      <c r="IIL94" s="142"/>
      <c r="IIM94" s="142"/>
      <c r="IIN94" s="142"/>
      <c r="IIO94" s="142"/>
      <c r="IIP94" s="142"/>
      <c r="IIQ94" s="142"/>
      <c r="IIR94" s="142"/>
      <c r="IIS94" s="142"/>
      <c r="IIT94" s="142"/>
      <c r="IIU94" s="142"/>
      <c r="IIV94" s="142"/>
      <c r="IIW94" s="142"/>
      <c r="IIX94" s="142"/>
      <c r="IIY94" s="142"/>
      <c r="IIZ94" s="142"/>
      <c r="IJA94" s="142"/>
      <c r="IJB94" s="142"/>
      <c r="IJC94" s="142"/>
      <c r="IJD94" s="142"/>
      <c r="IJE94" s="142"/>
      <c r="IJF94" s="142"/>
      <c r="IJG94" s="142"/>
      <c r="IJH94" s="142"/>
      <c r="IJI94" s="142"/>
      <c r="IJJ94" s="142"/>
      <c r="IJK94" s="142"/>
      <c r="IJL94" s="142"/>
      <c r="IJM94" s="142"/>
      <c r="IJN94" s="142"/>
      <c r="IJO94" s="142"/>
      <c r="IJP94" s="142"/>
      <c r="IJQ94" s="142"/>
      <c r="IJR94" s="142"/>
      <c r="IJS94" s="142"/>
      <c r="IJT94" s="142"/>
      <c r="IJU94" s="142"/>
      <c r="IJV94" s="142"/>
      <c r="IJW94" s="142"/>
      <c r="IJX94" s="142"/>
      <c r="IJY94" s="142"/>
      <c r="IJZ94" s="142"/>
      <c r="IKA94" s="142"/>
      <c r="IKB94" s="142"/>
      <c r="IKC94" s="142"/>
      <c r="IKD94" s="142"/>
      <c r="IKE94" s="142"/>
      <c r="IKF94" s="142"/>
      <c r="IKG94" s="142"/>
      <c r="IKH94" s="142"/>
      <c r="IKI94" s="142"/>
      <c r="IKJ94" s="142"/>
      <c r="IKK94" s="142"/>
      <c r="IKL94" s="142"/>
      <c r="IKM94" s="142"/>
      <c r="IKN94" s="142"/>
      <c r="IKO94" s="142"/>
      <c r="IKP94" s="142"/>
      <c r="IKQ94" s="142"/>
      <c r="IKR94" s="142"/>
      <c r="IKS94" s="142"/>
      <c r="IKT94" s="142"/>
      <c r="IKU94" s="142"/>
      <c r="IKV94" s="142"/>
      <c r="IKW94" s="142"/>
      <c r="IKX94" s="142"/>
      <c r="IKY94" s="142"/>
      <c r="IKZ94" s="142"/>
      <c r="ILA94" s="142"/>
      <c r="ILB94" s="142"/>
      <c r="ILC94" s="142"/>
      <c r="ILD94" s="142"/>
      <c r="ILE94" s="142"/>
      <c r="ILF94" s="142"/>
      <c r="ILG94" s="142"/>
      <c r="ILH94" s="142"/>
      <c r="ILI94" s="142"/>
      <c r="ILJ94" s="142"/>
      <c r="ILK94" s="142"/>
      <c r="ILL94" s="142"/>
      <c r="ILM94" s="142"/>
      <c r="ILN94" s="142"/>
      <c r="ILO94" s="142"/>
      <c r="ILP94" s="142"/>
      <c r="ILQ94" s="142"/>
      <c r="ILR94" s="142"/>
      <c r="ILS94" s="142"/>
      <c r="ILT94" s="142"/>
      <c r="ILU94" s="142"/>
      <c r="ILV94" s="142"/>
      <c r="ILW94" s="142"/>
      <c r="ILX94" s="142"/>
      <c r="ILY94" s="142"/>
      <c r="ILZ94" s="142"/>
      <c r="IMA94" s="142"/>
      <c r="IMB94" s="142"/>
      <c r="IMC94" s="142"/>
      <c r="IMD94" s="142"/>
      <c r="IME94" s="142"/>
      <c r="IMF94" s="142"/>
      <c r="IMG94" s="142"/>
      <c r="IMH94" s="142"/>
      <c r="IMI94" s="142"/>
      <c r="IMJ94" s="142"/>
      <c r="IMK94" s="142"/>
      <c r="IML94" s="142"/>
      <c r="IMM94" s="142"/>
      <c r="IMN94" s="142"/>
      <c r="IMO94" s="142"/>
      <c r="IMP94" s="142"/>
      <c r="IMQ94" s="142"/>
      <c r="IMR94" s="142"/>
      <c r="IMS94" s="142"/>
      <c r="IMT94" s="142"/>
      <c r="IMU94" s="142"/>
      <c r="IMV94" s="142"/>
      <c r="IMW94" s="142"/>
      <c r="IMX94" s="142"/>
      <c r="IMY94" s="142"/>
      <c r="IMZ94" s="142"/>
      <c r="INA94" s="142"/>
      <c r="INB94" s="142"/>
      <c r="INC94" s="142"/>
      <c r="IND94" s="142"/>
      <c r="INE94" s="142"/>
      <c r="INF94" s="142"/>
      <c r="ING94" s="142"/>
      <c r="INH94" s="142"/>
      <c r="INI94" s="142"/>
      <c r="INJ94" s="142"/>
      <c r="INK94" s="142"/>
      <c r="INL94" s="142"/>
      <c r="INM94" s="142"/>
      <c r="INN94" s="142"/>
      <c r="INO94" s="142"/>
      <c r="INP94" s="142"/>
      <c r="INQ94" s="142"/>
      <c r="INR94" s="142"/>
      <c r="INS94" s="142"/>
      <c r="INT94" s="142"/>
      <c r="INU94" s="142"/>
      <c r="INV94" s="142"/>
      <c r="INW94" s="142"/>
      <c r="INX94" s="142"/>
      <c r="INY94" s="142"/>
      <c r="INZ94" s="142"/>
      <c r="IOA94" s="142"/>
      <c r="IOB94" s="142"/>
      <c r="IOC94" s="142"/>
      <c r="IOD94" s="142"/>
      <c r="IOE94" s="142"/>
      <c r="IOF94" s="142"/>
      <c r="IOG94" s="142"/>
      <c r="IOH94" s="142"/>
      <c r="IOI94" s="142"/>
      <c r="IOJ94" s="142"/>
      <c r="IOK94" s="142"/>
      <c r="IOL94" s="142"/>
      <c r="IOM94" s="142"/>
      <c r="ION94" s="142"/>
      <c r="IOO94" s="142"/>
      <c r="IOP94" s="142"/>
      <c r="IOQ94" s="142"/>
      <c r="IOR94" s="142"/>
      <c r="IOS94" s="142"/>
      <c r="IOT94" s="142"/>
      <c r="IOU94" s="142"/>
      <c r="IOV94" s="142"/>
      <c r="IOW94" s="142"/>
      <c r="IOX94" s="142"/>
      <c r="IOY94" s="142"/>
      <c r="IOZ94" s="142"/>
      <c r="IPA94" s="142"/>
      <c r="IPB94" s="142"/>
      <c r="IPC94" s="142"/>
      <c r="IPD94" s="142"/>
      <c r="IPE94" s="142"/>
      <c r="IPF94" s="142"/>
      <c r="IPG94" s="142"/>
      <c r="IPH94" s="142"/>
      <c r="IPI94" s="142"/>
      <c r="IPJ94" s="142"/>
      <c r="IPK94" s="142"/>
      <c r="IPL94" s="142"/>
      <c r="IPM94" s="142"/>
      <c r="IPN94" s="142"/>
      <c r="IPO94" s="142"/>
      <c r="IPP94" s="142"/>
      <c r="IPQ94" s="142"/>
      <c r="IPR94" s="142"/>
      <c r="IPS94" s="142"/>
      <c r="IPT94" s="142"/>
      <c r="IPU94" s="142"/>
      <c r="IPV94" s="142"/>
      <c r="IPW94" s="142"/>
      <c r="IPX94" s="142"/>
      <c r="IPY94" s="142"/>
      <c r="IPZ94" s="142"/>
      <c r="IQA94" s="142"/>
      <c r="IQB94" s="142"/>
      <c r="IQC94" s="142"/>
      <c r="IQD94" s="142"/>
      <c r="IQE94" s="142"/>
      <c r="IQF94" s="142"/>
      <c r="IQG94" s="142"/>
      <c r="IQH94" s="142"/>
      <c r="IQI94" s="142"/>
      <c r="IQJ94" s="142"/>
      <c r="IQK94" s="142"/>
      <c r="IQL94" s="142"/>
      <c r="IQM94" s="142"/>
      <c r="IQN94" s="142"/>
      <c r="IQO94" s="142"/>
      <c r="IQP94" s="142"/>
      <c r="IQQ94" s="142"/>
      <c r="IQR94" s="142"/>
      <c r="IQS94" s="142"/>
      <c r="IQT94" s="142"/>
      <c r="IQU94" s="142"/>
      <c r="IQV94" s="142"/>
      <c r="IQW94" s="142"/>
      <c r="IQX94" s="142"/>
      <c r="IQY94" s="142"/>
      <c r="IQZ94" s="142"/>
      <c r="IRA94" s="142"/>
      <c r="IRB94" s="142"/>
      <c r="IRC94" s="142"/>
      <c r="IRD94" s="142"/>
      <c r="IRE94" s="142"/>
      <c r="IRF94" s="142"/>
      <c r="IRG94" s="142"/>
      <c r="IRH94" s="142"/>
      <c r="IRI94" s="142"/>
      <c r="IRJ94" s="142"/>
      <c r="IRK94" s="142"/>
      <c r="IRL94" s="142"/>
      <c r="IRM94" s="142"/>
      <c r="IRN94" s="142"/>
      <c r="IRO94" s="142"/>
      <c r="IRP94" s="142"/>
      <c r="IRQ94" s="142"/>
      <c r="IRR94" s="142"/>
      <c r="IRS94" s="142"/>
      <c r="IRT94" s="142"/>
      <c r="IRU94" s="142"/>
      <c r="IRV94" s="142"/>
      <c r="IRW94" s="142"/>
      <c r="IRX94" s="142"/>
      <c r="IRY94" s="142"/>
      <c r="IRZ94" s="142"/>
      <c r="ISA94" s="142"/>
      <c r="ISB94" s="142"/>
      <c r="ISC94" s="142"/>
      <c r="ISD94" s="142"/>
      <c r="ISE94" s="142"/>
      <c r="ISF94" s="142"/>
      <c r="ISG94" s="142"/>
      <c r="ISH94" s="142"/>
      <c r="ISI94" s="142"/>
      <c r="ISJ94" s="142"/>
      <c r="ISK94" s="142"/>
      <c r="ISL94" s="142"/>
      <c r="ISM94" s="142"/>
      <c r="ISN94" s="142"/>
      <c r="ISO94" s="142"/>
      <c r="ISP94" s="142"/>
      <c r="ISQ94" s="142"/>
      <c r="ISR94" s="142"/>
      <c r="ISS94" s="142"/>
      <c r="IST94" s="142"/>
      <c r="ISU94" s="142"/>
      <c r="ISV94" s="142"/>
      <c r="ISW94" s="142"/>
      <c r="ISX94" s="142"/>
      <c r="ISY94" s="142"/>
      <c r="ISZ94" s="142"/>
      <c r="ITA94" s="142"/>
      <c r="ITB94" s="142"/>
      <c r="ITC94" s="142"/>
      <c r="ITD94" s="142"/>
      <c r="ITE94" s="142"/>
      <c r="ITF94" s="142"/>
      <c r="ITG94" s="142"/>
      <c r="ITH94" s="142"/>
      <c r="ITI94" s="142"/>
      <c r="ITJ94" s="142"/>
      <c r="ITK94" s="142"/>
      <c r="ITL94" s="142"/>
      <c r="ITM94" s="142"/>
      <c r="ITN94" s="142"/>
      <c r="ITO94" s="142"/>
      <c r="ITP94" s="142"/>
      <c r="ITQ94" s="142"/>
      <c r="ITR94" s="142"/>
      <c r="ITS94" s="142"/>
      <c r="ITT94" s="142"/>
      <c r="ITU94" s="142"/>
      <c r="ITV94" s="142"/>
      <c r="ITW94" s="142"/>
      <c r="ITX94" s="142"/>
      <c r="ITY94" s="142"/>
      <c r="ITZ94" s="142"/>
      <c r="IUA94" s="142"/>
      <c r="IUB94" s="142"/>
      <c r="IUC94" s="142"/>
      <c r="IUD94" s="142"/>
      <c r="IUE94" s="142"/>
      <c r="IUF94" s="142"/>
      <c r="IUG94" s="142"/>
      <c r="IUH94" s="142"/>
      <c r="IUI94" s="142"/>
      <c r="IUJ94" s="142"/>
      <c r="IUK94" s="142"/>
      <c r="IUL94" s="142"/>
      <c r="IUM94" s="142"/>
      <c r="IUN94" s="142"/>
      <c r="IUO94" s="142"/>
      <c r="IUP94" s="142"/>
      <c r="IUQ94" s="142"/>
      <c r="IUR94" s="142"/>
      <c r="IUS94" s="142"/>
      <c r="IUT94" s="142"/>
      <c r="IUU94" s="142"/>
      <c r="IUV94" s="142"/>
      <c r="IUW94" s="142"/>
      <c r="IUX94" s="142"/>
      <c r="IUY94" s="142"/>
      <c r="IUZ94" s="142"/>
      <c r="IVA94" s="142"/>
      <c r="IVB94" s="142"/>
      <c r="IVC94" s="142"/>
      <c r="IVD94" s="142"/>
      <c r="IVE94" s="142"/>
      <c r="IVF94" s="142"/>
      <c r="IVG94" s="142"/>
      <c r="IVH94" s="142"/>
      <c r="IVI94" s="142"/>
      <c r="IVJ94" s="142"/>
      <c r="IVK94" s="142"/>
      <c r="IVL94" s="142"/>
      <c r="IVM94" s="142"/>
      <c r="IVN94" s="142"/>
      <c r="IVO94" s="142"/>
      <c r="IVP94" s="142"/>
      <c r="IVQ94" s="142"/>
      <c r="IVR94" s="142"/>
      <c r="IVS94" s="142"/>
      <c r="IVT94" s="142"/>
      <c r="IVU94" s="142"/>
      <c r="IVV94" s="142"/>
      <c r="IVW94" s="142"/>
      <c r="IVX94" s="142"/>
      <c r="IVY94" s="142"/>
      <c r="IVZ94" s="142"/>
      <c r="IWA94" s="142"/>
      <c r="IWB94" s="142"/>
      <c r="IWC94" s="142"/>
      <c r="IWD94" s="142"/>
      <c r="IWE94" s="142"/>
      <c r="IWF94" s="142"/>
      <c r="IWG94" s="142"/>
      <c r="IWH94" s="142"/>
      <c r="IWI94" s="142"/>
      <c r="IWJ94" s="142"/>
      <c r="IWK94" s="142"/>
      <c r="IWL94" s="142"/>
      <c r="IWM94" s="142"/>
      <c r="IWN94" s="142"/>
      <c r="IWO94" s="142"/>
      <c r="IWP94" s="142"/>
      <c r="IWQ94" s="142"/>
      <c r="IWR94" s="142"/>
      <c r="IWS94" s="142"/>
      <c r="IWT94" s="142"/>
      <c r="IWU94" s="142"/>
      <c r="IWV94" s="142"/>
      <c r="IWW94" s="142"/>
      <c r="IWX94" s="142"/>
      <c r="IWY94" s="142"/>
      <c r="IWZ94" s="142"/>
      <c r="IXA94" s="142"/>
      <c r="IXB94" s="142"/>
      <c r="IXC94" s="142"/>
      <c r="IXD94" s="142"/>
      <c r="IXE94" s="142"/>
      <c r="IXF94" s="142"/>
      <c r="IXG94" s="142"/>
      <c r="IXH94" s="142"/>
      <c r="IXI94" s="142"/>
      <c r="IXJ94" s="142"/>
      <c r="IXK94" s="142"/>
      <c r="IXL94" s="142"/>
      <c r="IXM94" s="142"/>
      <c r="IXN94" s="142"/>
      <c r="IXO94" s="142"/>
      <c r="IXP94" s="142"/>
      <c r="IXQ94" s="142"/>
      <c r="IXR94" s="142"/>
      <c r="IXS94" s="142"/>
      <c r="IXT94" s="142"/>
      <c r="IXU94" s="142"/>
      <c r="IXV94" s="142"/>
      <c r="IXW94" s="142"/>
      <c r="IXX94" s="142"/>
      <c r="IXY94" s="142"/>
      <c r="IXZ94" s="142"/>
      <c r="IYA94" s="142"/>
      <c r="IYB94" s="142"/>
      <c r="IYC94" s="142"/>
      <c r="IYD94" s="142"/>
      <c r="IYE94" s="142"/>
      <c r="IYF94" s="142"/>
      <c r="IYG94" s="142"/>
      <c r="IYH94" s="142"/>
      <c r="IYI94" s="142"/>
      <c r="IYJ94" s="142"/>
      <c r="IYK94" s="142"/>
      <c r="IYL94" s="142"/>
      <c r="IYM94" s="142"/>
      <c r="IYN94" s="142"/>
      <c r="IYO94" s="142"/>
      <c r="IYP94" s="142"/>
      <c r="IYQ94" s="142"/>
      <c r="IYR94" s="142"/>
      <c r="IYS94" s="142"/>
      <c r="IYT94" s="142"/>
      <c r="IYU94" s="142"/>
      <c r="IYV94" s="142"/>
      <c r="IYW94" s="142"/>
      <c r="IYX94" s="142"/>
      <c r="IYY94" s="142"/>
      <c r="IYZ94" s="142"/>
      <c r="IZA94" s="142"/>
      <c r="IZB94" s="142"/>
      <c r="IZC94" s="142"/>
      <c r="IZD94" s="142"/>
      <c r="IZE94" s="142"/>
      <c r="IZF94" s="142"/>
      <c r="IZG94" s="142"/>
      <c r="IZH94" s="142"/>
      <c r="IZI94" s="142"/>
      <c r="IZJ94" s="142"/>
      <c r="IZK94" s="142"/>
      <c r="IZL94" s="142"/>
      <c r="IZM94" s="142"/>
      <c r="IZN94" s="142"/>
      <c r="IZO94" s="142"/>
      <c r="IZP94" s="142"/>
      <c r="IZQ94" s="142"/>
      <c r="IZR94" s="142"/>
      <c r="IZS94" s="142"/>
      <c r="IZT94" s="142"/>
      <c r="IZU94" s="142"/>
      <c r="IZV94" s="142"/>
      <c r="IZW94" s="142"/>
      <c r="IZX94" s="142"/>
      <c r="IZY94" s="142"/>
      <c r="IZZ94" s="142"/>
      <c r="JAA94" s="142"/>
      <c r="JAB94" s="142"/>
      <c r="JAC94" s="142"/>
      <c r="JAD94" s="142"/>
      <c r="JAE94" s="142"/>
      <c r="JAF94" s="142"/>
      <c r="JAG94" s="142"/>
      <c r="JAH94" s="142"/>
      <c r="JAI94" s="142"/>
      <c r="JAJ94" s="142"/>
      <c r="JAK94" s="142"/>
      <c r="JAL94" s="142"/>
      <c r="JAM94" s="142"/>
      <c r="JAN94" s="142"/>
      <c r="JAO94" s="142"/>
      <c r="JAP94" s="142"/>
      <c r="JAQ94" s="142"/>
      <c r="JAR94" s="142"/>
      <c r="JAS94" s="142"/>
      <c r="JAT94" s="142"/>
      <c r="JAU94" s="142"/>
      <c r="JAV94" s="142"/>
      <c r="JAW94" s="142"/>
      <c r="JAX94" s="142"/>
      <c r="JAY94" s="142"/>
      <c r="JAZ94" s="142"/>
      <c r="JBA94" s="142"/>
      <c r="JBB94" s="142"/>
      <c r="JBC94" s="142"/>
      <c r="JBD94" s="142"/>
      <c r="JBE94" s="142"/>
      <c r="JBF94" s="142"/>
      <c r="JBG94" s="142"/>
      <c r="JBH94" s="142"/>
      <c r="JBI94" s="142"/>
      <c r="JBJ94" s="142"/>
      <c r="JBK94" s="142"/>
      <c r="JBL94" s="142"/>
      <c r="JBM94" s="142"/>
      <c r="JBN94" s="142"/>
      <c r="JBO94" s="142"/>
      <c r="JBP94" s="142"/>
      <c r="JBQ94" s="142"/>
      <c r="JBR94" s="142"/>
      <c r="JBS94" s="142"/>
      <c r="JBT94" s="142"/>
      <c r="JBU94" s="142"/>
      <c r="JBV94" s="142"/>
      <c r="JBW94" s="142"/>
      <c r="JBX94" s="142"/>
      <c r="JBY94" s="142"/>
      <c r="JBZ94" s="142"/>
      <c r="JCA94" s="142"/>
      <c r="JCB94" s="142"/>
      <c r="JCC94" s="142"/>
      <c r="JCD94" s="142"/>
      <c r="JCE94" s="142"/>
      <c r="JCF94" s="142"/>
      <c r="JCG94" s="142"/>
      <c r="JCH94" s="142"/>
      <c r="JCI94" s="142"/>
      <c r="JCJ94" s="142"/>
      <c r="JCK94" s="142"/>
      <c r="JCL94" s="142"/>
      <c r="JCM94" s="142"/>
      <c r="JCN94" s="142"/>
      <c r="JCO94" s="142"/>
      <c r="JCP94" s="142"/>
      <c r="JCQ94" s="142"/>
      <c r="JCR94" s="142"/>
      <c r="JCS94" s="142"/>
      <c r="JCT94" s="142"/>
      <c r="JCU94" s="142"/>
      <c r="JCV94" s="142"/>
      <c r="JCW94" s="142"/>
      <c r="JCX94" s="142"/>
      <c r="JCY94" s="142"/>
      <c r="JCZ94" s="142"/>
      <c r="JDA94" s="142"/>
      <c r="JDB94" s="142"/>
      <c r="JDC94" s="142"/>
      <c r="JDD94" s="142"/>
      <c r="JDE94" s="142"/>
      <c r="JDF94" s="142"/>
      <c r="JDG94" s="142"/>
      <c r="JDH94" s="142"/>
      <c r="JDI94" s="142"/>
      <c r="JDJ94" s="142"/>
      <c r="JDK94" s="142"/>
      <c r="JDL94" s="142"/>
      <c r="JDM94" s="142"/>
      <c r="JDN94" s="142"/>
      <c r="JDO94" s="142"/>
      <c r="JDP94" s="142"/>
      <c r="JDQ94" s="142"/>
      <c r="JDR94" s="142"/>
      <c r="JDS94" s="142"/>
      <c r="JDT94" s="142"/>
      <c r="JDU94" s="142"/>
      <c r="JDV94" s="142"/>
      <c r="JDW94" s="142"/>
      <c r="JDX94" s="142"/>
      <c r="JDY94" s="142"/>
      <c r="JDZ94" s="142"/>
      <c r="JEA94" s="142"/>
      <c r="JEB94" s="142"/>
      <c r="JEC94" s="142"/>
      <c r="JED94" s="142"/>
      <c r="JEE94" s="142"/>
      <c r="JEF94" s="142"/>
      <c r="JEG94" s="142"/>
      <c r="JEH94" s="142"/>
      <c r="JEI94" s="142"/>
      <c r="JEJ94" s="142"/>
      <c r="JEK94" s="142"/>
      <c r="JEL94" s="142"/>
      <c r="JEM94" s="142"/>
      <c r="JEN94" s="142"/>
      <c r="JEO94" s="142"/>
      <c r="JEP94" s="142"/>
      <c r="JEQ94" s="142"/>
      <c r="JER94" s="142"/>
      <c r="JES94" s="142"/>
      <c r="JET94" s="142"/>
      <c r="JEU94" s="142"/>
      <c r="JEV94" s="142"/>
      <c r="JEW94" s="142"/>
      <c r="JEX94" s="142"/>
      <c r="JEY94" s="142"/>
      <c r="JEZ94" s="142"/>
      <c r="JFA94" s="142"/>
      <c r="JFB94" s="142"/>
      <c r="JFC94" s="142"/>
      <c r="JFD94" s="142"/>
      <c r="JFE94" s="142"/>
      <c r="JFF94" s="142"/>
      <c r="JFG94" s="142"/>
      <c r="JFH94" s="142"/>
      <c r="JFI94" s="142"/>
      <c r="JFJ94" s="142"/>
      <c r="JFK94" s="142"/>
      <c r="JFL94" s="142"/>
      <c r="JFM94" s="142"/>
      <c r="JFN94" s="142"/>
      <c r="JFO94" s="142"/>
      <c r="JFP94" s="142"/>
      <c r="JFQ94" s="142"/>
      <c r="JFR94" s="142"/>
      <c r="JFS94" s="142"/>
      <c r="JFT94" s="142"/>
      <c r="JFU94" s="142"/>
      <c r="JFV94" s="142"/>
      <c r="JFW94" s="142"/>
      <c r="JFX94" s="142"/>
      <c r="JFY94" s="142"/>
      <c r="JFZ94" s="142"/>
      <c r="JGA94" s="142"/>
      <c r="JGB94" s="142"/>
      <c r="JGC94" s="142"/>
      <c r="JGD94" s="142"/>
      <c r="JGE94" s="142"/>
      <c r="JGF94" s="142"/>
      <c r="JGG94" s="142"/>
      <c r="JGH94" s="142"/>
      <c r="JGI94" s="142"/>
      <c r="JGJ94" s="142"/>
      <c r="JGK94" s="142"/>
      <c r="JGL94" s="142"/>
      <c r="JGM94" s="142"/>
      <c r="JGN94" s="142"/>
      <c r="JGO94" s="142"/>
      <c r="JGP94" s="142"/>
      <c r="JGQ94" s="142"/>
      <c r="JGR94" s="142"/>
      <c r="JGS94" s="142"/>
      <c r="JGT94" s="142"/>
      <c r="JGU94" s="142"/>
      <c r="JGV94" s="142"/>
      <c r="JGW94" s="142"/>
      <c r="JGX94" s="142"/>
      <c r="JGY94" s="142"/>
      <c r="JGZ94" s="142"/>
      <c r="JHA94" s="142"/>
      <c r="JHB94" s="142"/>
      <c r="JHC94" s="142"/>
      <c r="JHD94" s="142"/>
      <c r="JHE94" s="142"/>
      <c r="JHF94" s="142"/>
      <c r="JHG94" s="142"/>
      <c r="JHH94" s="142"/>
      <c r="JHI94" s="142"/>
      <c r="JHJ94" s="142"/>
      <c r="JHK94" s="142"/>
      <c r="JHL94" s="142"/>
      <c r="JHM94" s="142"/>
      <c r="JHN94" s="142"/>
      <c r="JHO94" s="142"/>
      <c r="JHP94" s="142"/>
      <c r="JHQ94" s="142"/>
      <c r="JHR94" s="142"/>
      <c r="JHS94" s="142"/>
      <c r="JHT94" s="142"/>
      <c r="JHU94" s="142"/>
      <c r="JHV94" s="142"/>
      <c r="JHW94" s="142"/>
      <c r="JHX94" s="142"/>
      <c r="JHY94" s="142"/>
      <c r="JHZ94" s="142"/>
      <c r="JIA94" s="142"/>
      <c r="JIB94" s="142"/>
      <c r="JIC94" s="142"/>
      <c r="JID94" s="142"/>
      <c r="JIE94" s="142"/>
      <c r="JIF94" s="142"/>
      <c r="JIG94" s="142"/>
      <c r="JIH94" s="142"/>
      <c r="JII94" s="142"/>
      <c r="JIJ94" s="142"/>
      <c r="JIK94" s="142"/>
      <c r="JIL94" s="142"/>
      <c r="JIM94" s="142"/>
      <c r="JIN94" s="142"/>
      <c r="JIO94" s="142"/>
      <c r="JIP94" s="142"/>
      <c r="JIQ94" s="142"/>
      <c r="JIR94" s="142"/>
      <c r="JIS94" s="142"/>
      <c r="JIT94" s="142"/>
      <c r="JIU94" s="142"/>
      <c r="JIV94" s="142"/>
      <c r="JIW94" s="142"/>
      <c r="JIX94" s="142"/>
      <c r="JIY94" s="142"/>
      <c r="JIZ94" s="142"/>
      <c r="JJA94" s="142"/>
      <c r="JJB94" s="142"/>
      <c r="JJC94" s="142"/>
      <c r="JJD94" s="142"/>
      <c r="JJE94" s="142"/>
      <c r="JJF94" s="142"/>
      <c r="JJG94" s="142"/>
      <c r="JJH94" s="142"/>
      <c r="JJI94" s="142"/>
      <c r="JJJ94" s="142"/>
      <c r="JJK94" s="142"/>
      <c r="JJL94" s="142"/>
      <c r="JJM94" s="142"/>
      <c r="JJN94" s="142"/>
      <c r="JJO94" s="142"/>
      <c r="JJP94" s="142"/>
      <c r="JJQ94" s="142"/>
      <c r="JJR94" s="142"/>
      <c r="JJS94" s="142"/>
      <c r="JJT94" s="142"/>
      <c r="JJU94" s="142"/>
      <c r="JJV94" s="142"/>
      <c r="JJW94" s="142"/>
      <c r="JJX94" s="142"/>
      <c r="JJY94" s="142"/>
      <c r="JJZ94" s="142"/>
      <c r="JKA94" s="142"/>
      <c r="JKB94" s="142"/>
      <c r="JKC94" s="142"/>
      <c r="JKD94" s="142"/>
      <c r="JKE94" s="142"/>
      <c r="JKF94" s="142"/>
      <c r="JKG94" s="142"/>
      <c r="JKH94" s="142"/>
      <c r="JKI94" s="142"/>
      <c r="JKJ94" s="142"/>
      <c r="JKK94" s="142"/>
      <c r="JKL94" s="142"/>
      <c r="JKM94" s="142"/>
      <c r="JKN94" s="142"/>
      <c r="JKO94" s="142"/>
      <c r="JKP94" s="142"/>
      <c r="JKQ94" s="142"/>
      <c r="JKR94" s="142"/>
      <c r="JKS94" s="142"/>
      <c r="JKT94" s="142"/>
      <c r="JKU94" s="142"/>
      <c r="JKV94" s="142"/>
      <c r="JKW94" s="142"/>
      <c r="JKX94" s="142"/>
      <c r="JKY94" s="142"/>
      <c r="JKZ94" s="142"/>
      <c r="JLA94" s="142"/>
      <c r="JLB94" s="142"/>
      <c r="JLC94" s="142"/>
      <c r="JLD94" s="142"/>
      <c r="JLE94" s="142"/>
      <c r="JLF94" s="142"/>
      <c r="JLG94" s="142"/>
      <c r="JLH94" s="142"/>
      <c r="JLI94" s="142"/>
      <c r="JLJ94" s="142"/>
      <c r="JLK94" s="142"/>
      <c r="JLL94" s="142"/>
      <c r="JLM94" s="142"/>
      <c r="JLN94" s="142"/>
      <c r="JLO94" s="142"/>
      <c r="JLP94" s="142"/>
      <c r="JLQ94" s="142"/>
      <c r="JLR94" s="142"/>
      <c r="JLS94" s="142"/>
      <c r="JLT94" s="142"/>
      <c r="JLU94" s="142"/>
      <c r="JLV94" s="142"/>
      <c r="JLW94" s="142"/>
      <c r="JLX94" s="142"/>
      <c r="JLY94" s="142"/>
      <c r="JLZ94" s="142"/>
      <c r="JMA94" s="142"/>
      <c r="JMB94" s="142"/>
      <c r="JMC94" s="142"/>
      <c r="JMD94" s="142"/>
      <c r="JME94" s="142"/>
      <c r="JMF94" s="142"/>
      <c r="JMG94" s="142"/>
      <c r="JMH94" s="142"/>
      <c r="JMI94" s="142"/>
      <c r="JMJ94" s="142"/>
      <c r="JMK94" s="142"/>
      <c r="JML94" s="142"/>
      <c r="JMM94" s="142"/>
      <c r="JMN94" s="142"/>
      <c r="JMO94" s="142"/>
      <c r="JMP94" s="142"/>
      <c r="JMQ94" s="142"/>
      <c r="JMR94" s="142"/>
      <c r="JMS94" s="142"/>
      <c r="JMT94" s="142"/>
      <c r="JMU94" s="142"/>
      <c r="JMV94" s="142"/>
      <c r="JMW94" s="142"/>
      <c r="JMX94" s="142"/>
      <c r="JMY94" s="142"/>
      <c r="JMZ94" s="142"/>
      <c r="JNA94" s="142"/>
      <c r="JNB94" s="142"/>
      <c r="JNC94" s="142"/>
      <c r="JND94" s="142"/>
      <c r="JNE94" s="142"/>
      <c r="JNF94" s="142"/>
      <c r="JNG94" s="142"/>
      <c r="JNH94" s="142"/>
      <c r="JNI94" s="142"/>
      <c r="JNJ94" s="142"/>
      <c r="JNK94" s="142"/>
      <c r="JNL94" s="142"/>
      <c r="JNM94" s="142"/>
      <c r="JNN94" s="142"/>
      <c r="JNO94" s="142"/>
      <c r="JNP94" s="142"/>
      <c r="JNQ94" s="142"/>
      <c r="JNR94" s="142"/>
      <c r="JNS94" s="142"/>
      <c r="JNT94" s="142"/>
      <c r="JNU94" s="142"/>
      <c r="JNV94" s="142"/>
      <c r="JNW94" s="142"/>
      <c r="JNX94" s="142"/>
      <c r="JNY94" s="142"/>
      <c r="JNZ94" s="142"/>
      <c r="JOA94" s="142"/>
      <c r="JOB94" s="142"/>
      <c r="JOC94" s="142"/>
      <c r="JOD94" s="142"/>
      <c r="JOE94" s="142"/>
      <c r="JOF94" s="142"/>
      <c r="JOG94" s="142"/>
      <c r="JOH94" s="142"/>
      <c r="JOI94" s="142"/>
      <c r="JOJ94" s="142"/>
      <c r="JOK94" s="142"/>
      <c r="JOL94" s="142"/>
      <c r="JOM94" s="142"/>
      <c r="JON94" s="142"/>
      <c r="JOO94" s="142"/>
      <c r="JOP94" s="142"/>
      <c r="JOQ94" s="142"/>
      <c r="JOR94" s="142"/>
      <c r="JOS94" s="142"/>
      <c r="JOT94" s="142"/>
      <c r="JOU94" s="142"/>
      <c r="JOV94" s="142"/>
      <c r="JOW94" s="142"/>
      <c r="JOX94" s="142"/>
      <c r="JOY94" s="142"/>
      <c r="JOZ94" s="142"/>
      <c r="JPA94" s="142"/>
      <c r="JPB94" s="142"/>
      <c r="JPC94" s="142"/>
      <c r="JPD94" s="142"/>
      <c r="JPE94" s="142"/>
      <c r="JPF94" s="142"/>
      <c r="JPG94" s="142"/>
      <c r="JPH94" s="142"/>
      <c r="JPI94" s="142"/>
      <c r="JPJ94" s="142"/>
      <c r="JPK94" s="142"/>
      <c r="JPL94" s="142"/>
      <c r="JPM94" s="142"/>
      <c r="JPN94" s="142"/>
      <c r="JPO94" s="142"/>
      <c r="JPP94" s="142"/>
      <c r="JPQ94" s="142"/>
      <c r="JPR94" s="142"/>
      <c r="JPS94" s="142"/>
      <c r="JPT94" s="142"/>
      <c r="JPU94" s="142"/>
      <c r="JPV94" s="142"/>
      <c r="JPW94" s="142"/>
      <c r="JPX94" s="142"/>
      <c r="JPY94" s="142"/>
      <c r="JPZ94" s="142"/>
      <c r="JQA94" s="142"/>
      <c r="JQB94" s="142"/>
      <c r="JQC94" s="142"/>
      <c r="JQD94" s="142"/>
      <c r="JQE94" s="142"/>
      <c r="JQF94" s="142"/>
      <c r="JQG94" s="142"/>
      <c r="JQH94" s="142"/>
      <c r="JQI94" s="142"/>
      <c r="JQJ94" s="142"/>
      <c r="JQK94" s="142"/>
      <c r="JQL94" s="142"/>
      <c r="JQM94" s="142"/>
      <c r="JQN94" s="142"/>
      <c r="JQO94" s="142"/>
      <c r="JQP94" s="142"/>
      <c r="JQQ94" s="142"/>
      <c r="JQR94" s="142"/>
      <c r="JQS94" s="142"/>
      <c r="JQT94" s="142"/>
      <c r="JQU94" s="142"/>
      <c r="JQV94" s="142"/>
      <c r="JQW94" s="142"/>
      <c r="JQX94" s="142"/>
      <c r="JQY94" s="142"/>
      <c r="JQZ94" s="142"/>
      <c r="JRA94" s="142"/>
      <c r="JRB94" s="142"/>
      <c r="JRC94" s="142"/>
      <c r="JRD94" s="142"/>
      <c r="JRE94" s="142"/>
      <c r="JRF94" s="142"/>
      <c r="JRG94" s="142"/>
      <c r="JRH94" s="142"/>
      <c r="JRI94" s="142"/>
      <c r="JRJ94" s="142"/>
      <c r="JRK94" s="142"/>
      <c r="JRL94" s="142"/>
      <c r="JRM94" s="142"/>
      <c r="JRN94" s="142"/>
      <c r="JRO94" s="142"/>
      <c r="JRP94" s="142"/>
      <c r="JRQ94" s="142"/>
      <c r="JRR94" s="142"/>
      <c r="JRS94" s="142"/>
      <c r="JRT94" s="142"/>
      <c r="JRU94" s="142"/>
      <c r="JRV94" s="142"/>
      <c r="JRW94" s="142"/>
      <c r="JRX94" s="142"/>
      <c r="JRY94" s="142"/>
      <c r="JRZ94" s="142"/>
      <c r="JSA94" s="142"/>
      <c r="JSB94" s="142"/>
      <c r="JSC94" s="142"/>
      <c r="JSD94" s="142"/>
      <c r="JSE94" s="142"/>
      <c r="JSF94" s="142"/>
      <c r="JSG94" s="142"/>
      <c r="JSH94" s="142"/>
      <c r="JSI94" s="142"/>
      <c r="JSJ94" s="142"/>
      <c r="JSK94" s="142"/>
      <c r="JSL94" s="142"/>
      <c r="JSM94" s="142"/>
      <c r="JSN94" s="142"/>
      <c r="JSO94" s="142"/>
      <c r="JSP94" s="142"/>
      <c r="JSQ94" s="142"/>
      <c r="JSR94" s="142"/>
      <c r="JSS94" s="142"/>
      <c r="JST94" s="142"/>
      <c r="JSU94" s="142"/>
      <c r="JSV94" s="142"/>
      <c r="JSW94" s="142"/>
      <c r="JSX94" s="142"/>
      <c r="JSY94" s="142"/>
      <c r="JSZ94" s="142"/>
      <c r="JTA94" s="142"/>
      <c r="JTB94" s="142"/>
      <c r="JTC94" s="142"/>
      <c r="JTD94" s="142"/>
      <c r="JTE94" s="142"/>
      <c r="JTF94" s="142"/>
      <c r="JTG94" s="142"/>
      <c r="JTH94" s="142"/>
      <c r="JTI94" s="142"/>
      <c r="JTJ94" s="142"/>
      <c r="JTK94" s="142"/>
      <c r="JTL94" s="142"/>
      <c r="JTM94" s="142"/>
      <c r="JTN94" s="142"/>
      <c r="JTO94" s="142"/>
      <c r="JTP94" s="142"/>
      <c r="JTQ94" s="142"/>
      <c r="JTR94" s="142"/>
      <c r="JTS94" s="142"/>
      <c r="JTT94" s="142"/>
      <c r="JTU94" s="142"/>
      <c r="JTV94" s="142"/>
      <c r="JTW94" s="142"/>
      <c r="JTX94" s="142"/>
      <c r="JTY94" s="142"/>
      <c r="JTZ94" s="142"/>
      <c r="JUA94" s="142"/>
      <c r="JUB94" s="142"/>
      <c r="JUC94" s="142"/>
      <c r="JUD94" s="142"/>
      <c r="JUE94" s="142"/>
      <c r="JUF94" s="142"/>
      <c r="JUG94" s="142"/>
      <c r="JUH94" s="142"/>
      <c r="JUI94" s="142"/>
      <c r="JUJ94" s="142"/>
      <c r="JUK94" s="142"/>
      <c r="JUL94" s="142"/>
      <c r="JUM94" s="142"/>
      <c r="JUN94" s="142"/>
      <c r="JUO94" s="142"/>
      <c r="JUP94" s="142"/>
      <c r="JUQ94" s="142"/>
      <c r="JUR94" s="142"/>
      <c r="JUS94" s="142"/>
      <c r="JUT94" s="142"/>
      <c r="JUU94" s="142"/>
      <c r="JUV94" s="142"/>
      <c r="JUW94" s="142"/>
      <c r="JUX94" s="142"/>
      <c r="JUY94" s="142"/>
      <c r="JUZ94" s="142"/>
      <c r="JVA94" s="142"/>
      <c r="JVB94" s="142"/>
      <c r="JVC94" s="142"/>
      <c r="JVD94" s="142"/>
      <c r="JVE94" s="142"/>
      <c r="JVF94" s="142"/>
      <c r="JVG94" s="142"/>
      <c r="JVH94" s="142"/>
      <c r="JVI94" s="142"/>
      <c r="JVJ94" s="142"/>
      <c r="JVK94" s="142"/>
      <c r="JVL94" s="142"/>
      <c r="JVM94" s="142"/>
      <c r="JVN94" s="142"/>
      <c r="JVO94" s="142"/>
      <c r="JVP94" s="142"/>
      <c r="JVQ94" s="142"/>
      <c r="JVR94" s="142"/>
      <c r="JVS94" s="142"/>
      <c r="JVT94" s="142"/>
      <c r="JVU94" s="142"/>
      <c r="JVV94" s="142"/>
      <c r="JVW94" s="142"/>
      <c r="JVX94" s="142"/>
      <c r="JVY94" s="142"/>
      <c r="JVZ94" s="142"/>
      <c r="JWA94" s="142"/>
      <c r="JWB94" s="142"/>
      <c r="JWC94" s="142"/>
      <c r="JWD94" s="142"/>
      <c r="JWE94" s="142"/>
      <c r="JWF94" s="142"/>
      <c r="JWG94" s="142"/>
      <c r="JWH94" s="142"/>
      <c r="JWI94" s="142"/>
      <c r="JWJ94" s="142"/>
      <c r="JWK94" s="142"/>
      <c r="JWL94" s="142"/>
      <c r="JWM94" s="142"/>
      <c r="JWN94" s="142"/>
      <c r="JWO94" s="142"/>
      <c r="JWP94" s="142"/>
      <c r="JWQ94" s="142"/>
      <c r="JWR94" s="142"/>
      <c r="JWS94" s="142"/>
      <c r="JWT94" s="142"/>
      <c r="JWU94" s="142"/>
      <c r="JWV94" s="142"/>
      <c r="JWW94" s="142"/>
      <c r="JWX94" s="142"/>
      <c r="JWY94" s="142"/>
      <c r="JWZ94" s="142"/>
      <c r="JXA94" s="142"/>
      <c r="JXB94" s="142"/>
      <c r="JXC94" s="142"/>
      <c r="JXD94" s="142"/>
      <c r="JXE94" s="142"/>
      <c r="JXF94" s="142"/>
      <c r="JXG94" s="142"/>
      <c r="JXH94" s="142"/>
      <c r="JXI94" s="142"/>
      <c r="JXJ94" s="142"/>
      <c r="JXK94" s="142"/>
      <c r="JXL94" s="142"/>
      <c r="JXM94" s="142"/>
      <c r="JXN94" s="142"/>
      <c r="JXO94" s="142"/>
      <c r="JXP94" s="142"/>
      <c r="JXQ94" s="142"/>
      <c r="JXR94" s="142"/>
      <c r="JXS94" s="142"/>
      <c r="JXT94" s="142"/>
      <c r="JXU94" s="142"/>
      <c r="JXV94" s="142"/>
      <c r="JXW94" s="142"/>
      <c r="JXX94" s="142"/>
      <c r="JXY94" s="142"/>
      <c r="JXZ94" s="142"/>
      <c r="JYA94" s="142"/>
      <c r="JYB94" s="142"/>
      <c r="JYC94" s="142"/>
      <c r="JYD94" s="142"/>
      <c r="JYE94" s="142"/>
      <c r="JYF94" s="142"/>
      <c r="JYG94" s="142"/>
      <c r="JYH94" s="142"/>
      <c r="JYI94" s="142"/>
      <c r="JYJ94" s="142"/>
      <c r="JYK94" s="142"/>
      <c r="JYL94" s="142"/>
      <c r="JYM94" s="142"/>
      <c r="JYN94" s="142"/>
      <c r="JYO94" s="142"/>
      <c r="JYP94" s="142"/>
      <c r="JYQ94" s="142"/>
      <c r="JYR94" s="142"/>
      <c r="JYS94" s="142"/>
      <c r="JYT94" s="142"/>
      <c r="JYU94" s="142"/>
      <c r="JYV94" s="142"/>
      <c r="JYW94" s="142"/>
      <c r="JYX94" s="142"/>
      <c r="JYY94" s="142"/>
      <c r="JYZ94" s="142"/>
      <c r="JZA94" s="142"/>
      <c r="JZB94" s="142"/>
      <c r="JZC94" s="142"/>
      <c r="JZD94" s="142"/>
      <c r="JZE94" s="142"/>
      <c r="JZF94" s="142"/>
      <c r="JZG94" s="142"/>
      <c r="JZH94" s="142"/>
      <c r="JZI94" s="142"/>
      <c r="JZJ94" s="142"/>
      <c r="JZK94" s="142"/>
      <c r="JZL94" s="142"/>
      <c r="JZM94" s="142"/>
      <c r="JZN94" s="142"/>
      <c r="JZO94" s="142"/>
      <c r="JZP94" s="142"/>
      <c r="JZQ94" s="142"/>
      <c r="JZR94" s="142"/>
      <c r="JZS94" s="142"/>
      <c r="JZT94" s="142"/>
      <c r="JZU94" s="142"/>
      <c r="JZV94" s="142"/>
      <c r="JZW94" s="142"/>
      <c r="JZX94" s="142"/>
      <c r="JZY94" s="142"/>
      <c r="JZZ94" s="142"/>
      <c r="KAA94" s="142"/>
      <c r="KAB94" s="142"/>
      <c r="KAC94" s="142"/>
      <c r="KAD94" s="142"/>
      <c r="KAE94" s="142"/>
      <c r="KAF94" s="142"/>
      <c r="KAG94" s="142"/>
      <c r="KAH94" s="142"/>
      <c r="KAI94" s="142"/>
      <c r="KAJ94" s="142"/>
      <c r="KAK94" s="142"/>
      <c r="KAL94" s="142"/>
      <c r="KAM94" s="142"/>
      <c r="KAN94" s="142"/>
      <c r="KAO94" s="142"/>
      <c r="KAP94" s="142"/>
      <c r="KAQ94" s="142"/>
      <c r="KAR94" s="142"/>
      <c r="KAS94" s="142"/>
      <c r="KAT94" s="142"/>
      <c r="KAU94" s="142"/>
      <c r="KAV94" s="142"/>
      <c r="KAW94" s="142"/>
      <c r="KAX94" s="142"/>
      <c r="KAY94" s="142"/>
      <c r="KAZ94" s="142"/>
      <c r="KBA94" s="142"/>
      <c r="KBB94" s="142"/>
      <c r="KBC94" s="142"/>
      <c r="KBD94" s="142"/>
      <c r="KBE94" s="142"/>
      <c r="KBF94" s="142"/>
      <c r="KBG94" s="142"/>
      <c r="KBH94" s="142"/>
      <c r="KBI94" s="142"/>
      <c r="KBJ94" s="142"/>
      <c r="KBK94" s="142"/>
      <c r="KBL94" s="142"/>
      <c r="KBM94" s="142"/>
      <c r="KBN94" s="142"/>
      <c r="KBO94" s="142"/>
      <c r="KBP94" s="142"/>
      <c r="KBQ94" s="142"/>
      <c r="KBR94" s="142"/>
      <c r="KBS94" s="142"/>
      <c r="KBT94" s="142"/>
      <c r="KBU94" s="142"/>
      <c r="KBV94" s="142"/>
      <c r="KBW94" s="142"/>
      <c r="KBX94" s="142"/>
      <c r="KBY94" s="142"/>
      <c r="KBZ94" s="142"/>
      <c r="KCA94" s="142"/>
      <c r="KCB94" s="142"/>
      <c r="KCC94" s="142"/>
      <c r="KCD94" s="142"/>
      <c r="KCE94" s="142"/>
      <c r="KCF94" s="142"/>
      <c r="KCG94" s="142"/>
      <c r="KCH94" s="142"/>
      <c r="KCI94" s="142"/>
      <c r="KCJ94" s="142"/>
      <c r="KCK94" s="142"/>
      <c r="KCL94" s="142"/>
      <c r="KCM94" s="142"/>
      <c r="KCN94" s="142"/>
      <c r="KCO94" s="142"/>
      <c r="KCP94" s="142"/>
      <c r="KCQ94" s="142"/>
      <c r="KCR94" s="142"/>
      <c r="KCS94" s="142"/>
      <c r="KCT94" s="142"/>
      <c r="KCU94" s="142"/>
      <c r="KCV94" s="142"/>
      <c r="KCW94" s="142"/>
      <c r="KCX94" s="142"/>
      <c r="KCY94" s="142"/>
      <c r="KCZ94" s="142"/>
      <c r="KDA94" s="142"/>
      <c r="KDB94" s="142"/>
      <c r="KDC94" s="142"/>
      <c r="KDD94" s="142"/>
      <c r="KDE94" s="142"/>
      <c r="KDF94" s="142"/>
      <c r="KDG94" s="142"/>
      <c r="KDH94" s="142"/>
      <c r="KDI94" s="142"/>
      <c r="KDJ94" s="142"/>
      <c r="KDK94" s="142"/>
      <c r="KDL94" s="142"/>
      <c r="KDM94" s="142"/>
      <c r="KDN94" s="142"/>
      <c r="KDO94" s="142"/>
      <c r="KDP94" s="142"/>
      <c r="KDQ94" s="142"/>
      <c r="KDR94" s="142"/>
      <c r="KDS94" s="142"/>
      <c r="KDT94" s="142"/>
      <c r="KDU94" s="142"/>
      <c r="KDV94" s="142"/>
      <c r="KDW94" s="142"/>
      <c r="KDX94" s="142"/>
      <c r="KDY94" s="142"/>
      <c r="KDZ94" s="142"/>
      <c r="KEA94" s="142"/>
      <c r="KEB94" s="142"/>
      <c r="KEC94" s="142"/>
      <c r="KED94" s="142"/>
      <c r="KEE94" s="142"/>
      <c r="KEF94" s="142"/>
      <c r="KEG94" s="142"/>
      <c r="KEH94" s="142"/>
      <c r="KEI94" s="142"/>
      <c r="KEJ94" s="142"/>
      <c r="KEK94" s="142"/>
      <c r="KEL94" s="142"/>
      <c r="KEM94" s="142"/>
      <c r="KEN94" s="142"/>
      <c r="KEO94" s="142"/>
      <c r="KEP94" s="142"/>
      <c r="KEQ94" s="142"/>
      <c r="KER94" s="142"/>
      <c r="KES94" s="142"/>
      <c r="KET94" s="142"/>
      <c r="KEU94" s="142"/>
      <c r="KEV94" s="142"/>
      <c r="KEW94" s="142"/>
      <c r="KEX94" s="142"/>
      <c r="KEY94" s="142"/>
      <c r="KEZ94" s="142"/>
      <c r="KFA94" s="142"/>
      <c r="KFB94" s="142"/>
      <c r="KFC94" s="142"/>
      <c r="KFD94" s="142"/>
      <c r="KFE94" s="142"/>
      <c r="KFF94" s="142"/>
      <c r="KFG94" s="142"/>
      <c r="KFH94" s="142"/>
      <c r="KFI94" s="142"/>
      <c r="KFJ94" s="142"/>
      <c r="KFK94" s="142"/>
      <c r="KFL94" s="142"/>
      <c r="KFM94" s="142"/>
      <c r="KFN94" s="142"/>
      <c r="KFO94" s="142"/>
      <c r="KFP94" s="142"/>
      <c r="KFQ94" s="142"/>
      <c r="KFR94" s="142"/>
      <c r="KFS94" s="142"/>
      <c r="KFT94" s="142"/>
      <c r="KFU94" s="142"/>
      <c r="KFV94" s="142"/>
      <c r="KFW94" s="142"/>
      <c r="KFX94" s="142"/>
      <c r="KFY94" s="142"/>
      <c r="KFZ94" s="142"/>
      <c r="KGA94" s="142"/>
      <c r="KGB94" s="142"/>
      <c r="KGC94" s="142"/>
      <c r="KGD94" s="142"/>
      <c r="KGE94" s="142"/>
      <c r="KGF94" s="142"/>
      <c r="KGG94" s="142"/>
      <c r="KGH94" s="142"/>
      <c r="KGI94" s="142"/>
      <c r="KGJ94" s="142"/>
      <c r="KGK94" s="142"/>
      <c r="KGL94" s="142"/>
      <c r="KGM94" s="142"/>
      <c r="KGN94" s="142"/>
      <c r="KGO94" s="142"/>
      <c r="KGP94" s="142"/>
      <c r="KGQ94" s="142"/>
      <c r="KGR94" s="142"/>
      <c r="KGS94" s="142"/>
      <c r="KGT94" s="142"/>
      <c r="KGU94" s="142"/>
      <c r="KGV94" s="142"/>
      <c r="KGW94" s="142"/>
      <c r="KGX94" s="142"/>
      <c r="KGY94" s="142"/>
      <c r="KGZ94" s="142"/>
      <c r="KHA94" s="142"/>
      <c r="KHB94" s="142"/>
      <c r="KHC94" s="142"/>
      <c r="KHD94" s="142"/>
      <c r="KHE94" s="142"/>
      <c r="KHF94" s="142"/>
      <c r="KHG94" s="142"/>
      <c r="KHH94" s="142"/>
      <c r="KHI94" s="142"/>
      <c r="KHJ94" s="142"/>
      <c r="KHK94" s="142"/>
      <c r="KHL94" s="142"/>
      <c r="KHM94" s="142"/>
      <c r="KHN94" s="142"/>
      <c r="KHO94" s="142"/>
      <c r="KHP94" s="142"/>
      <c r="KHQ94" s="142"/>
      <c r="KHR94" s="142"/>
      <c r="KHS94" s="142"/>
      <c r="KHT94" s="142"/>
      <c r="KHU94" s="142"/>
      <c r="KHV94" s="142"/>
      <c r="KHW94" s="142"/>
      <c r="KHX94" s="142"/>
      <c r="KHY94" s="142"/>
      <c r="KHZ94" s="142"/>
      <c r="KIA94" s="142"/>
      <c r="KIB94" s="142"/>
      <c r="KIC94" s="142"/>
      <c r="KID94" s="142"/>
      <c r="KIE94" s="142"/>
      <c r="KIF94" s="142"/>
      <c r="KIG94" s="142"/>
      <c r="KIH94" s="142"/>
      <c r="KII94" s="142"/>
      <c r="KIJ94" s="142"/>
      <c r="KIK94" s="142"/>
      <c r="KIL94" s="142"/>
      <c r="KIM94" s="142"/>
      <c r="KIN94" s="142"/>
      <c r="KIO94" s="142"/>
      <c r="KIP94" s="142"/>
      <c r="KIQ94" s="142"/>
      <c r="KIR94" s="142"/>
      <c r="KIS94" s="142"/>
      <c r="KIT94" s="142"/>
      <c r="KIU94" s="142"/>
      <c r="KIV94" s="142"/>
      <c r="KIW94" s="142"/>
      <c r="KIX94" s="142"/>
      <c r="KIY94" s="142"/>
      <c r="KIZ94" s="142"/>
      <c r="KJA94" s="142"/>
      <c r="KJB94" s="142"/>
      <c r="KJC94" s="142"/>
      <c r="KJD94" s="142"/>
      <c r="KJE94" s="142"/>
      <c r="KJF94" s="142"/>
      <c r="KJG94" s="142"/>
      <c r="KJH94" s="142"/>
      <c r="KJI94" s="142"/>
      <c r="KJJ94" s="142"/>
      <c r="KJK94" s="142"/>
      <c r="KJL94" s="142"/>
      <c r="KJM94" s="142"/>
      <c r="KJN94" s="142"/>
      <c r="KJO94" s="142"/>
      <c r="KJP94" s="142"/>
      <c r="KJQ94" s="142"/>
      <c r="KJR94" s="142"/>
      <c r="KJS94" s="142"/>
      <c r="KJT94" s="142"/>
      <c r="KJU94" s="142"/>
      <c r="KJV94" s="142"/>
      <c r="KJW94" s="142"/>
      <c r="KJX94" s="142"/>
      <c r="KJY94" s="142"/>
      <c r="KJZ94" s="142"/>
      <c r="KKA94" s="142"/>
      <c r="KKB94" s="142"/>
      <c r="KKC94" s="142"/>
      <c r="KKD94" s="142"/>
      <c r="KKE94" s="142"/>
      <c r="KKF94" s="142"/>
      <c r="KKG94" s="142"/>
      <c r="KKH94" s="142"/>
      <c r="KKI94" s="142"/>
      <c r="KKJ94" s="142"/>
      <c r="KKK94" s="142"/>
      <c r="KKL94" s="142"/>
      <c r="KKM94" s="142"/>
      <c r="KKN94" s="142"/>
      <c r="KKO94" s="142"/>
      <c r="KKP94" s="142"/>
      <c r="KKQ94" s="142"/>
      <c r="KKR94" s="142"/>
      <c r="KKS94" s="142"/>
      <c r="KKT94" s="142"/>
      <c r="KKU94" s="142"/>
      <c r="KKV94" s="142"/>
      <c r="KKW94" s="142"/>
      <c r="KKX94" s="142"/>
      <c r="KKY94" s="142"/>
      <c r="KKZ94" s="142"/>
      <c r="KLA94" s="142"/>
      <c r="KLB94" s="142"/>
      <c r="KLC94" s="142"/>
      <c r="KLD94" s="142"/>
      <c r="KLE94" s="142"/>
      <c r="KLF94" s="142"/>
      <c r="KLG94" s="142"/>
      <c r="KLH94" s="142"/>
      <c r="KLI94" s="142"/>
      <c r="KLJ94" s="142"/>
      <c r="KLK94" s="142"/>
      <c r="KLL94" s="142"/>
      <c r="KLM94" s="142"/>
      <c r="KLN94" s="142"/>
      <c r="KLO94" s="142"/>
      <c r="KLP94" s="142"/>
      <c r="KLQ94" s="142"/>
      <c r="KLR94" s="142"/>
      <c r="KLS94" s="142"/>
      <c r="KLT94" s="142"/>
      <c r="KLU94" s="142"/>
      <c r="KLV94" s="142"/>
      <c r="KLW94" s="142"/>
      <c r="KLX94" s="142"/>
      <c r="KLY94" s="142"/>
      <c r="KLZ94" s="142"/>
      <c r="KMA94" s="142"/>
      <c r="KMB94" s="142"/>
      <c r="KMC94" s="142"/>
      <c r="KMD94" s="142"/>
      <c r="KME94" s="142"/>
      <c r="KMF94" s="142"/>
      <c r="KMG94" s="142"/>
      <c r="KMH94" s="142"/>
      <c r="KMI94" s="142"/>
      <c r="KMJ94" s="142"/>
      <c r="KMK94" s="142"/>
      <c r="KML94" s="142"/>
      <c r="KMM94" s="142"/>
      <c r="KMN94" s="142"/>
      <c r="KMO94" s="142"/>
      <c r="KMP94" s="142"/>
      <c r="KMQ94" s="142"/>
      <c r="KMR94" s="142"/>
      <c r="KMS94" s="142"/>
      <c r="KMT94" s="142"/>
      <c r="KMU94" s="142"/>
      <c r="KMV94" s="142"/>
      <c r="KMW94" s="142"/>
      <c r="KMX94" s="142"/>
      <c r="KMY94" s="142"/>
      <c r="KMZ94" s="142"/>
      <c r="KNA94" s="142"/>
      <c r="KNB94" s="142"/>
      <c r="KNC94" s="142"/>
      <c r="KND94" s="142"/>
      <c r="KNE94" s="142"/>
      <c r="KNF94" s="142"/>
      <c r="KNG94" s="142"/>
      <c r="KNH94" s="142"/>
      <c r="KNI94" s="142"/>
      <c r="KNJ94" s="142"/>
      <c r="KNK94" s="142"/>
      <c r="KNL94" s="142"/>
      <c r="KNM94" s="142"/>
      <c r="KNN94" s="142"/>
      <c r="KNO94" s="142"/>
      <c r="KNP94" s="142"/>
      <c r="KNQ94" s="142"/>
      <c r="KNR94" s="142"/>
      <c r="KNS94" s="142"/>
      <c r="KNT94" s="142"/>
      <c r="KNU94" s="142"/>
      <c r="KNV94" s="142"/>
      <c r="KNW94" s="142"/>
      <c r="KNX94" s="142"/>
      <c r="KNY94" s="142"/>
      <c r="KNZ94" s="142"/>
      <c r="KOA94" s="142"/>
      <c r="KOB94" s="142"/>
      <c r="KOC94" s="142"/>
      <c r="KOD94" s="142"/>
      <c r="KOE94" s="142"/>
      <c r="KOF94" s="142"/>
      <c r="KOG94" s="142"/>
      <c r="KOH94" s="142"/>
      <c r="KOI94" s="142"/>
      <c r="KOJ94" s="142"/>
      <c r="KOK94" s="142"/>
      <c r="KOL94" s="142"/>
      <c r="KOM94" s="142"/>
      <c r="KON94" s="142"/>
      <c r="KOO94" s="142"/>
      <c r="KOP94" s="142"/>
      <c r="KOQ94" s="142"/>
      <c r="KOR94" s="142"/>
      <c r="KOS94" s="142"/>
      <c r="KOT94" s="142"/>
      <c r="KOU94" s="142"/>
      <c r="KOV94" s="142"/>
      <c r="KOW94" s="142"/>
      <c r="KOX94" s="142"/>
      <c r="KOY94" s="142"/>
      <c r="KOZ94" s="142"/>
      <c r="KPA94" s="142"/>
      <c r="KPB94" s="142"/>
      <c r="KPC94" s="142"/>
      <c r="KPD94" s="142"/>
      <c r="KPE94" s="142"/>
      <c r="KPF94" s="142"/>
      <c r="KPG94" s="142"/>
      <c r="KPH94" s="142"/>
      <c r="KPI94" s="142"/>
      <c r="KPJ94" s="142"/>
      <c r="KPK94" s="142"/>
      <c r="KPL94" s="142"/>
      <c r="KPM94" s="142"/>
      <c r="KPN94" s="142"/>
      <c r="KPO94" s="142"/>
      <c r="KPP94" s="142"/>
      <c r="KPQ94" s="142"/>
      <c r="KPR94" s="142"/>
      <c r="KPS94" s="142"/>
      <c r="KPT94" s="142"/>
      <c r="KPU94" s="142"/>
      <c r="KPV94" s="142"/>
      <c r="KPW94" s="142"/>
      <c r="KPX94" s="142"/>
      <c r="KPY94" s="142"/>
      <c r="KPZ94" s="142"/>
      <c r="KQA94" s="142"/>
      <c r="KQB94" s="142"/>
      <c r="KQC94" s="142"/>
      <c r="KQD94" s="142"/>
      <c r="KQE94" s="142"/>
      <c r="KQF94" s="142"/>
      <c r="KQG94" s="142"/>
      <c r="KQH94" s="142"/>
      <c r="KQI94" s="142"/>
      <c r="KQJ94" s="142"/>
      <c r="KQK94" s="142"/>
      <c r="KQL94" s="142"/>
      <c r="KQM94" s="142"/>
      <c r="KQN94" s="142"/>
      <c r="KQO94" s="142"/>
      <c r="KQP94" s="142"/>
      <c r="KQQ94" s="142"/>
      <c r="KQR94" s="142"/>
      <c r="KQS94" s="142"/>
      <c r="KQT94" s="142"/>
      <c r="KQU94" s="142"/>
      <c r="KQV94" s="142"/>
      <c r="KQW94" s="142"/>
      <c r="KQX94" s="142"/>
      <c r="KQY94" s="142"/>
      <c r="KQZ94" s="142"/>
      <c r="KRA94" s="142"/>
      <c r="KRB94" s="142"/>
      <c r="KRC94" s="142"/>
      <c r="KRD94" s="142"/>
      <c r="KRE94" s="142"/>
      <c r="KRF94" s="142"/>
      <c r="KRG94" s="142"/>
      <c r="KRH94" s="142"/>
      <c r="KRI94" s="142"/>
      <c r="KRJ94" s="142"/>
      <c r="KRK94" s="142"/>
      <c r="KRL94" s="142"/>
      <c r="KRM94" s="142"/>
      <c r="KRN94" s="142"/>
      <c r="KRO94" s="142"/>
      <c r="KRP94" s="142"/>
      <c r="KRQ94" s="142"/>
      <c r="KRR94" s="142"/>
      <c r="KRS94" s="142"/>
      <c r="KRT94" s="142"/>
      <c r="KRU94" s="142"/>
      <c r="KRV94" s="142"/>
      <c r="KRW94" s="142"/>
      <c r="KRX94" s="142"/>
      <c r="KRY94" s="142"/>
      <c r="KRZ94" s="142"/>
      <c r="KSA94" s="142"/>
      <c r="KSB94" s="142"/>
      <c r="KSC94" s="142"/>
      <c r="KSD94" s="142"/>
      <c r="KSE94" s="142"/>
      <c r="KSF94" s="142"/>
      <c r="KSG94" s="142"/>
      <c r="KSH94" s="142"/>
      <c r="KSI94" s="142"/>
      <c r="KSJ94" s="142"/>
      <c r="KSK94" s="142"/>
      <c r="KSL94" s="142"/>
      <c r="KSM94" s="142"/>
      <c r="KSN94" s="142"/>
      <c r="KSO94" s="142"/>
      <c r="KSP94" s="142"/>
      <c r="KSQ94" s="142"/>
      <c r="KSR94" s="142"/>
      <c r="KSS94" s="142"/>
      <c r="KST94" s="142"/>
      <c r="KSU94" s="142"/>
      <c r="KSV94" s="142"/>
      <c r="KSW94" s="142"/>
      <c r="KSX94" s="142"/>
      <c r="KSY94" s="142"/>
      <c r="KSZ94" s="142"/>
      <c r="KTA94" s="142"/>
      <c r="KTB94" s="142"/>
      <c r="KTC94" s="142"/>
      <c r="KTD94" s="142"/>
      <c r="KTE94" s="142"/>
      <c r="KTF94" s="142"/>
      <c r="KTG94" s="142"/>
      <c r="KTH94" s="142"/>
      <c r="KTI94" s="142"/>
      <c r="KTJ94" s="142"/>
      <c r="KTK94" s="142"/>
      <c r="KTL94" s="142"/>
      <c r="KTM94" s="142"/>
      <c r="KTN94" s="142"/>
      <c r="KTO94" s="142"/>
      <c r="KTP94" s="142"/>
      <c r="KTQ94" s="142"/>
      <c r="KTR94" s="142"/>
      <c r="KTS94" s="142"/>
      <c r="KTT94" s="142"/>
      <c r="KTU94" s="142"/>
      <c r="KTV94" s="142"/>
      <c r="KTW94" s="142"/>
      <c r="KTX94" s="142"/>
      <c r="KTY94" s="142"/>
      <c r="KTZ94" s="142"/>
      <c r="KUA94" s="142"/>
      <c r="KUB94" s="142"/>
      <c r="KUC94" s="142"/>
      <c r="KUD94" s="142"/>
      <c r="KUE94" s="142"/>
      <c r="KUF94" s="142"/>
      <c r="KUG94" s="142"/>
      <c r="KUH94" s="142"/>
      <c r="KUI94" s="142"/>
      <c r="KUJ94" s="142"/>
      <c r="KUK94" s="142"/>
      <c r="KUL94" s="142"/>
      <c r="KUM94" s="142"/>
      <c r="KUN94" s="142"/>
      <c r="KUO94" s="142"/>
      <c r="KUP94" s="142"/>
      <c r="KUQ94" s="142"/>
      <c r="KUR94" s="142"/>
      <c r="KUS94" s="142"/>
      <c r="KUT94" s="142"/>
      <c r="KUU94" s="142"/>
      <c r="KUV94" s="142"/>
      <c r="KUW94" s="142"/>
      <c r="KUX94" s="142"/>
      <c r="KUY94" s="142"/>
      <c r="KUZ94" s="142"/>
      <c r="KVA94" s="142"/>
      <c r="KVB94" s="142"/>
      <c r="KVC94" s="142"/>
      <c r="KVD94" s="142"/>
      <c r="KVE94" s="142"/>
      <c r="KVF94" s="142"/>
      <c r="KVG94" s="142"/>
      <c r="KVH94" s="142"/>
      <c r="KVI94" s="142"/>
      <c r="KVJ94" s="142"/>
      <c r="KVK94" s="142"/>
      <c r="KVL94" s="142"/>
      <c r="KVM94" s="142"/>
      <c r="KVN94" s="142"/>
      <c r="KVO94" s="142"/>
      <c r="KVP94" s="142"/>
      <c r="KVQ94" s="142"/>
      <c r="KVR94" s="142"/>
      <c r="KVS94" s="142"/>
      <c r="KVT94" s="142"/>
      <c r="KVU94" s="142"/>
      <c r="KVV94" s="142"/>
      <c r="KVW94" s="142"/>
      <c r="KVX94" s="142"/>
      <c r="KVY94" s="142"/>
      <c r="KVZ94" s="142"/>
      <c r="KWA94" s="142"/>
      <c r="KWB94" s="142"/>
      <c r="KWC94" s="142"/>
      <c r="KWD94" s="142"/>
      <c r="KWE94" s="142"/>
      <c r="KWF94" s="142"/>
      <c r="KWG94" s="142"/>
      <c r="KWH94" s="142"/>
      <c r="KWI94" s="142"/>
      <c r="KWJ94" s="142"/>
      <c r="KWK94" s="142"/>
      <c r="KWL94" s="142"/>
      <c r="KWM94" s="142"/>
      <c r="KWN94" s="142"/>
      <c r="KWO94" s="142"/>
      <c r="KWP94" s="142"/>
      <c r="KWQ94" s="142"/>
      <c r="KWR94" s="142"/>
      <c r="KWS94" s="142"/>
      <c r="KWT94" s="142"/>
      <c r="KWU94" s="142"/>
      <c r="KWV94" s="142"/>
      <c r="KWW94" s="142"/>
      <c r="KWX94" s="142"/>
      <c r="KWY94" s="142"/>
      <c r="KWZ94" s="142"/>
      <c r="KXA94" s="142"/>
      <c r="KXB94" s="142"/>
      <c r="KXC94" s="142"/>
      <c r="KXD94" s="142"/>
      <c r="KXE94" s="142"/>
      <c r="KXF94" s="142"/>
      <c r="KXG94" s="142"/>
      <c r="KXH94" s="142"/>
      <c r="KXI94" s="142"/>
      <c r="KXJ94" s="142"/>
      <c r="KXK94" s="142"/>
      <c r="KXL94" s="142"/>
      <c r="KXM94" s="142"/>
      <c r="KXN94" s="142"/>
      <c r="KXO94" s="142"/>
      <c r="KXP94" s="142"/>
      <c r="KXQ94" s="142"/>
      <c r="KXR94" s="142"/>
      <c r="KXS94" s="142"/>
      <c r="KXT94" s="142"/>
      <c r="KXU94" s="142"/>
      <c r="KXV94" s="142"/>
      <c r="KXW94" s="142"/>
      <c r="KXX94" s="142"/>
      <c r="KXY94" s="142"/>
      <c r="KXZ94" s="142"/>
      <c r="KYA94" s="142"/>
      <c r="KYB94" s="142"/>
      <c r="KYC94" s="142"/>
      <c r="KYD94" s="142"/>
      <c r="KYE94" s="142"/>
      <c r="KYF94" s="142"/>
      <c r="KYG94" s="142"/>
      <c r="KYH94" s="142"/>
      <c r="KYI94" s="142"/>
      <c r="KYJ94" s="142"/>
      <c r="KYK94" s="142"/>
      <c r="KYL94" s="142"/>
      <c r="KYM94" s="142"/>
      <c r="KYN94" s="142"/>
      <c r="KYO94" s="142"/>
      <c r="KYP94" s="142"/>
      <c r="KYQ94" s="142"/>
      <c r="KYR94" s="142"/>
      <c r="KYS94" s="142"/>
      <c r="KYT94" s="142"/>
      <c r="KYU94" s="142"/>
      <c r="KYV94" s="142"/>
      <c r="KYW94" s="142"/>
      <c r="KYX94" s="142"/>
      <c r="KYY94" s="142"/>
      <c r="KYZ94" s="142"/>
      <c r="KZA94" s="142"/>
      <c r="KZB94" s="142"/>
      <c r="KZC94" s="142"/>
      <c r="KZD94" s="142"/>
      <c r="KZE94" s="142"/>
      <c r="KZF94" s="142"/>
      <c r="KZG94" s="142"/>
      <c r="KZH94" s="142"/>
      <c r="KZI94" s="142"/>
      <c r="KZJ94" s="142"/>
      <c r="KZK94" s="142"/>
      <c r="KZL94" s="142"/>
      <c r="KZM94" s="142"/>
      <c r="KZN94" s="142"/>
      <c r="KZO94" s="142"/>
      <c r="KZP94" s="142"/>
      <c r="KZQ94" s="142"/>
      <c r="KZR94" s="142"/>
      <c r="KZS94" s="142"/>
      <c r="KZT94" s="142"/>
      <c r="KZU94" s="142"/>
      <c r="KZV94" s="142"/>
      <c r="KZW94" s="142"/>
      <c r="KZX94" s="142"/>
      <c r="KZY94" s="142"/>
      <c r="KZZ94" s="142"/>
      <c r="LAA94" s="142"/>
      <c r="LAB94" s="142"/>
      <c r="LAC94" s="142"/>
      <c r="LAD94" s="142"/>
      <c r="LAE94" s="142"/>
      <c r="LAF94" s="142"/>
      <c r="LAG94" s="142"/>
      <c r="LAH94" s="142"/>
      <c r="LAI94" s="142"/>
      <c r="LAJ94" s="142"/>
      <c r="LAK94" s="142"/>
      <c r="LAL94" s="142"/>
      <c r="LAM94" s="142"/>
      <c r="LAN94" s="142"/>
      <c r="LAO94" s="142"/>
      <c r="LAP94" s="142"/>
      <c r="LAQ94" s="142"/>
      <c r="LAR94" s="142"/>
      <c r="LAS94" s="142"/>
      <c r="LAT94" s="142"/>
      <c r="LAU94" s="142"/>
      <c r="LAV94" s="142"/>
      <c r="LAW94" s="142"/>
      <c r="LAX94" s="142"/>
      <c r="LAY94" s="142"/>
      <c r="LAZ94" s="142"/>
      <c r="LBA94" s="142"/>
      <c r="LBB94" s="142"/>
      <c r="LBC94" s="142"/>
      <c r="LBD94" s="142"/>
      <c r="LBE94" s="142"/>
      <c r="LBF94" s="142"/>
      <c r="LBG94" s="142"/>
      <c r="LBH94" s="142"/>
      <c r="LBI94" s="142"/>
      <c r="LBJ94" s="142"/>
      <c r="LBK94" s="142"/>
      <c r="LBL94" s="142"/>
      <c r="LBM94" s="142"/>
      <c r="LBN94" s="142"/>
      <c r="LBO94" s="142"/>
      <c r="LBP94" s="142"/>
      <c r="LBQ94" s="142"/>
      <c r="LBR94" s="142"/>
      <c r="LBS94" s="142"/>
      <c r="LBT94" s="142"/>
      <c r="LBU94" s="142"/>
      <c r="LBV94" s="142"/>
      <c r="LBW94" s="142"/>
      <c r="LBX94" s="142"/>
      <c r="LBY94" s="142"/>
      <c r="LBZ94" s="142"/>
      <c r="LCA94" s="142"/>
      <c r="LCB94" s="142"/>
      <c r="LCC94" s="142"/>
      <c r="LCD94" s="142"/>
      <c r="LCE94" s="142"/>
      <c r="LCF94" s="142"/>
      <c r="LCG94" s="142"/>
      <c r="LCH94" s="142"/>
      <c r="LCI94" s="142"/>
      <c r="LCJ94" s="142"/>
      <c r="LCK94" s="142"/>
      <c r="LCL94" s="142"/>
      <c r="LCM94" s="142"/>
      <c r="LCN94" s="142"/>
      <c r="LCO94" s="142"/>
      <c r="LCP94" s="142"/>
      <c r="LCQ94" s="142"/>
      <c r="LCR94" s="142"/>
      <c r="LCS94" s="142"/>
      <c r="LCT94" s="142"/>
      <c r="LCU94" s="142"/>
      <c r="LCV94" s="142"/>
      <c r="LCW94" s="142"/>
      <c r="LCX94" s="142"/>
      <c r="LCY94" s="142"/>
      <c r="LCZ94" s="142"/>
      <c r="LDA94" s="142"/>
      <c r="LDB94" s="142"/>
      <c r="LDC94" s="142"/>
      <c r="LDD94" s="142"/>
      <c r="LDE94" s="142"/>
      <c r="LDF94" s="142"/>
      <c r="LDG94" s="142"/>
      <c r="LDH94" s="142"/>
      <c r="LDI94" s="142"/>
      <c r="LDJ94" s="142"/>
      <c r="LDK94" s="142"/>
      <c r="LDL94" s="142"/>
      <c r="LDM94" s="142"/>
      <c r="LDN94" s="142"/>
      <c r="LDO94" s="142"/>
      <c r="LDP94" s="142"/>
      <c r="LDQ94" s="142"/>
      <c r="LDR94" s="142"/>
      <c r="LDS94" s="142"/>
      <c r="LDT94" s="142"/>
      <c r="LDU94" s="142"/>
      <c r="LDV94" s="142"/>
      <c r="LDW94" s="142"/>
      <c r="LDX94" s="142"/>
      <c r="LDY94" s="142"/>
      <c r="LDZ94" s="142"/>
      <c r="LEA94" s="142"/>
      <c r="LEB94" s="142"/>
      <c r="LEC94" s="142"/>
      <c r="LED94" s="142"/>
      <c r="LEE94" s="142"/>
      <c r="LEF94" s="142"/>
      <c r="LEG94" s="142"/>
      <c r="LEH94" s="142"/>
      <c r="LEI94" s="142"/>
      <c r="LEJ94" s="142"/>
      <c r="LEK94" s="142"/>
      <c r="LEL94" s="142"/>
      <c r="LEM94" s="142"/>
      <c r="LEN94" s="142"/>
      <c r="LEO94" s="142"/>
      <c r="LEP94" s="142"/>
      <c r="LEQ94" s="142"/>
      <c r="LER94" s="142"/>
      <c r="LES94" s="142"/>
      <c r="LET94" s="142"/>
      <c r="LEU94" s="142"/>
      <c r="LEV94" s="142"/>
      <c r="LEW94" s="142"/>
      <c r="LEX94" s="142"/>
      <c r="LEY94" s="142"/>
      <c r="LEZ94" s="142"/>
      <c r="LFA94" s="142"/>
      <c r="LFB94" s="142"/>
      <c r="LFC94" s="142"/>
      <c r="LFD94" s="142"/>
      <c r="LFE94" s="142"/>
      <c r="LFF94" s="142"/>
      <c r="LFG94" s="142"/>
      <c r="LFH94" s="142"/>
      <c r="LFI94" s="142"/>
      <c r="LFJ94" s="142"/>
      <c r="LFK94" s="142"/>
      <c r="LFL94" s="142"/>
      <c r="LFM94" s="142"/>
      <c r="LFN94" s="142"/>
      <c r="LFO94" s="142"/>
      <c r="LFP94" s="142"/>
      <c r="LFQ94" s="142"/>
      <c r="LFR94" s="142"/>
      <c r="LFS94" s="142"/>
      <c r="LFT94" s="142"/>
      <c r="LFU94" s="142"/>
      <c r="LFV94" s="142"/>
      <c r="LFW94" s="142"/>
      <c r="LFX94" s="142"/>
      <c r="LFY94" s="142"/>
      <c r="LFZ94" s="142"/>
      <c r="LGA94" s="142"/>
      <c r="LGB94" s="142"/>
      <c r="LGC94" s="142"/>
      <c r="LGD94" s="142"/>
      <c r="LGE94" s="142"/>
      <c r="LGF94" s="142"/>
      <c r="LGG94" s="142"/>
      <c r="LGH94" s="142"/>
      <c r="LGI94" s="142"/>
      <c r="LGJ94" s="142"/>
      <c r="LGK94" s="142"/>
      <c r="LGL94" s="142"/>
      <c r="LGM94" s="142"/>
      <c r="LGN94" s="142"/>
      <c r="LGO94" s="142"/>
      <c r="LGP94" s="142"/>
      <c r="LGQ94" s="142"/>
      <c r="LGR94" s="142"/>
      <c r="LGS94" s="142"/>
      <c r="LGT94" s="142"/>
      <c r="LGU94" s="142"/>
      <c r="LGV94" s="142"/>
      <c r="LGW94" s="142"/>
      <c r="LGX94" s="142"/>
      <c r="LGY94" s="142"/>
      <c r="LGZ94" s="142"/>
      <c r="LHA94" s="142"/>
      <c r="LHB94" s="142"/>
      <c r="LHC94" s="142"/>
      <c r="LHD94" s="142"/>
      <c r="LHE94" s="142"/>
      <c r="LHF94" s="142"/>
      <c r="LHG94" s="142"/>
      <c r="LHH94" s="142"/>
      <c r="LHI94" s="142"/>
      <c r="LHJ94" s="142"/>
      <c r="LHK94" s="142"/>
      <c r="LHL94" s="142"/>
      <c r="LHM94" s="142"/>
      <c r="LHN94" s="142"/>
      <c r="LHO94" s="142"/>
      <c r="LHP94" s="142"/>
      <c r="LHQ94" s="142"/>
      <c r="LHR94" s="142"/>
      <c r="LHS94" s="142"/>
      <c r="LHT94" s="142"/>
      <c r="LHU94" s="142"/>
      <c r="LHV94" s="142"/>
      <c r="LHW94" s="142"/>
      <c r="LHX94" s="142"/>
      <c r="LHY94" s="142"/>
      <c r="LHZ94" s="142"/>
      <c r="LIA94" s="142"/>
      <c r="LIB94" s="142"/>
      <c r="LIC94" s="142"/>
      <c r="LID94" s="142"/>
      <c r="LIE94" s="142"/>
      <c r="LIF94" s="142"/>
      <c r="LIG94" s="142"/>
      <c r="LIH94" s="142"/>
      <c r="LII94" s="142"/>
      <c r="LIJ94" s="142"/>
      <c r="LIK94" s="142"/>
      <c r="LIL94" s="142"/>
      <c r="LIM94" s="142"/>
      <c r="LIN94" s="142"/>
      <c r="LIO94" s="142"/>
      <c r="LIP94" s="142"/>
      <c r="LIQ94" s="142"/>
      <c r="LIR94" s="142"/>
      <c r="LIS94" s="142"/>
      <c r="LIT94" s="142"/>
      <c r="LIU94" s="142"/>
      <c r="LIV94" s="142"/>
      <c r="LIW94" s="142"/>
      <c r="LIX94" s="142"/>
      <c r="LIY94" s="142"/>
      <c r="LIZ94" s="142"/>
      <c r="LJA94" s="142"/>
      <c r="LJB94" s="142"/>
      <c r="LJC94" s="142"/>
      <c r="LJD94" s="142"/>
      <c r="LJE94" s="142"/>
      <c r="LJF94" s="142"/>
      <c r="LJG94" s="142"/>
      <c r="LJH94" s="142"/>
      <c r="LJI94" s="142"/>
      <c r="LJJ94" s="142"/>
      <c r="LJK94" s="142"/>
      <c r="LJL94" s="142"/>
      <c r="LJM94" s="142"/>
      <c r="LJN94" s="142"/>
      <c r="LJO94" s="142"/>
      <c r="LJP94" s="142"/>
      <c r="LJQ94" s="142"/>
      <c r="LJR94" s="142"/>
      <c r="LJS94" s="142"/>
      <c r="LJT94" s="142"/>
      <c r="LJU94" s="142"/>
      <c r="LJV94" s="142"/>
      <c r="LJW94" s="142"/>
      <c r="LJX94" s="142"/>
      <c r="LJY94" s="142"/>
      <c r="LJZ94" s="142"/>
      <c r="LKA94" s="142"/>
      <c r="LKB94" s="142"/>
      <c r="LKC94" s="142"/>
      <c r="LKD94" s="142"/>
      <c r="LKE94" s="142"/>
      <c r="LKF94" s="142"/>
      <c r="LKG94" s="142"/>
      <c r="LKH94" s="142"/>
      <c r="LKI94" s="142"/>
      <c r="LKJ94" s="142"/>
      <c r="LKK94" s="142"/>
      <c r="LKL94" s="142"/>
      <c r="LKM94" s="142"/>
      <c r="LKN94" s="142"/>
      <c r="LKO94" s="142"/>
      <c r="LKP94" s="142"/>
      <c r="LKQ94" s="142"/>
      <c r="LKR94" s="142"/>
      <c r="LKS94" s="142"/>
      <c r="LKT94" s="142"/>
      <c r="LKU94" s="142"/>
      <c r="LKV94" s="142"/>
      <c r="LKW94" s="142"/>
      <c r="LKX94" s="142"/>
      <c r="LKY94" s="142"/>
      <c r="LKZ94" s="142"/>
      <c r="LLA94" s="142"/>
      <c r="LLB94" s="142"/>
      <c r="LLC94" s="142"/>
      <c r="LLD94" s="142"/>
      <c r="LLE94" s="142"/>
      <c r="LLF94" s="142"/>
      <c r="LLG94" s="142"/>
      <c r="LLH94" s="142"/>
      <c r="LLI94" s="142"/>
      <c r="LLJ94" s="142"/>
      <c r="LLK94" s="142"/>
      <c r="LLL94" s="142"/>
      <c r="LLM94" s="142"/>
      <c r="LLN94" s="142"/>
      <c r="LLO94" s="142"/>
      <c r="LLP94" s="142"/>
      <c r="LLQ94" s="142"/>
      <c r="LLR94" s="142"/>
      <c r="LLS94" s="142"/>
      <c r="LLT94" s="142"/>
      <c r="LLU94" s="142"/>
      <c r="LLV94" s="142"/>
      <c r="LLW94" s="142"/>
      <c r="LLX94" s="142"/>
      <c r="LLY94" s="142"/>
      <c r="LLZ94" s="142"/>
      <c r="LMA94" s="142"/>
      <c r="LMB94" s="142"/>
      <c r="LMC94" s="142"/>
      <c r="LMD94" s="142"/>
      <c r="LME94" s="142"/>
      <c r="LMF94" s="142"/>
      <c r="LMG94" s="142"/>
      <c r="LMH94" s="142"/>
      <c r="LMI94" s="142"/>
      <c r="LMJ94" s="142"/>
      <c r="LMK94" s="142"/>
      <c r="LML94" s="142"/>
      <c r="LMM94" s="142"/>
      <c r="LMN94" s="142"/>
      <c r="LMO94" s="142"/>
      <c r="LMP94" s="142"/>
      <c r="LMQ94" s="142"/>
      <c r="LMR94" s="142"/>
      <c r="LMS94" s="142"/>
      <c r="LMT94" s="142"/>
      <c r="LMU94" s="142"/>
      <c r="LMV94" s="142"/>
      <c r="LMW94" s="142"/>
      <c r="LMX94" s="142"/>
      <c r="LMY94" s="142"/>
      <c r="LMZ94" s="142"/>
      <c r="LNA94" s="142"/>
      <c r="LNB94" s="142"/>
      <c r="LNC94" s="142"/>
      <c r="LND94" s="142"/>
      <c r="LNE94" s="142"/>
      <c r="LNF94" s="142"/>
      <c r="LNG94" s="142"/>
      <c r="LNH94" s="142"/>
      <c r="LNI94" s="142"/>
      <c r="LNJ94" s="142"/>
      <c r="LNK94" s="142"/>
      <c r="LNL94" s="142"/>
      <c r="LNM94" s="142"/>
      <c r="LNN94" s="142"/>
      <c r="LNO94" s="142"/>
      <c r="LNP94" s="142"/>
      <c r="LNQ94" s="142"/>
      <c r="LNR94" s="142"/>
      <c r="LNS94" s="142"/>
      <c r="LNT94" s="142"/>
      <c r="LNU94" s="142"/>
      <c r="LNV94" s="142"/>
      <c r="LNW94" s="142"/>
      <c r="LNX94" s="142"/>
      <c r="LNY94" s="142"/>
      <c r="LNZ94" s="142"/>
      <c r="LOA94" s="142"/>
      <c r="LOB94" s="142"/>
      <c r="LOC94" s="142"/>
      <c r="LOD94" s="142"/>
      <c r="LOE94" s="142"/>
      <c r="LOF94" s="142"/>
      <c r="LOG94" s="142"/>
      <c r="LOH94" s="142"/>
      <c r="LOI94" s="142"/>
      <c r="LOJ94" s="142"/>
      <c r="LOK94" s="142"/>
      <c r="LOL94" s="142"/>
      <c r="LOM94" s="142"/>
      <c r="LON94" s="142"/>
      <c r="LOO94" s="142"/>
      <c r="LOP94" s="142"/>
      <c r="LOQ94" s="142"/>
      <c r="LOR94" s="142"/>
      <c r="LOS94" s="142"/>
      <c r="LOT94" s="142"/>
      <c r="LOU94" s="142"/>
      <c r="LOV94" s="142"/>
      <c r="LOW94" s="142"/>
      <c r="LOX94" s="142"/>
      <c r="LOY94" s="142"/>
      <c r="LOZ94" s="142"/>
      <c r="LPA94" s="142"/>
      <c r="LPB94" s="142"/>
      <c r="LPC94" s="142"/>
      <c r="LPD94" s="142"/>
      <c r="LPE94" s="142"/>
      <c r="LPF94" s="142"/>
      <c r="LPG94" s="142"/>
      <c r="LPH94" s="142"/>
      <c r="LPI94" s="142"/>
      <c r="LPJ94" s="142"/>
      <c r="LPK94" s="142"/>
      <c r="LPL94" s="142"/>
      <c r="LPM94" s="142"/>
      <c r="LPN94" s="142"/>
      <c r="LPO94" s="142"/>
      <c r="LPP94" s="142"/>
      <c r="LPQ94" s="142"/>
      <c r="LPR94" s="142"/>
      <c r="LPS94" s="142"/>
      <c r="LPT94" s="142"/>
      <c r="LPU94" s="142"/>
      <c r="LPV94" s="142"/>
      <c r="LPW94" s="142"/>
      <c r="LPX94" s="142"/>
      <c r="LPY94" s="142"/>
      <c r="LPZ94" s="142"/>
      <c r="LQA94" s="142"/>
      <c r="LQB94" s="142"/>
      <c r="LQC94" s="142"/>
      <c r="LQD94" s="142"/>
      <c r="LQE94" s="142"/>
      <c r="LQF94" s="142"/>
      <c r="LQG94" s="142"/>
      <c r="LQH94" s="142"/>
      <c r="LQI94" s="142"/>
      <c r="LQJ94" s="142"/>
      <c r="LQK94" s="142"/>
      <c r="LQL94" s="142"/>
      <c r="LQM94" s="142"/>
      <c r="LQN94" s="142"/>
      <c r="LQO94" s="142"/>
      <c r="LQP94" s="142"/>
      <c r="LQQ94" s="142"/>
      <c r="LQR94" s="142"/>
      <c r="LQS94" s="142"/>
      <c r="LQT94" s="142"/>
      <c r="LQU94" s="142"/>
      <c r="LQV94" s="142"/>
      <c r="LQW94" s="142"/>
      <c r="LQX94" s="142"/>
      <c r="LQY94" s="142"/>
      <c r="LQZ94" s="142"/>
      <c r="LRA94" s="142"/>
      <c r="LRB94" s="142"/>
      <c r="LRC94" s="142"/>
      <c r="LRD94" s="142"/>
      <c r="LRE94" s="142"/>
      <c r="LRF94" s="142"/>
      <c r="LRG94" s="142"/>
      <c r="LRH94" s="142"/>
      <c r="LRI94" s="142"/>
      <c r="LRJ94" s="142"/>
      <c r="LRK94" s="142"/>
      <c r="LRL94" s="142"/>
      <c r="LRM94" s="142"/>
      <c r="LRN94" s="142"/>
      <c r="LRO94" s="142"/>
      <c r="LRP94" s="142"/>
      <c r="LRQ94" s="142"/>
      <c r="LRR94" s="142"/>
      <c r="LRS94" s="142"/>
      <c r="LRT94" s="142"/>
      <c r="LRU94" s="142"/>
      <c r="LRV94" s="142"/>
      <c r="LRW94" s="142"/>
      <c r="LRX94" s="142"/>
      <c r="LRY94" s="142"/>
      <c r="LRZ94" s="142"/>
      <c r="LSA94" s="142"/>
      <c r="LSB94" s="142"/>
      <c r="LSC94" s="142"/>
      <c r="LSD94" s="142"/>
      <c r="LSE94" s="142"/>
      <c r="LSF94" s="142"/>
      <c r="LSG94" s="142"/>
      <c r="LSH94" s="142"/>
      <c r="LSI94" s="142"/>
      <c r="LSJ94" s="142"/>
      <c r="LSK94" s="142"/>
      <c r="LSL94" s="142"/>
      <c r="LSM94" s="142"/>
      <c r="LSN94" s="142"/>
      <c r="LSO94" s="142"/>
      <c r="LSP94" s="142"/>
      <c r="LSQ94" s="142"/>
      <c r="LSR94" s="142"/>
      <c r="LSS94" s="142"/>
      <c r="LST94" s="142"/>
      <c r="LSU94" s="142"/>
      <c r="LSV94" s="142"/>
      <c r="LSW94" s="142"/>
      <c r="LSX94" s="142"/>
      <c r="LSY94" s="142"/>
      <c r="LSZ94" s="142"/>
      <c r="LTA94" s="142"/>
      <c r="LTB94" s="142"/>
      <c r="LTC94" s="142"/>
      <c r="LTD94" s="142"/>
      <c r="LTE94" s="142"/>
      <c r="LTF94" s="142"/>
      <c r="LTG94" s="142"/>
      <c r="LTH94" s="142"/>
      <c r="LTI94" s="142"/>
      <c r="LTJ94" s="142"/>
      <c r="LTK94" s="142"/>
      <c r="LTL94" s="142"/>
      <c r="LTM94" s="142"/>
      <c r="LTN94" s="142"/>
      <c r="LTO94" s="142"/>
      <c r="LTP94" s="142"/>
      <c r="LTQ94" s="142"/>
      <c r="LTR94" s="142"/>
      <c r="LTS94" s="142"/>
      <c r="LTT94" s="142"/>
      <c r="LTU94" s="142"/>
      <c r="LTV94" s="142"/>
      <c r="LTW94" s="142"/>
      <c r="LTX94" s="142"/>
      <c r="LTY94" s="142"/>
      <c r="LTZ94" s="142"/>
      <c r="LUA94" s="142"/>
      <c r="LUB94" s="142"/>
      <c r="LUC94" s="142"/>
      <c r="LUD94" s="142"/>
      <c r="LUE94" s="142"/>
      <c r="LUF94" s="142"/>
      <c r="LUG94" s="142"/>
      <c r="LUH94" s="142"/>
      <c r="LUI94" s="142"/>
      <c r="LUJ94" s="142"/>
      <c r="LUK94" s="142"/>
      <c r="LUL94" s="142"/>
      <c r="LUM94" s="142"/>
      <c r="LUN94" s="142"/>
      <c r="LUO94" s="142"/>
      <c r="LUP94" s="142"/>
      <c r="LUQ94" s="142"/>
      <c r="LUR94" s="142"/>
      <c r="LUS94" s="142"/>
      <c r="LUT94" s="142"/>
      <c r="LUU94" s="142"/>
      <c r="LUV94" s="142"/>
      <c r="LUW94" s="142"/>
      <c r="LUX94" s="142"/>
      <c r="LUY94" s="142"/>
      <c r="LUZ94" s="142"/>
      <c r="LVA94" s="142"/>
      <c r="LVB94" s="142"/>
      <c r="LVC94" s="142"/>
      <c r="LVD94" s="142"/>
      <c r="LVE94" s="142"/>
      <c r="LVF94" s="142"/>
      <c r="LVG94" s="142"/>
      <c r="LVH94" s="142"/>
      <c r="LVI94" s="142"/>
      <c r="LVJ94" s="142"/>
      <c r="LVK94" s="142"/>
      <c r="LVL94" s="142"/>
      <c r="LVM94" s="142"/>
      <c r="LVN94" s="142"/>
      <c r="LVO94" s="142"/>
      <c r="LVP94" s="142"/>
      <c r="LVQ94" s="142"/>
      <c r="LVR94" s="142"/>
      <c r="LVS94" s="142"/>
      <c r="LVT94" s="142"/>
      <c r="LVU94" s="142"/>
      <c r="LVV94" s="142"/>
      <c r="LVW94" s="142"/>
      <c r="LVX94" s="142"/>
      <c r="LVY94" s="142"/>
      <c r="LVZ94" s="142"/>
      <c r="LWA94" s="142"/>
      <c r="LWB94" s="142"/>
      <c r="LWC94" s="142"/>
      <c r="LWD94" s="142"/>
      <c r="LWE94" s="142"/>
      <c r="LWF94" s="142"/>
      <c r="LWG94" s="142"/>
      <c r="LWH94" s="142"/>
      <c r="LWI94" s="142"/>
      <c r="LWJ94" s="142"/>
      <c r="LWK94" s="142"/>
      <c r="LWL94" s="142"/>
      <c r="LWM94" s="142"/>
      <c r="LWN94" s="142"/>
      <c r="LWO94" s="142"/>
      <c r="LWP94" s="142"/>
      <c r="LWQ94" s="142"/>
      <c r="LWR94" s="142"/>
      <c r="LWS94" s="142"/>
      <c r="LWT94" s="142"/>
      <c r="LWU94" s="142"/>
      <c r="LWV94" s="142"/>
      <c r="LWW94" s="142"/>
      <c r="LWX94" s="142"/>
      <c r="LWY94" s="142"/>
      <c r="LWZ94" s="142"/>
      <c r="LXA94" s="142"/>
      <c r="LXB94" s="142"/>
      <c r="LXC94" s="142"/>
      <c r="LXD94" s="142"/>
      <c r="LXE94" s="142"/>
      <c r="LXF94" s="142"/>
      <c r="LXG94" s="142"/>
      <c r="LXH94" s="142"/>
      <c r="LXI94" s="142"/>
      <c r="LXJ94" s="142"/>
      <c r="LXK94" s="142"/>
      <c r="LXL94" s="142"/>
      <c r="LXM94" s="142"/>
      <c r="LXN94" s="142"/>
      <c r="LXO94" s="142"/>
      <c r="LXP94" s="142"/>
      <c r="LXQ94" s="142"/>
      <c r="LXR94" s="142"/>
      <c r="LXS94" s="142"/>
      <c r="LXT94" s="142"/>
      <c r="LXU94" s="142"/>
      <c r="LXV94" s="142"/>
      <c r="LXW94" s="142"/>
      <c r="LXX94" s="142"/>
      <c r="LXY94" s="142"/>
      <c r="LXZ94" s="142"/>
      <c r="LYA94" s="142"/>
      <c r="LYB94" s="142"/>
      <c r="LYC94" s="142"/>
      <c r="LYD94" s="142"/>
      <c r="LYE94" s="142"/>
      <c r="LYF94" s="142"/>
      <c r="LYG94" s="142"/>
      <c r="LYH94" s="142"/>
      <c r="LYI94" s="142"/>
      <c r="LYJ94" s="142"/>
      <c r="LYK94" s="142"/>
      <c r="LYL94" s="142"/>
      <c r="LYM94" s="142"/>
      <c r="LYN94" s="142"/>
      <c r="LYO94" s="142"/>
      <c r="LYP94" s="142"/>
      <c r="LYQ94" s="142"/>
      <c r="LYR94" s="142"/>
      <c r="LYS94" s="142"/>
      <c r="LYT94" s="142"/>
      <c r="LYU94" s="142"/>
      <c r="LYV94" s="142"/>
      <c r="LYW94" s="142"/>
      <c r="LYX94" s="142"/>
      <c r="LYY94" s="142"/>
      <c r="LYZ94" s="142"/>
      <c r="LZA94" s="142"/>
      <c r="LZB94" s="142"/>
      <c r="LZC94" s="142"/>
      <c r="LZD94" s="142"/>
      <c r="LZE94" s="142"/>
      <c r="LZF94" s="142"/>
      <c r="LZG94" s="142"/>
      <c r="LZH94" s="142"/>
      <c r="LZI94" s="142"/>
      <c r="LZJ94" s="142"/>
      <c r="LZK94" s="142"/>
      <c r="LZL94" s="142"/>
      <c r="LZM94" s="142"/>
      <c r="LZN94" s="142"/>
      <c r="LZO94" s="142"/>
      <c r="LZP94" s="142"/>
      <c r="LZQ94" s="142"/>
      <c r="LZR94" s="142"/>
      <c r="LZS94" s="142"/>
      <c r="LZT94" s="142"/>
      <c r="LZU94" s="142"/>
      <c r="LZV94" s="142"/>
      <c r="LZW94" s="142"/>
      <c r="LZX94" s="142"/>
      <c r="LZY94" s="142"/>
      <c r="LZZ94" s="142"/>
      <c r="MAA94" s="142"/>
      <c r="MAB94" s="142"/>
      <c r="MAC94" s="142"/>
      <c r="MAD94" s="142"/>
      <c r="MAE94" s="142"/>
      <c r="MAF94" s="142"/>
      <c r="MAG94" s="142"/>
      <c r="MAH94" s="142"/>
      <c r="MAI94" s="142"/>
      <c r="MAJ94" s="142"/>
      <c r="MAK94" s="142"/>
      <c r="MAL94" s="142"/>
      <c r="MAM94" s="142"/>
      <c r="MAN94" s="142"/>
      <c r="MAO94" s="142"/>
      <c r="MAP94" s="142"/>
      <c r="MAQ94" s="142"/>
      <c r="MAR94" s="142"/>
      <c r="MAS94" s="142"/>
      <c r="MAT94" s="142"/>
      <c r="MAU94" s="142"/>
      <c r="MAV94" s="142"/>
      <c r="MAW94" s="142"/>
      <c r="MAX94" s="142"/>
      <c r="MAY94" s="142"/>
      <c r="MAZ94" s="142"/>
      <c r="MBA94" s="142"/>
      <c r="MBB94" s="142"/>
      <c r="MBC94" s="142"/>
      <c r="MBD94" s="142"/>
      <c r="MBE94" s="142"/>
      <c r="MBF94" s="142"/>
      <c r="MBG94" s="142"/>
      <c r="MBH94" s="142"/>
      <c r="MBI94" s="142"/>
      <c r="MBJ94" s="142"/>
      <c r="MBK94" s="142"/>
      <c r="MBL94" s="142"/>
      <c r="MBM94" s="142"/>
      <c r="MBN94" s="142"/>
      <c r="MBO94" s="142"/>
      <c r="MBP94" s="142"/>
      <c r="MBQ94" s="142"/>
      <c r="MBR94" s="142"/>
      <c r="MBS94" s="142"/>
      <c r="MBT94" s="142"/>
      <c r="MBU94" s="142"/>
      <c r="MBV94" s="142"/>
      <c r="MBW94" s="142"/>
      <c r="MBX94" s="142"/>
      <c r="MBY94" s="142"/>
      <c r="MBZ94" s="142"/>
      <c r="MCA94" s="142"/>
      <c r="MCB94" s="142"/>
      <c r="MCC94" s="142"/>
      <c r="MCD94" s="142"/>
      <c r="MCE94" s="142"/>
      <c r="MCF94" s="142"/>
      <c r="MCG94" s="142"/>
      <c r="MCH94" s="142"/>
      <c r="MCI94" s="142"/>
      <c r="MCJ94" s="142"/>
      <c r="MCK94" s="142"/>
      <c r="MCL94" s="142"/>
      <c r="MCM94" s="142"/>
      <c r="MCN94" s="142"/>
      <c r="MCO94" s="142"/>
      <c r="MCP94" s="142"/>
      <c r="MCQ94" s="142"/>
      <c r="MCR94" s="142"/>
      <c r="MCS94" s="142"/>
      <c r="MCT94" s="142"/>
      <c r="MCU94" s="142"/>
      <c r="MCV94" s="142"/>
      <c r="MCW94" s="142"/>
      <c r="MCX94" s="142"/>
      <c r="MCY94" s="142"/>
      <c r="MCZ94" s="142"/>
      <c r="MDA94" s="142"/>
      <c r="MDB94" s="142"/>
      <c r="MDC94" s="142"/>
      <c r="MDD94" s="142"/>
      <c r="MDE94" s="142"/>
      <c r="MDF94" s="142"/>
      <c r="MDG94" s="142"/>
      <c r="MDH94" s="142"/>
      <c r="MDI94" s="142"/>
      <c r="MDJ94" s="142"/>
      <c r="MDK94" s="142"/>
      <c r="MDL94" s="142"/>
      <c r="MDM94" s="142"/>
      <c r="MDN94" s="142"/>
      <c r="MDO94" s="142"/>
      <c r="MDP94" s="142"/>
      <c r="MDQ94" s="142"/>
      <c r="MDR94" s="142"/>
      <c r="MDS94" s="142"/>
      <c r="MDT94" s="142"/>
      <c r="MDU94" s="142"/>
      <c r="MDV94" s="142"/>
      <c r="MDW94" s="142"/>
      <c r="MDX94" s="142"/>
      <c r="MDY94" s="142"/>
      <c r="MDZ94" s="142"/>
      <c r="MEA94" s="142"/>
      <c r="MEB94" s="142"/>
      <c r="MEC94" s="142"/>
      <c r="MED94" s="142"/>
      <c r="MEE94" s="142"/>
      <c r="MEF94" s="142"/>
      <c r="MEG94" s="142"/>
      <c r="MEH94" s="142"/>
      <c r="MEI94" s="142"/>
      <c r="MEJ94" s="142"/>
      <c r="MEK94" s="142"/>
      <c r="MEL94" s="142"/>
      <c r="MEM94" s="142"/>
      <c r="MEN94" s="142"/>
      <c r="MEO94" s="142"/>
      <c r="MEP94" s="142"/>
      <c r="MEQ94" s="142"/>
      <c r="MER94" s="142"/>
      <c r="MES94" s="142"/>
      <c r="MET94" s="142"/>
      <c r="MEU94" s="142"/>
      <c r="MEV94" s="142"/>
      <c r="MEW94" s="142"/>
      <c r="MEX94" s="142"/>
      <c r="MEY94" s="142"/>
      <c r="MEZ94" s="142"/>
      <c r="MFA94" s="142"/>
      <c r="MFB94" s="142"/>
      <c r="MFC94" s="142"/>
      <c r="MFD94" s="142"/>
      <c r="MFE94" s="142"/>
      <c r="MFF94" s="142"/>
      <c r="MFG94" s="142"/>
      <c r="MFH94" s="142"/>
      <c r="MFI94" s="142"/>
      <c r="MFJ94" s="142"/>
      <c r="MFK94" s="142"/>
      <c r="MFL94" s="142"/>
      <c r="MFM94" s="142"/>
      <c r="MFN94" s="142"/>
      <c r="MFO94" s="142"/>
      <c r="MFP94" s="142"/>
      <c r="MFQ94" s="142"/>
      <c r="MFR94" s="142"/>
      <c r="MFS94" s="142"/>
      <c r="MFT94" s="142"/>
      <c r="MFU94" s="142"/>
      <c r="MFV94" s="142"/>
      <c r="MFW94" s="142"/>
      <c r="MFX94" s="142"/>
      <c r="MFY94" s="142"/>
      <c r="MFZ94" s="142"/>
      <c r="MGA94" s="142"/>
      <c r="MGB94" s="142"/>
      <c r="MGC94" s="142"/>
      <c r="MGD94" s="142"/>
      <c r="MGE94" s="142"/>
      <c r="MGF94" s="142"/>
      <c r="MGG94" s="142"/>
      <c r="MGH94" s="142"/>
      <c r="MGI94" s="142"/>
      <c r="MGJ94" s="142"/>
      <c r="MGK94" s="142"/>
      <c r="MGL94" s="142"/>
      <c r="MGM94" s="142"/>
      <c r="MGN94" s="142"/>
      <c r="MGO94" s="142"/>
      <c r="MGP94" s="142"/>
      <c r="MGQ94" s="142"/>
      <c r="MGR94" s="142"/>
      <c r="MGS94" s="142"/>
      <c r="MGT94" s="142"/>
      <c r="MGU94" s="142"/>
      <c r="MGV94" s="142"/>
      <c r="MGW94" s="142"/>
      <c r="MGX94" s="142"/>
      <c r="MGY94" s="142"/>
      <c r="MGZ94" s="142"/>
      <c r="MHA94" s="142"/>
      <c r="MHB94" s="142"/>
      <c r="MHC94" s="142"/>
      <c r="MHD94" s="142"/>
      <c r="MHE94" s="142"/>
      <c r="MHF94" s="142"/>
      <c r="MHG94" s="142"/>
      <c r="MHH94" s="142"/>
      <c r="MHI94" s="142"/>
      <c r="MHJ94" s="142"/>
      <c r="MHK94" s="142"/>
      <c r="MHL94" s="142"/>
      <c r="MHM94" s="142"/>
      <c r="MHN94" s="142"/>
      <c r="MHO94" s="142"/>
      <c r="MHP94" s="142"/>
      <c r="MHQ94" s="142"/>
      <c r="MHR94" s="142"/>
      <c r="MHS94" s="142"/>
      <c r="MHT94" s="142"/>
      <c r="MHU94" s="142"/>
      <c r="MHV94" s="142"/>
      <c r="MHW94" s="142"/>
      <c r="MHX94" s="142"/>
      <c r="MHY94" s="142"/>
      <c r="MHZ94" s="142"/>
      <c r="MIA94" s="142"/>
      <c r="MIB94" s="142"/>
      <c r="MIC94" s="142"/>
      <c r="MID94" s="142"/>
      <c r="MIE94" s="142"/>
      <c r="MIF94" s="142"/>
      <c r="MIG94" s="142"/>
      <c r="MIH94" s="142"/>
      <c r="MII94" s="142"/>
      <c r="MIJ94" s="142"/>
      <c r="MIK94" s="142"/>
      <c r="MIL94" s="142"/>
      <c r="MIM94" s="142"/>
      <c r="MIN94" s="142"/>
      <c r="MIO94" s="142"/>
      <c r="MIP94" s="142"/>
      <c r="MIQ94" s="142"/>
      <c r="MIR94" s="142"/>
      <c r="MIS94" s="142"/>
      <c r="MIT94" s="142"/>
      <c r="MIU94" s="142"/>
      <c r="MIV94" s="142"/>
      <c r="MIW94" s="142"/>
      <c r="MIX94" s="142"/>
      <c r="MIY94" s="142"/>
      <c r="MIZ94" s="142"/>
      <c r="MJA94" s="142"/>
      <c r="MJB94" s="142"/>
      <c r="MJC94" s="142"/>
      <c r="MJD94" s="142"/>
      <c r="MJE94" s="142"/>
      <c r="MJF94" s="142"/>
      <c r="MJG94" s="142"/>
      <c r="MJH94" s="142"/>
      <c r="MJI94" s="142"/>
      <c r="MJJ94" s="142"/>
      <c r="MJK94" s="142"/>
      <c r="MJL94" s="142"/>
      <c r="MJM94" s="142"/>
      <c r="MJN94" s="142"/>
      <c r="MJO94" s="142"/>
      <c r="MJP94" s="142"/>
      <c r="MJQ94" s="142"/>
      <c r="MJR94" s="142"/>
      <c r="MJS94" s="142"/>
      <c r="MJT94" s="142"/>
      <c r="MJU94" s="142"/>
      <c r="MJV94" s="142"/>
      <c r="MJW94" s="142"/>
      <c r="MJX94" s="142"/>
      <c r="MJY94" s="142"/>
      <c r="MJZ94" s="142"/>
      <c r="MKA94" s="142"/>
      <c r="MKB94" s="142"/>
      <c r="MKC94" s="142"/>
      <c r="MKD94" s="142"/>
      <c r="MKE94" s="142"/>
      <c r="MKF94" s="142"/>
      <c r="MKG94" s="142"/>
      <c r="MKH94" s="142"/>
      <c r="MKI94" s="142"/>
      <c r="MKJ94" s="142"/>
      <c r="MKK94" s="142"/>
      <c r="MKL94" s="142"/>
      <c r="MKM94" s="142"/>
      <c r="MKN94" s="142"/>
      <c r="MKO94" s="142"/>
      <c r="MKP94" s="142"/>
      <c r="MKQ94" s="142"/>
      <c r="MKR94" s="142"/>
      <c r="MKS94" s="142"/>
      <c r="MKT94" s="142"/>
      <c r="MKU94" s="142"/>
      <c r="MKV94" s="142"/>
      <c r="MKW94" s="142"/>
      <c r="MKX94" s="142"/>
      <c r="MKY94" s="142"/>
      <c r="MKZ94" s="142"/>
      <c r="MLA94" s="142"/>
      <c r="MLB94" s="142"/>
      <c r="MLC94" s="142"/>
      <c r="MLD94" s="142"/>
      <c r="MLE94" s="142"/>
      <c r="MLF94" s="142"/>
      <c r="MLG94" s="142"/>
      <c r="MLH94" s="142"/>
      <c r="MLI94" s="142"/>
      <c r="MLJ94" s="142"/>
      <c r="MLK94" s="142"/>
      <c r="MLL94" s="142"/>
      <c r="MLM94" s="142"/>
      <c r="MLN94" s="142"/>
      <c r="MLO94" s="142"/>
      <c r="MLP94" s="142"/>
      <c r="MLQ94" s="142"/>
      <c r="MLR94" s="142"/>
      <c r="MLS94" s="142"/>
      <c r="MLT94" s="142"/>
      <c r="MLU94" s="142"/>
      <c r="MLV94" s="142"/>
      <c r="MLW94" s="142"/>
      <c r="MLX94" s="142"/>
      <c r="MLY94" s="142"/>
      <c r="MLZ94" s="142"/>
      <c r="MMA94" s="142"/>
      <c r="MMB94" s="142"/>
      <c r="MMC94" s="142"/>
      <c r="MMD94" s="142"/>
      <c r="MME94" s="142"/>
      <c r="MMF94" s="142"/>
      <c r="MMG94" s="142"/>
      <c r="MMH94" s="142"/>
      <c r="MMI94" s="142"/>
      <c r="MMJ94" s="142"/>
      <c r="MMK94" s="142"/>
      <c r="MML94" s="142"/>
      <c r="MMM94" s="142"/>
      <c r="MMN94" s="142"/>
      <c r="MMO94" s="142"/>
      <c r="MMP94" s="142"/>
      <c r="MMQ94" s="142"/>
      <c r="MMR94" s="142"/>
      <c r="MMS94" s="142"/>
      <c r="MMT94" s="142"/>
      <c r="MMU94" s="142"/>
      <c r="MMV94" s="142"/>
      <c r="MMW94" s="142"/>
      <c r="MMX94" s="142"/>
      <c r="MMY94" s="142"/>
      <c r="MMZ94" s="142"/>
      <c r="MNA94" s="142"/>
      <c r="MNB94" s="142"/>
      <c r="MNC94" s="142"/>
      <c r="MND94" s="142"/>
      <c r="MNE94" s="142"/>
      <c r="MNF94" s="142"/>
      <c r="MNG94" s="142"/>
      <c r="MNH94" s="142"/>
      <c r="MNI94" s="142"/>
      <c r="MNJ94" s="142"/>
      <c r="MNK94" s="142"/>
      <c r="MNL94" s="142"/>
      <c r="MNM94" s="142"/>
      <c r="MNN94" s="142"/>
      <c r="MNO94" s="142"/>
      <c r="MNP94" s="142"/>
      <c r="MNQ94" s="142"/>
      <c r="MNR94" s="142"/>
      <c r="MNS94" s="142"/>
      <c r="MNT94" s="142"/>
      <c r="MNU94" s="142"/>
      <c r="MNV94" s="142"/>
      <c r="MNW94" s="142"/>
      <c r="MNX94" s="142"/>
      <c r="MNY94" s="142"/>
      <c r="MNZ94" s="142"/>
      <c r="MOA94" s="142"/>
      <c r="MOB94" s="142"/>
      <c r="MOC94" s="142"/>
      <c r="MOD94" s="142"/>
      <c r="MOE94" s="142"/>
      <c r="MOF94" s="142"/>
      <c r="MOG94" s="142"/>
      <c r="MOH94" s="142"/>
      <c r="MOI94" s="142"/>
      <c r="MOJ94" s="142"/>
      <c r="MOK94" s="142"/>
      <c r="MOL94" s="142"/>
      <c r="MOM94" s="142"/>
      <c r="MON94" s="142"/>
      <c r="MOO94" s="142"/>
      <c r="MOP94" s="142"/>
      <c r="MOQ94" s="142"/>
      <c r="MOR94" s="142"/>
      <c r="MOS94" s="142"/>
      <c r="MOT94" s="142"/>
      <c r="MOU94" s="142"/>
      <c r="MOV94" s="142"/>
      <c r="MOW94" s="142"/>
      <c r="MOX94" s="142"/>
      <c r="MOY94" s="142"/>
      <c r="MOZ94" s="142"/>
      <c r="MPA94" s="142"/>
      <c r="MPB94" s="142"/>
      <c r="MPC94" s="142"/>
      <c r="MPD94" s="142"/>
      <c r="MPE94" s="142"/>
      <c r="MPF94" s="142"/>
      <c r="MPG94" s="142"/>
      <c r="MPH94" s="142"/>
      <c r="MPI94" s="142"/>
      <c r="MPJ94" s="142"/>
      <c r="MPK94" s="142"/>
      <c r="MPL94" s="142"/>
      <c r="MPM94" s="142"/>
      <c r="MPN94" s="142"/>
      <c r="MPO94" s="142"/>
      <c r="MPP94" s="142"/>
      <c r="MPQ94" s="142"/>
      <c r="MPR94" s="142"/>
      <c r="MPS94" s="142"/>
      <c r="MPT94" s="142"/>
      <c r="MPU94" s="142"/>
      <c r="MPV94" s="142"/>
      <c r="MPW94" s="142"/>
      <c r="MPX94" s="142"/>
      <c r="MPY94" s="142"/>
      <c r="MPZ94" s="142"/>
      <c r="MQA94" s="142"/>
      <c r="MQB94" s="142"/>
      <c r="MQC94" s="142"/>
      <c r="MQD94" s="142"/>
      <c r="MQE94" s="142"/>
      <c r="MQF94" s="142"/>
      <c r="MQG94" s="142"/>
      <c r="MQH94" s="142"/>
      <c r="MQI94" s="142"/>
      <c r="MQJ94" s="142"/>
      <c r="MQK94" s="142"/>
      <c r="MQL94" s="142"/>
      <c r="MQM94" s="142"/>
      <c r="MQN94" s="142"/>
      <c r="MQO94" s="142"/>
      <c r="MQP94" s="142"/>
      <c r="MQQ94" s="142"/>
      <c r="MQR94" s="142"/>
      <c r="MQS94" s="142"/>
      <c r="MQT94" s="142"/>
      <c r="MQU94" s="142"/>
      <c r="MQV94" s="142"/>
      <c r="MQW94" s="142"/>
      <c r="MQX94" s="142"/>
      <c r="MQY94" s="142"/>
      <c r="MQZ94" s="142"/>
      <c r="MRA94" s="142"/>
      <c r="MRB94" s="142"/>
      <c r="MRC94" s="142"/>
      <c r="MRD94" s="142"/>
      <c r="MRE94" s="142"/>
      <c r="MRF94" s="142"/>
      <c r="MRG94" s="142"/>
      <c r="MRH94" s="142"/>
      <c r="MRI94" s="142"/>
      <c r="MRJ94" s="142"/>
      <c r="MRK94" s="142"/>
      <c r="MRL94" s="142"/>
      <c r="MRM94" s="142"/>
      <c r="MRN94" s="142"/>
      <c r="MRO94" s="142"/>
      <c r="MRP94" s="142"/>
      <c r="MRQ94" s="142"/>
      <c r="MRR94" s="142"/>
      <c r="MRS94" s="142"/>
      <c r="MRT94" s="142"/>
      <c r="MRU94" s="142"/>
      <c r="MRV94" s="142"/>
      <c r="MRW94" s="142"/>
      <c r="MRX94" s="142"/>
      <c r="MRY94" s="142"/>
      <c r="MRZ94" s="142"/>
      <c r="MSA94" s="142"/>
      <c r="MSB94" s="142"/>
      <c r="MSC94" s="142"/>
      <c r="MSD94" s="142"/>
      <c r="MSE94" s="142"/>
      <c r="MSF94" s="142"/>
      <c r="MSG94" s="142"/>
      <c r="MSH94" s="142"/>
      <c r="MSI94" s="142"/>
      <c r="MSJ94" s="142"/>
      <c r="MSK94" s="142"/>
      <c r="MSL94" s="142"/>
      <c r="MSM94" s="142"/>
      <c r="MSN94" s="142"/>
      <c r="MSO94" s="142"/>
      <c r="MSP94" s="142"/>
      <c r="MSQ94" s="142"/>
      <c r="MSR94" s="142"/>
      <c r="MSS94" s="142"/>
      <c r="MST94" s="142"/>
      <c r="MSU94" s="142"/>
      <c r="MSV94" s="142"/>
      <c r="MSW94" s="142"/>
      <c r="MSX94" s="142"/>
      <c r="MSY94" s="142"/>
      <c r="MSZ94" s="142"/>
      <c r="MTA94" s="142"/>
      <c r="MTB94" s="142"/>
      <c r="MTC94" s="142"/>
      <c r="MTD94" s="142"/>
      <c r="MTE94" s="142"/>
      <c r="MTF94" s="142"/>
      <c r="MTG94" s="142"/>
      <c r="MTH94" s="142"/>
      <c r="MTI94" s="142"/>
      <c r="MTJ94" s="142"/>
      <c r="MTK94" s="142"/>
      <c r="MTL94" s="142"/>
      <c r="MTM94" s="142"/>
      <c r="MTN94" s="142"/>
      <c r="MTO94" s="142"/>
      <c r="MTP94" s="142"/>
      <c r="MTQ94" s="142"/>
      <c r="MTR94" s="142"/>
      <c r="MTS94" s="142"/>
      <c r="MTT94" s="142"/>
      <c r="MTU94" s="142"/>
      <c r="MTV94" s="142"/>
      <c r="MTW94" s="142"/>
      <c r="MTX94" s="142"/>
      <c r="MTY94" s="142"/>
      <c r="MTZ94" s="142"/>
      <c r="MUA94" s="142"/>
      <c r="MUB94" s="142"/>
      <c r="MUC94" s="142"/>
      <c r="MUD94" s="142"/>
      <c r="MUE94" s="142"/>
      <c r="MUF94" s="142"/>
      <c r="MUG94" s="142"/>
      <c r="MUH94" s="142"/>
      <c r="MUI94" s="142"/>
      <c r="MUJ94" s="142"/>
      <c r="MUK94" s="142"/>
      <c r="MUL94" s="142"/>
      <c r="MUM94" s="142"/>
      <c r="MUN94" s="142"/>
      <c r="MUO94" s="142"/>
      <c r="MUP94" s="142"/>
      <c r="MUQ94" s="142"/>
      <c r="MUR94" s="142"/>
      <c r="MUS94" s="142"/>
      <c r="MUT94" s="142"/>
      <c r="MUU94" s="142"/>
      <c r="MUV94" s="142"/>
      <c r="MUW94" s="142"/>
      <c r="MUX94" s="142"/>
      <c r="MUY94" s="142"/>
      <c r="MUZ94" s="142"/>
      <c r="MVA94" s="142"/>
      <c r="MVB94" s="142"/>
      <c r="MVC94" s="142"/>
      <c r="MVD94" s="142"/>
      <c r="MVE94" s="142"/>
      <c r="MVF94" s="142"/>
      <c r="MVG94" s="142"/>
      <c r="MVH94" s="142"/>
      <c r="MVI94" s="142"/>
      <c r="MVJ94" s="142"/>
      <c r="MVK94" s="142"/>
      <c r="MVL94" s="142"/>
      <c r="MVM94" s="142"/>
      <c r="MVN94" s="142"/>
      <c r="MVO94" s="142"/>
      <c r="MVP94" s="142"/>
      <c r="MVQ94" s="142"/>
      <c r="MVR94" s="142"/>
      <c r="MVS94" s="142"/>
      <c r="MVT94" s="142"/>
      <c r="MVU94" s="142"/>
      <c r="MVV94" s="142"/>
      <c r="MVW94" s="142"/>
      <c r="MVX94" s="142"/>
      <c r="MVY94" s="142"/>
      <c r="MVZ94" s="142"/>
      <c r="MWA94" s="142"/>
      <c r="MWB94" s="142"/>
      <c r="MWC94" s="142"/>
      <c r="MWD94" s="142"/>
      <c r="MWE94" s="142"/>
      <c r="MWF94" s="142"/>
      <c r="MWG94" s="142"/>
      <c r="MWH94" s="142"/>
      <c r="MWI94" s="142"/>
      <c r="MWJ94" s="142"/>
      <c r="MWK94" s="142"/>
      <c r="MWL94" s="142"/>
      <c r="MWM94" s="142"/>
      <c r="MWN94" s="142"/>
      <c r="MWO94" s="142"/>
      <c r="MWP94" s="142"/>
      <c r="MWQ94" s="142"/>
      <c r="MWR94" s="142"/>
      <c r="MWS94" s="142"/>
      <c r="MWT94" s="142"/>
      <c r="MWU94" s="142"/>
      <c r="MWV94" s="142"/>
      <c r="MWW94" s="142"/>
      <c r="MWX94" s="142"/>
      <c r="MWY94" s="142"/>
      <c r="MWZ94" s="142"/>
      <c r="MXA94" s="142"/>
      <c r="MXB94" s="142"/>
      <c r="MXC94" s="142"/>
      <c r="MXD94" s="142"/>
      <c r="MXE94" s="142"/>
      <c r="MXF94" s="142"/>
      <c r="MXG94" s="142"/>
      <c r="MXH94" s="142"/>
      <c r="MXI94" s="142"/>
      <c r="MXJ94" s="142"/>
      <c r="MXK94" s="142"/>
      <c r="MXL94" s="142"/>
      <c r="MXM94" s="142"/>
      <c r="MXN94" s="142"/>
      <c r="MXO94" s="142"/>
      <c r="MXP94" s="142"/>
      <c r="MXQ94" s="142"/>
      <c r="MXR94" s="142"/>
      <c r="MXS94" s="142"/>
      <c r="MXT94" s="142"/>
      <c r="MXU94" s="142"/>
      <c r="MXV94" s="142"/>
      <c r="MXW94" s="142"/>
      <c r="MXX94" s="142"/>
      <c r="MXY94" s="142"/>
      <c r="MXZ94" s="142"/>
      <c r="MYA94" s="142"/>
      <c r="MYB94" s="142"/>
      <c r="MYC94" s="142"/>
      <c r="MYD94" s="142"/>
      <c r="MYE94" s="142"/>
      <c r="MYF94" s="142"/>
      <c r="MYG94" s="142"/>
      <c r="MYH94" s="142"/>
      <c r="MYI94" s="142"/>
      <c r="MYJ94" s="142"/>
      <c r="MYK94" s="142"/>
      <c r="MYL94" s="142"/>
      <c r="MYM94" s="142"/>
      <c r="MYN94" s="142"/>
      <c r="MYO94" s="142"/>
      <c r="MYP94" s="142"/>
      <c r="MYQ94" s="142"/>
      <c r="MYR94" s="142"/>
      <c r="MYS94" s="142"/>
      <c r="MYT94" s="142"/>
      <c r="MYU94" s="142"/>
      <c r="MYV94" s="142"/>
      <c r="MYW94" s="142"/>
      <c r="MYX94" s="142"/>
      <c r="MYY94" s="142"/>
      <c r="MYZ94" s="142"/>
      <c r="MZA94" s="142"/>
      <c r="MZB94" s="142"/>
      <c r="MZC94" s="142"/>
      <c r="MZD94" s="142"/>
      <c r="MZE94" s="142"/>
      <c r="MZF94" s="142"/>
      <c r="MZG94" s="142"/>
      <c r="MZH94" s="142"/>
      <c r="MZI94" s="142"/>
      <c r="MZJ94" s="142"/>
      <c r="MZK94" s="142"/>
      <c r="MZL94" s="142"/>
      <c r="MZM94" s="142"/>
      <c r="MZN94" s="142"/>
      <c r="MZO94" s="142"/>
      <c r="MZP94" s="142"/>
      <c r="MZQ94" s="142"/>
      <c r="MZR94" s="142"/>
      <c r="MZS94" s="142"/>
      <c r="MZT94" s="142"/>
      <c r="MZU94" s="142"/>
      <c r="MZV94" s="142"/>
      <c r="MZW94" s="142"/>
      <c r="MZX94" s="142"/>
      <c r="MZY94" s="142"/>
      <c r="MZZ94" s="142"/>
      <c r="NAA94" s="142"/>
      <c r="NAB94" s="142"/>
      <c r="NAC94" s="142"/>
      <c r="NAD94" s="142"/>
      <c r="NAE94" s="142"/>
      <c r="NAF94" s="142"/>
      <c r="NAG94" s="142"/>
      <c r="NAH94" s="142"/>
      <c r="NAI94" s="142"/>
      <c r="NAJ94" s="142"/>
      <c r="NAK94" s="142"/>
      <c r="NAL94" s="142"/>
      <c r="NAM94" s="142"/>
      <c r="NAN94" s="142"/>
      <c r="NAO94" s="142"/>
      <c r="NAP94" s="142"/>
      <c r="NAQ94" s="142"/>
      <c r="NAR94" s="142"/>
      <c r="NAS94" s="142"/>
      <c r="NAT94" s="142"/>
      <c r="NAU94" s="142"/>
      <c r="NAV94" s="142"/>
      <c r="NAW94" s="142"/>
      <c r="NAX94" s="142"/>
      <c r="NAY94" s="142"/>
      <c r="NAZ94" s="142"/>
      <c r="NBA94" s="142"/>
      <c r="NBB94" s="142"/>
      <c r="NBC94" s="142"/>
      <c r="NBD94" s="142"/>
      <c r="NBE94" s="142"/>
      <c r="NBF94" s="142"/>
      <c r="NBG94" s="142"/>
      <c r="NBH94" s="142"/>
      <c r="NBI94" s="142"/>
      <c r="NBJ94" s="142"/>
      <c r="NBK94" s="142"/>
      <c r="NBL94" s="142"/>
      <c r="NBM94" s="142"/>
      <c r="NBN94" s="142"/>
      <c r="NBO94" s="142"/>
      <c r="NBP94" s="142"/>
      <c r="NBQ94" s="142"/>
      <c r="NBR94" s="142"/>
      <c r="NBS94" s="142"/>
      <c r="NBT94" s="142"/>
      <c r="NBU94" s="142"/>
      <c r="NBV94" s="142"/>
      <c r="NBW94" s="142"/>
      <c r="NBX94" s="142"/>
      <c r="NBY94" s="142"/>
      <c r="NBZ94" s="142"/>
      <c r="NCA94" s="142"/>
      <c r="NCB94" s="142"/>
      <c r="NCC94" s="142"/>
      <c r="NCD94" s="142"/>
      <c r="NCE94" s="142"/>
      <c r="NCF94" s="142"/>
      <c r="NCG94" s="142"/>
      <c r="NCH94" s="142"/>
      <c r="NCI94" s="142"/>
      <c r="NCJ94" s="142"/>
      <c r="NCK94" s="142"/>
      <c r="NCL94" s="142"/>
      <c r="NCM94" s="142"/>
      <c r="NCN94" s="142"/>
      <c r="NCO94" s="142"/>
      <c r="NCP94" s="142"/>
      <c r="NCQ94" s="142"/>
      <c r="NCR94" s="142"/>
      <c r="NCS94" s="142"/>
      <c r="NCT94" s="142"/>
      <c r="NCU94" s="142"/>
      <c r="NCV94" s="142"/>
      <c r="NCW94" s="142"/>
      <c r="NCX94" s="142"/>
      <c r="NCY94" s="142"/>
      <c r="NCZ94" s="142"/>
      <c r="NDA94" s="142"/>
      <c r="NDB94" s="142"/>
      <c r="NDC94" s="142"/>
      <c r="NDD94" s="142"/>
      <c r="NDE94" s="142"/>
      <c r="NDF94" s="142"/>
      <c r="NDG94" s="142"/>
      <c r="NDH94" s="142"/>
      <c r="NDI94" s="142"/>
      <c r="NDJ94" s="142"/>
      <c r="NDK94" s="142"/>
      <c r="NDL94" s="142"/>
      <c r="NDM94" s="142"/>
      <c r="NDN94" s="142"/>
      <c r="NDO94" s="142"/>
      <c r="NDP94" s="142"/>
      <c r="NDQ94" s="142"/>
      <c r="NDR94" s="142"/>
      <c r="NDS94" s="142"/>
      <c r="NDT94" s="142"/>
      <c r="NDU94" s="142"/>
      <c r="NDV94" s="142"/>
      <c r="NDW94" s="142"/>
      <c r="NDX94" s="142"/>
      <c r="NDY94" s="142"/>
      <c r="NDZ94" s="142"/>
      <c r="NEA94" s="142"/>
      <c r="NEB94" s="142"/>
      <c r="NEC94" s="142"/>
      <c r="NED94" s="142"/>
      <c r="NEE94" s="142"/>
      <c r="NEF94" s="142"/>
      <c r="NEG94" s="142"/>
      <c r="NEH94" s="142"/>
      <c r="NEI94" s="142"/>
      <c r="NEJ94" s="142"/>
      <c r="NEK94" s="142"/>
      <c r="NEL94" s="142"/>
      <c r="NEM94" s="142"/>
      <c r="NEN94" s="142"/>
      <c r="NEO94" s="142"/>
      <c r="NEP94" s="142"/>
      <c r="NEQ94" s="142"/>
      <c r="NER94" s="142"/>
      <c r="NES94" s="142"/>
      <c r="NET94" s="142"/>
      <c r="NEU94" s="142"/>
      <c r="NEV94" s="142"/>
      <c r="NEW94" s="142"/>
      <c r="NEX94" s="142"/>
      <c r="NEY94" s="142"/>
      <c r="NEZ94" s="142"/>
      <c r="NFA94" s="142"/>
      <c r="NFB94" s="142"/>
      <c r="NFC94" s="142"/>
      <c r="NFD94" s="142"/>
      <c r="NFE94" s="142"/>
      <c r="NFF94" s="142"/>
      <c r="NFG94" s="142"/>
      <c r="NFH94" s="142"/>
      <c r="NFI94" s="142"/>
      <c r="NFJ94" s="142"/>
      <c r="NFK94" s="142"/>
      <c r="NFL94" s="142"/>
      <c r="NFM94" s="142"/>
      <c r="NFN94" s="142"/>
      <c r="NFO94" s="142"/>
      <c r="NFP94" s="142"/>
      <c r="NFQ94" s="142"/>
      <c r="NFR94" s="142"/>
      <c r="NFS94" s="142"/>
      <c r="NFT94" s="142"/>
      <c r="NFU94" s="142"/>
      <c r="NFV94" s="142"/>
      <c r="NFW94" s="142"/>
      <c r="NFX94" s="142"/>
      <c r="NFY94" s="142"/>
      <c r="NFZ94" s="142"/>
      <c r="NGA94" s="142"/>
      <c r="NGB94" s="142"/>
      <c r="NGC94" s="142"/>
      <c r="NGD94" s="142"/>
      <c r="NGE94" s="142"/>
      <c r="NGF94" s="142"/>
      <c r="NGG94" s="142"/>
      <c r="NGH94" s="142"/>
      <c r="NGI94" s="142"/>
      <c r="NGJ94" s="142"/>
      <c r="NGK94" s="142"/>
      <c r="NGL94" s="142"/>
      <c r="NGM94" s="142"/>
      <c r="NGN94" s="142"/>
      <c r="NGO94" s="142"/>
      <c r="NGP94" s="142"/>
      <c r="NGQ94" s="142"/>
      <c r="NGR94" s="142"/>
      <c r="NGS94" s="142"/>
      <c r="NGT94" s="142"/>
      <c r="NGU94" s="142"/>
      <c r="NGV94" s="142"/>
      <c r="NGW94" s="142"/>
      <c r="NGX94" s="142"/>
      <c r="NGY94" s="142"/>
      <c r="NGZ94" s="142"/>
      <c r="NHA94" s="142"/>
      <c r="NHB94" s="142"/>
      <c r="NHC94" s="142"/>
      <c r="NHD94" s="142"/>
      <c r="NHE94" s="142"/>
      <c r="NHF94" s="142"/>
      <c r="NHG94" s="142"/>
      <c r="NHH94" s="142"/>
      <c r="NHI94" s="142"/>
      <c r="NHJ94" s="142"/>
      <c r="NHK94" s="142"/>
      <c r="NHL94" s="142"/>
      <c r="NHM94" s="142"/>
      <c r="NHN94" s="142"/>
      <c r="NHO94" s="142"/>
      <c r="NHP94" s="142"/>
      <c r="NHQ94" s="142"/>
      <c r="NHR94" s="142"/>
      <c r="NHS94" s="142"/>
      <c r="NHT94" s="142"/>
      <c r="NHU94" s="142"/>
      <c r="NHV94" s="142"/>
      <c r="NHW94" s="142"/>
      <c r="NHX94" s="142"/>
      <c r="NHY94" s="142"/>
      <c r="NHZ94" s="142"/>
      <c r="NIA94" s="142"/>
      <c r="NIB94" s="142"/>
      <c r="NIC94" s="142"/>
      <c r="NID94" s="142"/>
      <c r="NIE94" s="142"/>
      <c r="NIF94" s="142"/>
      <c r="NIG94" s="142"/>
      <c r="NIH94" s="142"/>
      <c r="NII94" s="142"/>
      <c r="NIJ94" s="142"/>
      <c r="NIK94" s="142"/>
      <c r="NIL94" s="142"/>
      <c r="NIM94" s="142"/>
      <c r="NIN94" s="142"/>
      <c r="NIO94" s="142"/>
      <c r="NIP94" s="142"/>
      <c r="NIQ94" s="142"/>
      <c r="NIR94" s="142"/>
      <c r="NIS94" s="142"/>
      <c r="NIT94" s="142"/>
      <c r="NIU94" s="142"/>
      <c r="NIV94" s="142"/>
      <c r="NIW94" s="142"/>
      <c r="NIX94" s="142"/>
      <c r="NIY94" s="142"/>
      <c r="NIZ94" s="142"/>
      <c r="NJA94" s="142"/>
      <c r="NJB94" s="142"/>
      <c r="NJC94" s="142"/>
      <c r="NJD94" s="142"/>
      <c r="NJE94" s="142"/>
      <c r="NJF94" s="142"/>
      <c r="NJG94" s="142"/>
      <c r="NJH94" s="142"/>
      <c r="NJI94" s="142"/>
      <c r="NJJ94" s="142"/>
      <c r="NJK94" s="142"/>
      <c r="NJL94" s="142"/>
      <c r="NJM94" s="142"/>
      <c r="NJN94" s="142"/>
      <c r="NJO94" s="142"/>
      <c r="NJP94" s="142"/>
      <c r="NJQ94" s="142"/>
      <c r="NJR94" s="142"/>
      <c r="NJS94" s="142"/>
      <c r="NJT94" s="142"/>
      <c r="NJU94" s="142"/>
      <c r="NJV94" s="142"/>
      <c r="NJW94" s="142"/>
      <c r="NJX94" s="142"/>
      <c r="NJY94" s="142"/>
      <c r="NJZ94" s="142"/>
      <c r="NKA94" s="142"/>
      <c r="NKB94" s="142"/>
      <c r="NKC94" s="142"/>
      <c r="NKD94" s="142"/>
      <c r="NKE94" s="142"/>
      <c r="NKF94" s="142"/>
      <c r="NKG94" s="142"/>
      <c r="NKH94" s="142"/>
      <c r="NKI94" s="142"/>
      <c r="NKJ94" s="142"/>
      <c r="NKK94" s="142"/>
      <c r="NKL94" s="142"/>
      <c r="NKM94" s="142"/>
      <c r="NKN94" s="142"/>
      <c r="NKO94" s="142"/>
      <c r="NKP94" s="142"/>
      <c r="NKQ94" s="142"/>
      <c r="NKR94" s="142"/>
      <c r="NKS94" s="142"/>
      <c r="NKT94" s="142"/>
      <c r="NKU94" s="142"/>
      <c r="NKV94" s="142"/>
      <c r="NKW94" s="142"/>
      <c r="NKX94" s="142"/>
      <c r="NKY94" s="142"/>
      <c r="NKZ94" s="142"/>
      <c r="NLA94" s="142"/>
      <c r="NLB94" s="142"/>
      <c r="NLC94" s="142"/>
      <c r="NLD94" s="142"/>
      <c r="NLE94" s="142"/>
      <c r="NLF94" s="142"/>
      <c r="NLG94" s="142"/>
      <c r="NLH94" s="142"/>
      <c r="NLI94" s="142"/>
      <c r="NLJ94" s="142"/>
      <c r="NLK94" s="142"/>
      <c r="NLL94" s="142"/>
      <c r="NLM94" s="142"/>
      <c r="NLN94" s="142"/>
      <c r="NLO94" s="142"/>
      <c r="NLP94" s="142"/>
      <c r="NLQ94" s="142"/>
      <c r="NLR94" s="142"/>
      <c r="NLS94" s="142"/>
      <c r="NLT94" s="142"/>
      <c r="NLU94" s="142"/>
      <c r="NLV94" s="142"/>
      <c r="NLW94" s="142"/>
      <c r="NLX94" s="142"/>
      <c r="NLY94" s="142"/>
      <c r="NLZ94" s="142"/>
      <c r="NMA94" s="142"/>
      <c r="NMB94" s="142"/>
      <c r="NMC94" s="142"/>
      <c r="NMD94" s="142"/>
      <c r="NME94" s="142"/>
      <c r="NMF94" s="142"/>
      <c r="NMG94" s="142"/>
      <c r="NMH94" s="142"/>
      <c r="NMI94" s="142"/>
      <c r="NMJ94" s="142"/>
      <c r="NMK94" s="142"/>
      <c r="NML94" s="142"/>
      <c r="NMM94" s="142"/>
      <c r="NMN94" s="142"/>
      <c r="NMO94" s="142"/>
      <c r="NMP94" s="142"/>
      <c r="NMQ94" s="142"/>
      <c r="NMR94" s="142"/>
      <c r="NMS94" s="142"/>
      <c r="NMT94" s="142"/>
      <c r="NMU94" s="142"/>
      <c r="NMV94" s="142"/>
      <c r="NMW94" s="142"/>
      <c r="NMX94" s="142"/>
      <c r="NMY94" s="142"/>
      <c r="NMZ94" s="142"/>
      <c r="NNA94" s="142"/>
      <c r="NNB94" s="142"/>
      <c r="NNC94" s="142"/>
      <c r="NND94" s="142"/>
      <c r="NNE94" s="142"/>
      <c r="NNF94" s="142"/>
      <c r="NNG94" s="142"/>
      <c r="NNH94" s="142"/>
      <c r="NNI94" s="142"/>
      <c r="NNJ94" s="142"/>
      <c r="NNK94" s="142"/>
      <c r="NNL94" s="142"/>
      <c r="NNM94" s="142"/>
      <c r="NNN94" s="142"/>
      <c r="NNO94" s="142"/>
      <c r="NNP94" s="142"/>
      <c r="NNQ94" s="142"/>
      <c r="NNR94" s="142"/>
      <c r="NNS94" s="142"/>
      <c r="NNT94" s="142"/>
      <c r="NNU94" s="142"/>
      <c r="NNV94" s="142"/>
      <c r="NNW94" s="142"/>
      <c r="NNX94" s="142"/>
      <c r="NNY94" s="142"/>
      <c r="NNZ94" s="142"/>
      <c r="NOA94" s="142"/>
      <c r="NOB94" s="142"/>
      <c r="NOC94" s="142"/>
      <c r="NOD94" s="142"/>
      <c r="NOE94" s="142"/>
      <c r="NOF94" s="142"/>
      <c r="NOG94" s="142"/>
      <c r="NOH94" s="142"/>
      <c r="NOI94" s="142"/>
      <c r="NOJ94" s="142"/>
      <c r="NOK94" s="142"/>
      <c r="NOL94" s="142"/>
      <c r="NOM94" s="142"/>
      <c r="NON94" s="142"/>
      <c r="NOO94" s="142"/>
      <c r="NOP94" s="142"/>
      <c r="NOQ94" s="142"/>
      <c r="NOR94" s="142"/>
      <c r="NOS94" s="142"/>
      <c r="NOT94" s="142"/>
      <c r="NOU94" s="142"/>
      <c r="NOV94" s="142"/>
      <c r="NOW94" s="142"/>
      <c r="NOX94" s="142"/>
      <c r="NOY94" s="142"/>
      <c r="NOZ94" s="142"/>
      <c r="NPA94" s="142"/>
      <c r="NPB94" s="142"/>
      <c r="NPC94" s="142"/>
      <c r="NPD94" s="142"/>
      <c r="NPE94" s="142"/>
      <c r="NPF94" s="142"/>
      <c r="NPG94" s="142"/>
      <c r="NPH94" s="142"/>
      <c r="NPI94" s="142"/>
      <c r="NPJ94" s="142"/>
      <c r="NPK94" s="142"/>
      <c r="NPL94" s="142"/>
      <c r="NPM94" s="142"/>
      <c r="NPN94" s="142"/>
      <c r="NPO94" s="142"/>
      <c r="NPP94" s="142"/>
      <c r="NPQ94" s="142"/>
      <c r="NPR94" s="142"/>
      <c r="NPS94" s="142"/>
      <c r="NPT94" s="142"/>
      <c r="NPU94" s="142"/>
      <c r="NPV94" s="142"/>
      <c r="NPW94" s="142"/>
      <c r="NPX94" s="142"/>
      <c r="NPY94" s="142"/>
      <c r="NPZ94" s="142"/>
      <c r="NQA94" s="142"/>
      <c r="NQB94" s="142"/>
      <c r="NQC94" s="142"/>
      <c r="NQD94" s="142"/>
      <c r="NQE94" s="142"/>
      <c r="NQF94" s="142"/>
      <c r="NQG94" s="142"/>
      <c r="NQH94" s="142"/>
      <c r="NQI94" s="142"/>
      <c r="NQJ94" s="142"/>
      <c r="NQK94" s="142"/>
      <c r="NQL94" s="142"/>
      <c r="NQM94" s="142"/>
      <c r="NQN94" s="142"/>
      <c r="NQO94" s="142"/>
      <c r="NQP94" s="142"/>
      <c r="NQQ94" s="142"/>
      <c r="NQR94" s="142"/>
      <c r="NQS94" s="142"/>
      <c r="NQT94" s="142"/>
      <c r="NQU94" s="142"/>
      <c r="NQV94" s="142"/>
      <c r="NQW94" s="142"/>
      <c r="NQX94" s="142"/>
      <c r="NQY94" s="142"/>
      <c r="NQZ94" s="142"/>
      <c r="NRA94" s="142"/>
      <c r="NRB94" s="142"/>
      <c r="NRC94" s="142"/>
      <c r="NRD94" s="142"/>
      <c r="NRE94" s="142"/>
      <c r="NRF94" s="142"/>
      <c r="NRG94" s="142"/>
      <c r="NRH94" s="142"/>
      <c r="NRI94" s="142"/>
      <c r="NRJ94" s="142"/>
      <c r="NRK94" s="142"/>
      <c r="NRL94" s="142"/>
      <c r="NRM94" s="142"/>
      <c r="NRN94" s="142"/>
      <c r="NRO94" s="142"/>
      <c r="NRP94" s="142"/>
      <c r="NRQ94" s="142"/>
      <c r="NRR94" s="142"/>
      <c r="NRS94" s="142"/>
      <c r="NRT94" s="142"/>
      <c r="NRU94" s="142"/>
      <c r="NRV94" s="142"/>
      <c r="NRW94" s="142"/>
      <c r="NRX94" s="142"/>
      <c r="NRY94" s="142"/>
      <c r="NRZ94" s="142"/>
      <c r="NSA94" s="142"/>
      <c r="NSB94" s="142"/>
      <c r="NSC94" s="142"/>
      <c r="NSD94" s="142"/>
      <c r="NSE94" s="142"/>
      <c r="NSF94" s="142"/>
      <c r="NSG94" s="142"/>
      <c r="NSH94" s="142"/>
      <c r="NSI94" s="142"/>
      <c r="NSJ94" s="142"/>
      <c r="NSK94" s="142"/>
      <c r="NSL94" s="142"/>
      <c r="NSM94" s="142"/>
      <c r="NSN94" s="142"/>
      <c r="NSO94" s="142"/>
      <c r="NSP94" s="142"/>
      <c r="NSQ94" s="142"/>
      <c r="NSR94" s="142"/>
      <c r="NSS94" s="142"/>
      <c r="NST94" s="142"/>
      <c r="NSU94" s="142"/>
      <c r="NSV94" s="142"/>
      <c r="NSW94" s="142"/>
      <c r="NSX94" s="142"/>
      <c r="NSY94" s="142"/>
      <c r="NSZ94" s="142"/>
      <c r="NTA94" s="142"/>
      <c r="NTB94" s="142"/>
      <c r="NTC94" s="142"/>
      <c r="NTD94" s="142"/>
      <c r="NTE94" s="142"/>
      <c r="NTF94" s="142"/>
      <c r="NTG94" s="142"/>
      <c r="NTH94" s="142"/>
      <c r="NTI94" s="142"/>
      <c r="NTJ94" s="142"/>
      <c r="NTK94" s="142"/>
      <c r="NTL94" s="142"/>
      <c r="NTM94" s="142"/>
      <c r="NTN94" s="142"/>
      <c r="NTO94" s="142"/>
      <c r="NTP94" s="142"/>
      <c r="NTQ94" s="142"/>
      <c r="NTR94" s="142"/>
      <c r="NTS94" s="142"/>
      <c r="NTT94" s="142"/>
      <c r="NTU94" s="142"/>
      <c r="NTV94" s="142"/>
      <c r="NTW94" s="142"/>
      <c r="NTX94" s="142"/>
      <c r="NTY94" s="142"/>
      <c r="NTZ94" s="142"/>
      <c r="NUA94" s="142"/>
      <c r="NUB94" s="142"/>
      <c r="NUC94" s="142"/>
      <c r="NUD94" s="142"/>
      <c r="NUE94" s="142"/>
      <c r="NUF94" s="142"/>
      <c r="NUG94" s="142"/>
      <c r="NUH94" s="142"/>
      <c r="NUI94" s="142"/>
      <c r="NUJ94" s="142"/>
      <c r="NUK94" s="142"/>
      <c r="NUL94" s="142"/>
      <c r="NUM94" s="142"/>
      <c r="NUN94" s="142"/>
      <c r="NUO94" s="142"/>
      <c r="NUP94" s="142"/>
      <c r="NUQ94" s="142"/>
      <c r="NUR94" s="142"/>
      <c r="NUS94" s="142"/>
      <c r="NUT94" s="142"/>
      <c r="NUU94" s="142"/>
      <c r="NUV94" s="142"/>
      <c r="NUW94" s="142"/>
      <c r="NUX94" s="142"/>
      <c r="NUY94" s="142"/>
      <c r="NUZ94" s="142"/>
      <c r="NVA94" s="142"/>
      <c r="NVB94" s="142"/>
      <c r="NVC94" s="142"/>
      <c r="NVD94" s="142"/>
      <c r="NVE94" s="142"/>
      <c r="NVF94" s="142"/>
      <c r="NVG94" s="142"/>
      <c r="NVH94" s="142"/>
      <c r="NVI94" s="142"/>
      <c r="NVJ94" s="142"/>
      <c r="NVK94" s="142"/>
      <c r="NVL94" s="142"/>
      <c r="NVM94" s="142"/>
      <c r="NVN94" s="142"/>
      <c r="NVO94" s="142"/>
      <c r="NVP94" s="142"/>
      <c r="NVQ94" s="142"/>
      <c r="NVR94" s="142"/>
      <c r="NVS94" s="142"/>
      <c r="NVT94" s="142"/>
      <c r="NVU94" s="142"/>
      <c r="NVV94" s="142"/>
      <c r="NVW94" s="142"/>
      <c r="NVX94" s="142"/>
      <c r="NVY94" s="142"/>
      <c r="NVZ94" s="142"/>
      <c r="NWA94" s="142"/>
      <c r="NWB94" s="142"/>
      <c r="NWC94" s="142"/>
      <c r="NWD94" s="142"/>
      <c r="NWE94" s="142"/>
      <c r="NWF94" s="142"/>
      <c r="NWG94" s="142"/>
      <c r="NWH94" s="142"/>
      <c r="NWI94" s="142"/>
      <c r="NWJ94" s="142"/>
      <c r="NWK94" s="142"/>
      <c r="NWL94" s="142"/>
      <c r="NWM94" s="142"/>
      <c r="NWN94" s="142"/>
      <c r="NWO94" s="142"/>
      <c r="NWP94" s="142"/>
      <c r="NWQ94" s="142"/>
      <c r="NWR94" s="142"/>
      <c r="NWS94" s="142"/>
      <c r="NWT94" s="142"/>
      <c r="NWU94" s="142"/>
      <c r="NWV94" s="142"/>
      <c r="NWW94" s="142"/>
      <c r="NWX94" s="142"/>
      <c r="NWY94" s="142"/>
      <c r="NWZ94" s="142"/>
      <c r="NXA94" s="142"/>
      <c r="NXB94" s="142"/>
      <c r="NXC94" s="142"/>
      <c r="NXD94" s="142"/>
      <c r="NXE94" s="142"/>
      <c r="NXF94" s="142"/>
      <c r="NXG94" s="142"/>
      <c r="NXH94" s="142"/>
      <c r="NXI94" s="142"/>
      <c r="NXJ94" s="142"/>
      <c r="NXK94" s="142"/>
      <c r="NXL94" s="142"/>
      <c r="NXM94" s="142"/>
      <c r="NXN94" s="142"/>
      <c r="NXO94" s="142"/>
      <c r="NXP94" s="142"/>
      <c r="NXQ94" s="142"/>
      <c r="NXR94" s="142"/>
      <c r="NXS94" s="142"/>
      <c r="NXT94" s="142"/>
      <c r="NXU94" s="142"/>
      <c r="NXV94" s="142"/>
      <c r="NXW94" s="142"/>
      <c r="NXX94" s="142"/>
      <c r="NXY94" s="142"/>
      <c r="NXZ94" s="142"/>
      <c r="NYA94" s="142"/>
      <c r="NYB94" s="142"/>
      <c r="NYC94" s="142"/>
      <c r="NYD94" s="142"/>
      <c r="NYE94" s="142"/>
      <c r="NYF94" s="142"/>
      <c r="NYG94" s="142"/>
      <c r="NYH94" s="142"/>
      <c r="NYI94" s="142"/>
      <c r="NYJ94" s="142"/>
      <c r="NYK94" s="142"/>
      <c r="NYL94" s="142"/>
      <c r="NYM94" s="142"/>
      <c r="NYN94" s="142"/>
      <c r="NYO94" s="142"/>
      <c r="NYP94" s="142"/>
      <c r="NYQ94" s="142"/>
      <c r="NYR94" s="142"/>
      <c r="NYS94" s="142"/>
      <c r="NYT94" s="142"/>
      <c r="NYU94" s="142"/>
      <c r="NYV94" s="142"/>
      <c r="NYW94" s="142"/>
      <c r="NYX94" s="142"/>
      <c r="NYY94" s="142"/>
      <c r="NYZ94" s="142"/>
      <c r="NZA94" s="142"/>
      <c r="NZB94" s="142"/>
      <c r="NZC94" s="142"/>
      <c r="NZD94" s="142"/>
      <c r="NZE94" s="142"/>
      <c r="NZF94" s="142"/>
      <c r="NZG94" s="142"/>
      <c r="NZH94" s="142"/>
      <c r="NZI94" s="142"/>
      <c r="NZJ94" s="142"/>
      <c r="NZK94" s="142"/>
      <c r="NZL94" s="142"/>
      <c r="NZM94" s="142"/>
      <c r="NZN94" s="142"/>
      <c r="NZO94" s="142"/>
      <c r="NZP94" s="142"/>
      <c r="NZQ94" s="142"/>
      <c r="NZR94" s="142"/>
      <c r="NZS94" s="142"/>
      <c r="NZT94" s="142"/>
      <c r="NZU94" s="142"/>
      <c r="NZV94" s="142"/>
      <c r="NZW94" s="142"/>
      <c r="NZX94" s="142"/>
      <c r="NZY94" s="142"/>
      <c r="NZZ94" s="142"/>
      <c r="OAA94" s="142"/>
      <c r="OAB94" s="142"/>
      <c r="OAC94" s="142"/>
      <c r="OAD94" s="142"/>
      <c r="OAE94" s="142"/>
      <c r="OAF94" s="142"/>
      <c r="OAG94" s="142"/>
      <c r="OAH94" s="142"/>
      <c r="OAI94" s="142"/>
      <c r="OAJ94" s="142"/>
      <c r="OAK94" s="142"/>
      <c r="OAL94" s="142"/>
      <c r="OAM94" s="142"/>
      <c r="OAN94" s="142"/>
      <c r="OAO94" s="142"/>
      <c r="OAP94" s="142"/>
      <c r="OAQ94" s="142"/>
      <c r="OAR94" s="142"/>
      <c r="OAS94" s="142"/>
      <c r="OAT94" s="142"/>
      <c r="OAU94" s="142"/>
      <c r="OAV94" s="142"/>
      <c r="OAW94" s="142"/>
      <c r="OAX94" s="142"/>
      <c r="OAY94" s="142"/>
      <c r="OAZ94" s="142"/>
      <c r="OBA94" s="142"/>
      <c r="OBB94" s="142"/>
      <c r="OBC94" s="142"/>
      <c r="OBD94" s="142"/>
      <c r="OBE94" s="142"/>
      <c r="OBF94" s="142"/>
      <c r="OBG94" s="142"/>
      <c r="OBH94" s="142"/>
      <c r="OBI94" s="142"/>
      <c r="OBJ94" s="142"/>
      <c r="OBK94" s="142"/>
      <c r="OBL94" s="142"/>
      <c r="OBM94" s="142"/>
      <c r="OBN94" s="142"/>
      <c r="OBO94" s="142"/>
      <c r="OBP94" s="142"/>
      <c r="OBQ94" s="142"/>
      <c r="OBR94" s="142"/>
      <c r="OBS94" s="142"/>
      <c r="OBT94" s="142"/>
      <c r="OBU94" s="142"/>
      <c r="OBV94" s="142"/>
      <c r="OBW94" s="142"/>
      <c r="OBX94" s="142"/>
      <c r="OBY94" s="142"/>
      <c r="OBZ94" s="142"/>
      <c r="OCA94" s="142"/>
      <c r="OCB94" s="142"/>
      <c r="OCC94" s="142"/>
      <c r="OCD94" s="142"/>
      <c r="OCE94" s="142"/>
      <c r="OCF94" s="142"/>
      <c r="OCG94" s="142"/>
      <c r="OCH94" s="142"/>
      <c r="OCI94" s="142"/>
      <c r="OCJ94" s="142"/>
      <c r="OCK94" s="142"/>
      <c r="OCL94" s="142"/>
      <c r="OCM94" s="142"/>
      <c r="OCN94" s="142"/>
      <c r="OCO94" s="142"/>
      <c r="OCP94" s="142"/>
      <c r="OCQ94" s="142"/>
      <c r="OCR94" s="142"/>
      <c r="OCS94" s="142"/>
      <c r="OCT94" s="142"/>
      <c r="OCU94" s="142"/>
      <c r="OCV94" s="142"/>
      <c r="OCW94" s="142"/>
      <c r="OCX94" s="142"/>
      <c r="OCY94" s="142"/>
      <c r="OCZ94" s="142"/>
      <c r="ODA94" s="142"/>
      <c r="ODB94" s="142"/>
      <c r="ODC94" s="142"/>
      <c r="ODD94" s="142"/>
      <c r="ODE94" s="142"/>
      <c r="ODF94" s="142"/>
      <c r="ODG94" s="142"/>
      <c r="ODH94" s="142"/>
      <c r="ODI94" s="142"/>
      <c r="ODJ94" s="142"/>
      <c r="ODK94" s="142"/>
      <c r="ODL94" s="142"/>
      <c r="ODM94" s="142"/>
      <c r="ODN94" s="142"/>
      <c r="ODO94" s="142"/>
      <c r="ODP94" s="142"/>
      <c r="ODQ94" s="142"/>
      <c r="ODR94" s="142"/>
      <c r="ODS94" s="142"/>
      <c r="ODT94" s="142"/>
      <c r="ODU94" s="142"/>
      <c r="ODV94" s="142"/>
      <c r="ODW94" s="142"/>
      <c r="ODX94" s="142"/>
      <c r="ODY94" s="142"/>
      <c r="ODZ94" s="142"/>
      <c r="OEA94" s="142"/>
      <c r="OEB94" s="142"/>
      <c r="OEC94" s="142"/>
      <c r="OED94" s="142"/>
      <c r="OEE94" s="142"/>
      <c r="OEF94" s="142"/>
      <c r="OEG94" s="142"/>
      <c r="OEH94" s="142"/>
      <c r="OEI94" s="142"/>
      <c r="OEJ94" s="142"/>
      <c r="OEK94" s="142"/>
      <c r="OEL94" s="142"/>
      <c r="OEM94" s="142"/>
      <c r="OEN94" s="142"/>
      <c r="OEO94" s="142"/>
      <c r="OEP94" s="142"/>
      <c r="OEQ94" s="142"/>
      <c r="OER94" s="142"/>
      <c r="OES94" s="142"/>
      <c r="OET94" s="142"/>
      <c r="OEU94" s="142"/>
      <c r="OEV94" s="142"/>
      <c r="OEW94" s="142"/>
      <c r="OEX94" s="142"/>
      <c r="OEY94" s="142"/>
      <c r="OEZ94" s="142"/>
      <c r="OFA94" s="142"/>
      <c r="OFB94" s="142"/>
      <c r="OFC94" s="142"/>
      <c r="OFD94" s="142"/>
      <c r="OFE94" s="142"/>
      <c r="OFF94" s="142"/>
      <c r="OFG94" s="142"/>
      <c r="OFH94" s="142"/>
      <c r="OFI94" s="142"/>
      <c r="OFJ94" s="142"/>
      <c r="OFK94" s="142"/>
      <c r="OFL94" s="142"/>
      <c r="OFM94" s="142"/>
      <c r="OFN94" s="142"/>
      <c r="OFO94" s="142"/>
      <c r="OFP94" s="142"/>
      <c r="OFQ94" s="142"/>
      <c r="OFR94" s="142"/>
      <c r="OFS94" s="142"/>
      <c r="OFT94" s="142"/>
      <c r="OFU94" s="142"/>
      <c r="OFV94" s="142"/>
      <c r="OFW94" s="142"/>
      <c r="OFX94" s="142"/>
      <c r="OFY94" s="142"/>
      <c r="OFZ94" s="142"/>
      <c r="OGA94" s="142"/>
      <c r="OGB94" s="142"/>
      <c r="OGC94" s="142"/>
      <c r="OGD94" s="142"/>
      <c r="OGE94" s="142"/>
      <c r="OGF94" s="142"/>
      <c r="OGG94" s="142"/>
      <c r="OGH94" s="142"/>
      <c r="OGI94" s="142"/>
      <c r="OGJ94" s="142"/>
      <c r="OGK94" s="142"/>
      <c r="OGL94" s="142"/>
      <c r="OGM94" s="142"/>
      <c r="OGN94" s="142"/>
      <c r="OGO94" s="142"/>
      <c r="OGP94" s="142"/>
      <c r="OGQ94" s="142"/>
      <c r="OGR94" s="142"/>
      <c r="OGS94" s="142"/>
      <c r="OGT94" s="142"/>
      <c r="OGU94" s="142"/>
      <c r="OGV94" s="142"/>
      <c r="OGW94" s="142"/>
      <c r="OGX94" s="142"/>
      <c r="OGY94" s="142"/>
      <c r="OGZ94" s="142"/>
      <c r="OHA94" s="142"/>
      <c r="OHB94" s="142"/>
      <c r="OHC94" s="142"/>
      <c r="OHD94" s="142"/>
      <c r="OHE94" s="142"/>
      <c r="OHF94" s="142"/>
      <c r="OHG94" s="142"/>
      <c r="OHH94" s="142"/>
      <c r="OHI94" s="142"/>
      <c r="OHJ94" s="142"/>
      <c r="OHK94" s="142"/>
      <c r="OHL94" s="142"/>
      <c r="OHM94" s="142"/>
      <c r="OHN94" s="142"/>
      <c r="OHO94" s="142"/>
      <c r="OHP94" s="142"/>
      <c r="OHQ94" s="142"/>
      <c r="OHR94" s="142"/>
      <c r="OHS94" s="142"/>
      <c r="OHT94" s="142"/>
      <c r="OHU94" s="142"/>
      <c r="OHV94" s="142"/>
      <c r="OHW94" s="142"/>
      <c r="OHX94" s="142"/>
      <c r="OHY94" s="142"/>
      <c r="OHZ94" s="142"/>
      <c r="OIA94" s="142"/>
      <c r="OIB94" s="142"/>
      <c r="OIC94" s="142"/>
      <c r="OID94" s="142"/>
      <c r="OIE94" s="142"/>
      <c r="OIF94" s="142"/>
      <c r="OIG94" s="142"/>
      <c r="OIH94" s="142"/>
      <c r="OII94" s="142"/>
      <c r="OIJ94" s="142"/>
      <c r="OIK94" s="142"/>
      <c r="OIL94" s="142"/>
      <c r="OIM94" s="142"/>
      <c r="OIN94" s="142"/>
      <c r="OIO94" s="142"/>
      <c r="OIP94" s="142"/>
      <c r="OIQ94" s="142"/>
      <c r="OIR94" s="142"/>
      <c r="OIS94" s="142"/>
      <c r="OIT94" s="142"/>
      <c r="OIU94" s="142"/>
      <c r="OIV94" s="142"/>
      <c r="OIW94" s="142"/>
      <c r="OIX94" s="142"/>
      <c r="OIY94" s="142"/>
      <c r="OIZ94" s="142"/>
      <c r="OJA94" s="142"/>
      <c r="OJB94" s="142"/>
      <c r="OJC94" s="142"/>
      <c r="OJD94" s="142"/>
      <c r="OJE94" s="142"/>
      <c r="OJF94" s="142"/>
      <c r="OJG94" s="142"/>
      <c r="OJH94" s="142"/>
      <c r="OJI94" s="142"/>
      <c r="OJJ94" s="142"/>
      <c r="OJK94" s="142"/>
      <c r="OJL94" s="142"/>
      <c r="OJM94" s="142"/>
      <c r="OJN94" s="142"/>
      <c r="OJO94" s="142"/>
      <c r="OJP94" s="142"/>
      <c r="OJQ94" s="142"/>
      <c r="OJR94" s="142"/>
      <c r="OJS94" s="142"/>
      <c r="OJT94" s="142"/>
      <c r="OJU94" s="142"/>
      <c r="OJV94" s="142"/>
      <c r="OJW94" s="142"/>
      <c r="OJX94" s="142"/>
      <c r="OJY94" s="142"/>
      <c r="OJZ94" s="142"/>
      <c r="OKA94" s="142"/>
      <c r="OKB94" s="142"/>
      <c r="OKC94" s="142"/>
      <c r="OKD94" s="142"/>
      <c r="OKE94" s="142"/>
      <c r="OKF94" s="142"/>
      <c r="OKG94" s="142"/>
      <c r="OKH94" s="142"/>
      <c r="OKI94" s="142"/>
      <c r="OKJ94" s="142"/>
      <c r="OKK94" s="142"/>
      <c r="OKL94" s="142"/>
      <c r="OKM94" s="142"/>
      <c r="OKN94" s="142"/>
      <c r="OKO94" s="142"/>
      <c r="OKP94" s="142"/>
      <c r="OKQ94" s="142"/>
      <c r="OKR94" s="142"/>
      <c r="OKS94" s="142"/>
      <c r="OKT94" s="142"/>
      <c r="OKU94" s="142"/>
      <c r="OKV94" s="142"/>
      <c r="OKW94" s="142"/>
      <c r="OKX94" s="142"/>
      <c r="OKY94" s="142"/>
      <c r="OKZ94" s="142"/>
      <c r="OLA94" s="142"/>
      <c r="OLB94" s="142"/>
      <c r="OLC94" s="142"/>
      <c r="OLD94" s="142"/>
      <c r="OLE94" s="142"/>
      <c r="OLF94" s="142"/>
      <c r="OLG94" s="142"/>
      <c r="OLH94" s="142"/>
      <c r="OLI94" s="142"/>
      <c r="OLJ94" s="142"/>
      <c r="OLK94" s="142"/>
      <c r="OLL94" s="142"/>
      <c r="OLM94" s="142"/>
      <c r="OLN94" s="142"/>
      <c r="OLO94" s="142"/>
      <c r="OLP94" s="142"/>
      <c r="OLQ94" s="142"/>
      <c r="OLR94" s="142"/>
      <c r="OLS94" s="142"/>
      <c r="OLT94" s="142"/>
      <c r="OLU94" s="142"/>
      <c r="OLV94" s="142"/>
      <c r="OLW94" s="142"/>
      <c r="OLX94" s="142"/>
      <c r="OLY94" s="142"/>
      <c r="OLZ94" s="142"/>
      <c r="OMA94" s="142"/>
      <c r="OMB94" s="142"/>
      <c r="OMC94" s="142"/>
      <c r="OMD94" s="142"/>
      <c r="OME94" s="142"/>
      <c r="OMF94" s="142"/>
      <c r="OMG94" s="142"/>
      <c r="OMH94" s="142"/>
      <c r="OMI94" s="142"/>
      <c r="OMJ94" s="142"/>
      <c r="OMK94" s="142"/>
      <c r="OML94" s="142"/>
      <c r="OMM94" s="142"/>
      <c r="OMN94" s="142"/>
      <c r="OMO94" s="142"/>
      <c r="OMP94" s="142"/>
      <c r="OMQ94" s="142"/>
      <c r="OMR94" s="142"/>
      <c r="OMS94" s="142"/>
      <c r="OMT94" s="142"/>
      <c r="OMU94" s="142"/>
      <c r="OMV94" s="142"/>
      <c r="OMW94" s="142"/>
      <c r="OMX94" s="142"/>
      <c r="OMY94" s="142"/>
      <c r="OMZ94" s="142"/>
      <c r="ONA94" s="142"/>
      <c r="ONB94" s="142"/>
      <c r="ONC94" s="142"/>
      <c r="OND94" s="142"/>
      <c r="ONE94" s="142"/>
      <c r="ONF94" s="142"/>
      <c r="ONG94" s="142"/>
      <c r="ONH94" s="142"/>
      <c r="ONI94" s="142"/>
      <c r="ONJ94" s="142"/>
      <c r="ONK94" s="142"/>
      <c r="ONL94" s="142"/>
      <c r="ONM94" s="142"/>
      <c r="ONN94" s="142"/>
      <c r="ONO94" s="142"/>
      <c r="ONP94" s="142"/>
      <c r="ONQ94" s="142"/>
      <c r="ONR94" s="142"/>
      <c r="ONS94" s="142"/>
      <c r="ONT94" s="142"/>
      <c r="ONU94" s="142"/>
      <c r="ONV94" s="142"/>
      <c r="ONW94" s="142"/>
      <c r="ONX94" s="142"/>
      <c r="ONY94" s="142"/>
      <c r="ONZ94" s="142"/>
      <c r="OOA94" s="142"/>
      <c r="OOB94" s="142"/>
      <c r="OOC94" s="142"/>
      <c r="OOD94" s="142"/>
      <c r="OOE94" s="142"/>
      <c r="OOF94" s="142"/>
      <c r="OOG94" s="142"/>
      <c r="OOH94" s="142"/>
      <c r="OOI94" s="142"/>
      <c r="OOJ94" s="142"/>
      <c r="OOK94" s="142"/>
      <c r="OOL94" s="142"/>
      <c r="OOM94" s="142"/>
      <c r="OON94" s="142"/>
      <c r="OOO94" s="142"/>
      <c r="OOP94" s="142"/>
      <c r="OOQ94" s="142"/>
      <c r="OOR94" s="142"/>
      <c r="OOS94" s="142"/>
      <c r="OOT94" s="142"/>
      <c r="OOU94" s="142"/>
      <c r="OOV94" s="142"/>
      <c r="OOW94" s="142"/>
      <c r="OOX94" s="142"/>
      <c r="OOY94" s="142"/>
      <c r="OOZ94" s="142"/>
      <c r="OPA94" s="142"/>
      <c r="OPB94" s="142"/>
      <c r="OPC94" s="142"/>
      <c r="OPD94" s="142"/>
      <c r="OPE94" s="142"/>
      <c r="OPF94" s="142"/>
      <c r="OPG94" s="142"/>
      <c r="OPH94" s="142"/>
      <c r="OPI94" s="142"/>
      <c r="OPJ94" s="142"/>
      <c r="OPK94" s="142"/>
      <c r="OPL94" s="142"/>
      <c r="OPM94" s="142"/>
      <c r="OPN94" s="142"/>
      <c r="OPO94" s="142"/>
      <c r="OPP94" s="142"/>
      <c r="OPQ94" s="142"/>
      <c r="OPR94" s="142"/>
      <c r="OPS94" s="142"/>
      <c r="OPT94" s="142"/>
      <c r="OPU94" s="142"/>
      <c r="OPV94" s="142"/>
      <c r="OPW94" s="142"/>
      <c r="OPX94" s="142"/>
      <c r="OPY94" s="142"/>
      <c r="OPZ94" s="142"/>
      <c r="OQA94" s="142"/>
      <c r="OQB94" s="142"/>
      <c r="OQC94" s="142"/>
      <c r="OQD94" s="142"/>
      <c r="OQE94" s="142"/>
      <c r="OQF94" s="142"/>
      <c r="OQG94" s="142"/>
      <c r="OQH94" s="142"/>
      <c r="OQI94" s="142"/>
      <c r="OQJ94" s="142"/>
      <c r="OQK94" s="142"/>
      <c r="OQL94" s="142"/>
      <c r="OQM94" s="142"/>
      <c r="OQN94" s="142"/>
      <c r="OQO94" s="142"/>
      <c r="OQP94" s="142"/>
      <c r="OQQ94" s="142"/>
      <c r="OQR94" s="142"/>
      <c r="OQS94" s="142"/>
      <c r="OQT94" s="142"/>
      <c r="OQU94" s="142"/>
      <c r="OQV94" s="142"/>
      <c r="OQW94" s="142"/>
      <c r="OQX94" s="142"/>
      <c r="OQY94" s="142"/>
      <c r="OQZ94" s="142"/>
      <c r="ORA94" s="142"/>
      <c r="ORB94" s="142"/>
      <c r="ORC94" s="142"/>
      <c r="ORD94" s="142"/>
      <c r="ORE94" s="142"/>
      <c r="ORF94" s="142"/>
      <c r="ORG94" s="142"/>
      <c r="ORH94" s="142"/>
      <c r="ORI94" s="142"/>
      <c r="ORJ94" s="142"/>
      <c r="ORK94" s="142"/>
      <c r="ORL94" s="142"/>
      <c r="ORM94" s="142"/>
      <c r="ORN94" s="142"/>
      <c r="ORO94" s="142"/>
      <c r="ORP94" s="142"/>
      <c r="ORQ94" s="142"/>
      <c r="ORR94" s="142"/>
      <c r="ORS94" s="142"/>
      <c r="ORT94" s="142"/>
      <c r="ORU94" s="142"/>
      <c r="ORV94" s="142"/>
      <c r="ORW94" s="142"/>
      <c r="ORX94" s="142"/>
      <c r="ORY94" s="142"/>
      <c r="ORZ94" s="142"/>
      <c r="OSA94" s="142"/>
      <c r="OSB94" s="142"/>
      <c r="OSC94" s="142"/>
      <c r="OSD94" s="142"/>
      <c r="OSE94" s="142"/>
      <c r="OSF94" s="142"/>
      <c r="OSG94" s="142"/>
      <c r="OSH94" s="142"/>
      <c r="OSI94" s="142"/>
      <c r="OSJ94" s="142"/>
      <c r="OSK94" s="142"/>
      <c r="OSL94" s="142"/>
      <c r="OSM94" s="142"/>
      <c r="OSN94" s="142"/>
      <c r="OSO94" s="142"/>
      <c r="OSP94" s="142"/>
      <c r="OSQ94" s="142"/>
      <c r="OSR94" s="142"/>
      <c r="OSS94" s="142"/>
      <c r="OST94" s="142"/>
      <c r="OSU94" s="142"/>
      <c r="OSV94" s="142"/>
      <c r="OSW94" s="142"/>
      <c r="OSX94" s="142"/>
      <c r="OSY94" s="142"/>
      <c r="OSZ94" s="142"/>
      <c r="OTA94" s="142"/>
      <c r="OTB94" s="142"/>
      <c r="OTC94" s="142"/>
      <c r="OTD94" s="142"/>
      <c r="OTE94" s="142"/>
      <c r="OTF94" s="142"/>
      <c r="OTG94" s="142"/>
      <c r="OTH94" s="142"/>
      <c r="OTI94" s="142"/>
      <c r="OTJ94" s="142"/>
      <c r="OTK94" s="142"/>
      <c r="OTL94" s="142"/>
      <c r="OTM94" s="142"/>
      <c r="OTN94" s="142"/>
      <c r="OTO94" s="142"/>
      <c r="OTP94" s="142"/>
      <c r="OTQ94" s="142"/>
      <c r="OTR94" s="142"/>
      <c r="OTS94" s="142"/>
      <c r="OTT94" s="142"/>
      <c r="OTU94" s="142"/>
      <c r="OTV94" s="142"/>
      <c r="OTW94" s="142"/>
      <c r="OTX94" s="142"/>
      <c r="OTY94" s="142"/>
      <c r="OTZ94" s="142"/>
      <c r="OUA94" s="142"/>
      <c r="OUB94" s="142"/>
      <c r="OUC94" s="142"/>
      <c r="OUD94" s="142"/>
      <c r="OUE94" s="142"/>
      <c r="OUF94" s="142"/>
      <c r="OUG94" s="142"/>
      <c r="OUH94" s="142"/>
      <c r="OUI94" s="142"/>
      <c r="OUJ94" s="142"/>
      <c r="OUK94" s="142"/>
      <c r="OUL94" s="142"/>
      <c r="OUM94" s="142"/>
      <c r="OUN94" s="142"/>
      <c r="OUO94" s="142"/>
      <c r="OUP94" s="142"/>
      <c r="OUQ94" s="142"/>
      <c r="OUR94" s="142"/>
      <c r="OUS94" s="142"/>
      <c r="OUT94" s="142"/>
      <c r="OUU94" s="142"/>
      <c r="OUV94" s="142"/>
      <c r="OUW94" s="142"/>
      <c r="OUX94" s="142"/>
      <c r="OUY94" s="142"/>
      <c r="OUZ94" s="142"/>
      <c r="OVA94" s="142"/>
      <c r="OVB94" s="142"/>
      <c r="OVC94" s="142"/>
      <c r="OVD94" s="142"/>
      <c r="OVE94" s="142"/>
      <c r="OVF94" s="142"/>
      <c r="OVG94" s="142"/>
      <c r="OVH94" s="142"/>
      <c r="OVI94" s="142"/>
      <c r="OVJ94" s="142"/>
      <c r="OVK94" s="142"/>
      <c r="OVL94" s="142"/>
      <c r="OVM94" s="142"/>
      <c r="OVN94" s="142"/>
      <c r="OVO94" s="142"/>
      <c r="OVP94" s="142"/>
      <c r="OVQ94" s="142"/>
      <c r="OVR94" s="142"/>
      <c r="OVS94" s="142"/>
      <c r="OVT94" s="142"/>
      <c r="OVU94" s="142"/>
      <c r="OVV94" s="142"/>
      <c r="OVW94" s="142"/>
      <c r="OVX94" s="142"/>
      <c r="OVY94" s="142"/>
      <c r="OVZ94" s="142"/>
      <c r="OWA94" s="142"/>
      <c r="OWB94" s="142"/>
      <c r="OWC94" s="142"/>
      <c r="OWD94" s="142"/>
      <c r="OWE94" s="142"/>
      <c r="OWF94" s="142"/>
      <c r="OWG94" s="142"/>
      <c r="OWH94" s="142"/>
      <c r="OWI94" s="142"/>
      <c r="OWJ94" s="142"/>
      <c r="OWK94" s="142"/>
      <c r="OWL94" s="142"/>
      <c r="OWM94" s="142"/>
      <c r="OWN94" s="142"/>
      <c r="OWO94" s="142"/>
      <c r="OWP94" s="142"/>
      <c r="OWQ94" s="142"/>
      <c r="OWR94" s="142"/>
      <c r="OWS94" s="142"/>
      <c r="OWT94" s="142"/>
      <c r="OWU94" s="142"/>
      <c r="OWV94" s="142"/>
      <c r="OWW94" s="142"/>
      <c r="OWX94" s="142"/>
      <c r="OWY94" s="142"/>
      <c r="OWZ94" s="142"/>
      <c r="OXA94" s="142"/>
      <c r="OXB94" s="142"/>
      <c r="OXC94" s="142"/>
      <c r="OXD94" s="142"/>
      <c r="OXE94" s="142"/>
      <c r="OXF94" s="142"/>
      <c r="OXG94" s="142"/>
      <c r="OXH94" s="142"/>
      <c r="OXI94" s="142"/>
      <c r="OXJ94" s="142"/>
      <c r="OXK94" s="142"/>
      <c r="OXL94" s="142"/>
      <c r="OXM94" s="142"/>
      <c r="OXN94" s="142"/>
      <c r="OXO94" s="142"/>
      <c r="OXP94" s="142"/>
      <c r="OXQ94" s="142"/>
      <c r="OXR94" s="142"/>
      <c r="OXS94" s="142"/>
      <c r="OXT94" s="142"/>
      <c r="OXU94" s="142"/>
      <c r="OXV94" s="142"/>
      <c r="OXW94" s="142"/>
      <c r="OXX94" s="142"/>
      <c r="OXY94" s="142"/>
      <c r="OXZ94" s="142"/>
      <c r="OYA94" s="142"/>
      <c r="OYB94" s="142"/>
      <c r="OYC94" s="142"/>
      <c r="OYD94" s="142"/>
      <c r="OYE94" s="142"/>
      <c r="OYF94" s="142"/>
      <c r="OYG94" s="142"/>
      <c r="OYH94" s="142"/>
      <c r="OYI94" s="142"/>
      <c r="OYJ94" s="142"/>
      <c r="OYK94" s="142"/>
      <c r="OYL94" s="142"/>
      <c r="OYM94" s="142"/>
      <c r="OYN94" s="142"/>
      <c r="OYO94" s="142"/>
      <c r="OYP94" s="142"/>
      <c r="OYQ94" s="142"/>
      <c r="OYR94" s="142"/>
      <c r="OYS94" s="142"/>
      <c r="OYT94" s="142"/>
      <c r="OYU94" s="142"/>
      <c r="OYV94" s="142"/>
      <c r="OYW94" s="142"/>
      <c r="OYX94" s="142"/>
      <c r="OYY94" s="142"/>
      <c r="OYZ94" s="142"/>
      <c r="OZA94" s="142"/>
      <c r="OZB94" s="142"/>
      <c r="OZC94" s="142"/>
      <c r="OZD94" s="142"/>
      <c r="OZE94" s="142"/>
      <c r="OZF94" s="142"/>
      <c r="OZG94" s="142"/>
      <c r="OZH94" s="142"/>
      <c r="OZI94" s="142"/>
      <c r="OZJ94" s="142"/>
      <c r="OZK94" s="142"/>
      <c r="OZL94" s="142"/>
      <c r="OZM94" s="142"/>
      <c r="OZN94" s="142"/>
      <c r="OZO94" s="142"/>
      <c r="OZP94" s="142"/>
      <c r="OZQ94" s="142"/>
      <c r="OZR94" s="142"/>
      <c r="OZS94" s="142"/>
      <c r="OZT94" s="142"/>
      <c r="OZU94" s="142"/>
      <c r="OZV94" s="142"/>
      <c r="OZW94" s="142"/>
      <c r="OZX94" s="142"/>
      <c r="OZY94" s="142"/>
      <c r="OZZ94" s="142"/>
      <c r="PAA94" s="142"/>
      <c r="PAB94" s="142"/>
      <c r="PAC94" s="142"/>
      <c r="PAD94" s="142"/>
      <c r="PAE94" s="142"/>
      <c r="PAF94" s="142"/>
      <c r="PAG94" s="142"/>
      <c r="PAH94" s="142"/>
      <c r="PAI94" s="142"/>
      <c r="PAJ94" s="142"/>
      <c r="PAK94" s="142"/>
      <c r="PAL94" s="142"/>
      <c r="PAM94" s="142"/>
      <c r="PAN94" s="142"/>
      <c r="PAO94" s="142"/>
      <c r="PAP94" s="142"/>
      <c r="PAQ94" s="142"/>
      <c r="PAR94" s="142"/>
      <c r="PAS94" s="142"/>
      <c r="PAT94" s="142"/>
      <c r="PAU94" s="142"/>
      <c r="PAV94" s="142"/>
      <c r="PAW94" s="142"/>
      <c r="PAX94" s="142"/>
      <c r="PAY94" s="142"/>
      <c r="PAZ94" s="142"/>
      <c r="PBA94" s="142"/>
      <c r="PBB94" s="142"/>
      <c r="PBC94" s="142"/>
      <c r="PBD94" s="142"/>
      <c r="PBE94" s="142"/>
      <c r="PBF94" s="142"/>
      <c r="PBG94" s="142"/>
      <c r="PBH94" s="142"/>
      <c r="PBI94" s="142"/>
      <c r="PBJ94" s="142"/>
      <c r="PBK94" s="142"/>
      <c r="PBL94" s="142"/>
      <c r="PBM94" s="142"/>
      <c r="PBN94" s="142"/>
      <c r="PBO94" s="142"/>
      <c r="PBP94" s="142"/>
      <c r="PBQ94" s="142"/>
      <c r="PBR94" s="142"/>
      <c r="PBS94" s="142"/>
      <c r="PBT94" s="142"/>
      <c r="PBU94" s="142"/>
      <c r="PBV94" s="142"/>
      <c r="PBW94" s="142"/>
      <c r="PBX94" s="142"/>
      <c r="PBY94" s="142"/>
      <c r="PBZ94" s="142"/>
      <c r="PCA94" s="142"/>
      <c r="PCB94" s="142"/>
      <c r="PCC94" s="142"/>
      <c r="PCD94" s="142"/>
      <c r="PCE94" s="142"/>
      <c r="PCF94" s="142"/>
      <c r="PCG94" s="142"/>
      <c r="PCH94" s="142"/>
      <c r="PCI94" s="142"/>
      <c r="PCJ94" s="142"/>
      <c r="PCK94" s="142"/>
      <c r="PCL94" s="142"/>
      <c r="PCM94" s="142"/>
      <c r="PCN94" s="142"/>
      <c r="PCO94" s="142"/>
      <c r="PCP94" s="142"/>
      <c r="PCQ94" s="142"/>
      <c r="PCR94" s="142"/>
      <c r="PCS94" s="142"/>
      <c r="PCT94" s="142"/>
      <c r="PCU94" s="142"/>
      <c r="PCV94" s="142"/>
      <c r="PCW94" s="142"/>
      <c r="PCX94" s="142"/>
      <c r="PCY94" s="142"/>
      <c r="PCZ94" s="142"/>
      <c r="PDA94" s="142"/>
      <c r="PDB94" s="142"/>
      <c r="PDC94" s="142"/>
      <c r="PDD94" s="142"/>
      <c r="PDE94" s="142"/>
      <c r="PDF94" s="142"/>
      <c r="PDG94" s="142"/>
      <c r="PDH94" s="142"/>
      <c r="PDI94" s="142"/>
      <c r="PDJ94" s="142"/>
      <c r="PDK94" s="142"/>
      <c r="PDL94" s="142"/>
      <c r="PDM94" s="142"/>
      <c r="PDN94" s="142"/>
      <c r="PDO94" s="142"/>
      <c r="PDP94" s="142"/>
      <c r="PDQ94" s="142"/>
      <c r="PDR94" s="142"/>
      <c r="PDS94" s="142"/>
      <c r="PDT94" s="142"/>
      <c r="PDU94" s="142"/>
      <c r="PDV94" s="142"/>
      <c r="PDW94" s="142"/>
      <c r="PDX94" s="142"/>
      <c r="PDY94" s="142"/>
      <c r="PDZ94" s="142"/>
      <c r="PEA94" s="142"/>
      <c r="PEB94" s="142"/>
      <c r="PEC94" s="142"/>
      <c r="PED94" s="142"/>
      <c r="PEE94" s="142"/>
      <c r="PEF94" s="142"/>
      <c r="PEG94" s="142"/>
      <c r="PEH94" s="142"/>
      <c r="PEI94" s="142"/>
      <c r="PEJ94" s="142"/>
      <c r="PEK94" s="142"/>
      <c r="PEL94" s="142"/>
      <c r="PEM94" s="142"/>
      <c r="PEN94" s="142"/>
      <c r="PEO94" s="142"/>
      <c r="PEP94" s="142"/>
      <c r="PEQ94" s="142"/>
      <c r="PER94" s="142"/>
      <c r="PES94" s="142"/>
      <c r="PET94" s="142"/>
      <c r="PEU94" s="142"/>
      <c r="PEV94" s="142"/>
      <c r="PEW94" s="142"/>
      <c r="PEX94" s="142"/>
      <c r="PEY94" s="142"/>
      <c r="PEZ94" s="142"/>
      <c r="PFA94" s="142"/>
      <c r="PFB94" s="142"/>
      <c r="PFC94" s="142"/>
      <c r="PFD94" s="142"/>
      <c r="PFE94" s="142"/>
      <c r="PFF94" s="142"/>
      <c r="PFG94" s="142"/>
      <c r="PFH94" s="142"/>
      <c r="PFI94" s="142"/>
      <c r="PFJ94" s="142"/>
      <c r="PFK94" s="142"/>
      <c r="PFL94" s="142"/>
      <c r="PFM94" s="142"/>
      <c r="PFN94" s="142"/>
      <c r="PFO94" s="142"/>
      <c r="PFP94" s="142"/>
      <c r="PFQ94" s="142"/>
      <c r="PFR94" s="142"/>
      <c r="PFS94" s="142"/>
      <c r="PFT94" s="142"/>
      <c r="PFU94" s="142"/>
      <c r="PFV94" s="142"/>
      <c r="PFW94" s="142"/>
      <c r="PFX94" s="142"/>
      <c r="PFY94" s="142"/>
      <c r="PFZ94" s="142"/>
      <c r="PGA94" s="142"/>
      <c r="PGB94" s="142"/>
      <c r="PGC94" s="142"/>
      <c r="PGD94" s="142"/>
      <c r="PGE94" s="142"/>
      <c r="PGF94" s="142"/>
      <c r="PGG94" s="142"/>
      <c r="PGH94" s="142"/>
      <c r="PGI94" s="142"/>
      <c r="PGJ94" s="142"/>
      <c r="PGK94" s="142"/>
      <c r="PGL94" s="142"/>
      <c r="PGM94" s="142"/>
      <c r="PGN94" s="142"/>
      <c r="PGO94" s="142"/>
      <c r="PGP94" s="142"/>
      <c r="PGQ94" s="142"/>
      <c r="PGR94" s="142"/>
      <c r="PGS94" s="142"/>
      <c r="PGT94" s="142"/>
      <c r="PGU94" s="142"/>
      <c r="PGV94" s="142"/>
      <c r="PGW94" s="142"/>
      <c r="PGX94" s="142"/>
      <c r="PGY94" s="142"/>
      <c r="PGZ94" s="142"/>
      <c r="PHA94" s="142"/>
      <c r="PHB94" s="142"/>
      <c r="PHC94" s="142"/>
      <c r="PHD94" s="142"/>
      <c r="PHE94" s="142"/>
      <c r="PHF94" s="142"/>
      <c r="PHG94" s="142"/>
      <c r="PHH94" s="142"/>
      <c r="PHI94" s="142"/>
      <c r="PHJ94" s="142"/>
      <c r="PHK94" s="142"/>
      <c r="PHL94" s="142"/>
      <c r="PHM94" s="142"/>
      <c r="PHN94" s="142"/>
      <c r="PHO94" s="142"/>
      <c r="PHP94" s="142"/>
      <c r="PHQ94" s="142"/>
      <c r="PHR94" s="142"/>
      <c r="PHS94" s="142"/>
      <c r="PHT94" s="142"/>
      <c r="PHU94" s="142"/>
      <c r="PHV94" s="142"/>
      <c r="PHW94" s="142"/>
      <c r="PHX94" s="142"/>
      <c r="PHY94" s="142"/>
      <c r="PHZ94" s="142"/>
      <c r="PIA94" s="142"/>
      <c r="PIB94" s="142"/>
      <c r="PIC94" s="142"/>
      <c r="PID94" s="142"/>
      <c r="PIE94" s="142"/>
      <c r="PIF94" s="142"/>
      <c r="PIG94" s="142"/>
      <c r="PIH94" s="142"/>
      <c r="PII94" s="142"/>
      <c r="PIJ94" s="142"/>
      <c r="PIK94" s="142"/>
      <c r="PIL94" s="142"/>
      <c r="PIM94" s="142"/>
      <c r="PIN94" s="142"/>
      <c r="PIO94" s="142"/>
      <c r="PIP94" s="142"/>
      <c r="PIQ94" s="142"/>
      <c r="PIR94" s="142"/>
      <c r="PIS94" s="142"/>
      <c r="PIT94" s="142"/>
      <c r="PIU94" s="142"/>
      <c r="PIV94" s="142"/>
      <c r="PIW94" s="142"/>
      <c r="PIX94" s="142"/>
      <c r="PIY94" s="142"/>
      <c r="PIZ94" s="142"/>
      <c r="PJA94" s="142"/>
      <c r="PJB94" s="142"/>
      <c r="PJC94" s="142"/>
      <c r="PJD94" s="142"/>
      <c r="PJE94" s="142"/>
      <c r="PJF94" s="142"/>
      <c r="PJG94" s="142"/>
      <c r="PJH94" s="142"/>
      <c r="PJI94" s="142"/>
      <c r="PJJ94" s="142"/>
      <c r="PJK94" s="142"/>
      <c r="PJL94" s="142"/>
      <c r="PJM94" s="142"/>
      <c r="PJN94" s="142"/>
      <c r="PJO94" s="142"/>
      <c r="PJP94" s="142"/>
      <c r="PJQ94" s="142"/>
      <c r="PJR94" s="142"/>
      <c r="PJS94" s="142"/>
      <c r="PJT94" s="142"/>
      <c r="PJU94" s="142"/>
      <c r="PJV94" s="142"/>
      <c r="PJW94" s="142"/>
      <c r="PJX94" s="142"/>
      <c r="PJY94" s="142"/>
      <c r="PJZ94" s="142"/>
      <c r="PKA94" s="142"/>
      <c r="PKB94" s="142"/>
      <c r="PKC94" s="142"/>
      <c r="PKD94" s="142"/>
      <c r="PKE94" s="142"/>
      <c r="PKF94" s="142"/>
      <c r="PKG94" s="142"/>
      <c r="PKH94" s="142"/>
      <c r="PKI94" s="142"/>
      <c r="PKJ94" s="142"/>
      <c r="PKK94" s="142"/>
      <c r="PKL94" s="142"/>
      <c r="PKM94" s="142"/>
      <c r="PKN94" s="142"/>
      <c r="PKO94" s="142"/>
      <c r="PKP94" s="142"/>
      <c r="PKQ94" s="142"/>
      <c r="PKR94" s="142"/>
      <c r="PKS94" s="142"/>
      <c r="PKT94" s="142"/>
      <c r="PKU94" s="142"/>
      <c r="PKV94" s="142"/>
      <c r="PKW94" s="142"/>
      <c r="PKX94" s="142"/>
      <c r="PKY94" s="142"/>
      <c r="PKZ94" s="142"/>
      <c r="PLA94" s="142"/>
      <c r="PLB94" s="142"/>
      <c r="PLC94" s="142"/>
      <c r="PLD94" s="142"/>
      <c r="PLE94" s="142"/>
      <c r="PLF94" s="142"/>
      <c r="PLG94" s="142"/>
      <c r="PLH94" s="142"/>
      <c r="PLI94" s="142"/>
      <c r="PLJ94" s="142"/>
      <c r="PLK94" s="142"/>
      <c r="PLL94" s="142"/>
      <c r="PLM94" s="142"/>
      <c r="PLN94" s="142"/>
      <c r="PLO94" s="142"/>
      <c r="PLP94" s="142"/>
      <c r="PLQ94" s="142"/>
      <c r="PLR94" s="142"/>
      <c r="PLS94" s="142"/>
      <c r="PLT94" s="142"/>
      <c r="PLU94" s="142"/>
      <c r="PLV94" s="142"/>
      <c r="PLW94" s="142"/>
      <c r="PLX94" s="142"/>
      <c r="PLY94" s="142"/>
      <c r="PLZ94" s="142"/>
      <c r="PMA94" s="142"/>
      <c r="PMB94" s="142"/>
      <c r="PMC94" s="142"/>
      <c r="PMD94" s="142"/>
      <c r="PME94" s="142"/>
      <c r="PMF94" s="142"/>
      <c r="PMG94" s="142"/>
      <c r="PMH94" s="142"/>
      <c r="PMI94" s="142"/>
      <c r="PMJ94" s="142"/>
      <c r="PMK94" s="142"/>
      <c r="PML94" s="142"/>
      <c r="PMM94" s="142"/>
      <c r="PMN94" s="142"/>
      <c r="PMO94" s="142"/>
      <c r="PMP94" s="142"/>
      <c r="PMQ94" s="142"/>
      <c r="PMR94" s="142"/>
      <c r="PMS94" s="142"/>
      <c r="PMT94" s="142"/>
      <c r="PMU94" s="142"/>
      <c r="PMV94" s="142"/>
      <c r="PMW94" s="142"/>
      <c r="PMX94" s="142"/>
      <c r="PMY94" s="142"/>
      <c r="PMZ94" s="142"/>
      <c r="PNA94" s="142"/>
      <c r="PNB94" s="142"/>
      <c r="PNC94" s="142"/>
      <c r="PND94" s="142"/>
      <c r="PNE94" s="142"/>
      <c r="PNF94" s="142"/>
      <c r="PNG94" s="142"/>
      <c r="PNH94" s="142"/>
      <c r="PNI94" s="142"/>
      <c r="PNJ94" s="142"/>
      <c r="PNK94" s="142"/>
      <c r="PNL94" s="142"/>
      <c r="PNM94" s="142"/>
      <c r="PNN94" s="142"/>
      <c r="PNO94" s="142"/>
      <c r="PNP94" s="142"/>
      <c r="PNQ94" s="142"/>
      <c r="PNR94" s="142"/>
      <c r="PNS94" s="142"/>
      <c r="PNT94" s="142"/>
      <c r="PNU94" s="142"/>
      <c r="PNV94" s="142"/>
      <c r="PNW94" s="142"/>
      <c r="PNX94" s="142"/>
      <c r="PNY94" s="142"/>
      <c r="PNZ94" s="142"/>
      <c r="POA94" s="142"/>
      <c r="POB94" s="142"/>
      <c r="POC94" s="142"/>
      <c r="POD94" s="142"/>
      <c r="POE94" s="142"/>
      <c r="POF94" s="142"/>
      <c r="POG94" s="142"/>
      <c r="POH94" s="142"/>
      <c r="POI94" s="142"/>
      <c r="POJ94" s="142"/>
      <c r="POK94" s="142"/>
      <c r="POL94" s="142"/>
      <c r="POM94" s="142"/>
      <c r="PON94" s="142"/>
      <c r="POO94" s="142"/>
      <c r="POP94" s="142"/>
      <c r="POQ94" s="142"/>
      <c r="POR94" s="142"/>
      <c r="POS94" s="142"/>
      <c r="POT94" s="142"/>
      <c r="POU94" s="142"/>
      <c r="POV94" s="142"/>
      <c r="POW94" s="142"/>
      <c r="POX94" s="142"/>
      <c r="POY94" s="142"/>
      <c r="POZ94" s="142"/>
      <c r="PPA94" s="142"/>
      <c r="PPB94" s="142"/>
      <c r="PPC94" s="142"/>
      <c r="PPD94" s="142"/>
      <c r="PPE94" s="142"/>
      <c r="PPF94" s="142"/>
      <c r="PPG94" s="142"/>
      <c r="PPH94" s="142"/>
      <c r="PPI94" s="142"/>
      <c r="PPJ94" s="142"/>
      <c r="PPK94" s="142"/>
      <c r="PPL94" s="142"/>
      <c r="PPM94" s="142"/>
      <c r="PPN94" s="142"/>
      <c r="PPO94" s="142"/>
      <c r="PPP94" s="142"/>
      <c r="PPQ94" s="142"/>
      <c r="PPR94" s="142"/>
      <c r="PPS94" s="142"/>
      <c r="PPT94" s="142"/>
      <c r="PPU94" s="142"/>
      <c r="PPV94" s="142"/>
      <c r="PPW94" s="142"/>
      <c r="PPX94" s="142"/>
      <c r="PPY94" s="142"/>
      <c r="PPZ94" s="142"/>
      <c r="PQA94" s="142"/>
      <c r="PQB94" s="142"/>
      <c r="PQC94" s="142"/>
      <c r="PQD94" s="142"/>
      <c r="PQE94" s="142"/>
      <c r="PQF94" s="142"/>
      <c r="PQG94" s="142"/>
      <c r="PQH94" s="142"/>
      <c r="PQI94" s="142"/>
      <c r="PQJ94" s="142"/>
      <c r="PQK94" s="142"/>
      <c r="PQL94" s="142"/>
      <c r="PQM94" s="142"/>
      <c r="PQN94" s="142"/>
      <c r="PQO94" s="142"/>
      <c r="PQP94" s="142"/>
      <c r="PQQ94" s="142"/>
      <c r="PQR94" s="142"/>
      <c r="PQS94" s="142"/>
      <c r="PQT94" s="142"/>
      <c r="PQU94" s="142"/>
      <c r="PQV94" s="142"/>
      <c r="PQW94" s="142"/>
      <c r="PQX94" s="142"/>
      <c r="PQY94" s="142"/>
      <c r="PQZ94" s="142"/>
      <c r="PRA94" s="142"/>
      <c r="PRB94" s="142"/>
      <c r="PRC94" s="142"/>
      <c r="PRD94" s="142"/>
      <c r="PRE94" s="142"/>
      <c r="PRF94" s="142"/>
      <c r="PRG94" s="142"/>
      <c r="PRH94" s="142"/>
      <c r="PRI94" s="142"/>
      <c r="PRJ94" s="142"/>
      <c r="PRK94" s="142"/>
      <c r="PRL94" s="142"/>
      <c r="PRM94" s="142"/>
      <c r="PRN94" s="142"/>
      <c r="PRO94" s="142"/>
      <c r="PRP94" s="142"/>
      <c r="PRQ94" s="142"/>
      <c r="PRR94" s="142"/>
      <c r="PRS94" s="142"/>
      <c r="PRT94" s="142"/>
      <c r="PRU94" s="142"/>
      <c r="PRV94" s="142"/>
      <c r="PRW94" s="142"/>
      <c r="PRX94" s="142"/>
      <c r="PRY94" s="142"/>
      <c r="PRZ94" s="142"/>
      <c r="PSA94" s="142"/>
      <c r="PSB94" s="142"/>
      <c r="PSC94" s="142"/>
      <c r="PSD94" s="142"/>
      <c r="PSE94" s="142"/>
      <c r="PSF94" s="142"/>
      <c r="PSG94" s="142"/>
      <c r="PSH94" s="142"/>
      <c r="PSI94" s="142"/>
      <c r="PSJ94" s="142"/>
      <c r="PSK94" s="142"/>
      <c r="PSL94" s="142"/>
      <c r="PSM94" s="142"/>
      <c r="PSN94" s="142"/>
      <c r="PSO94" s="142"/>
      <c r="PSP94" s="142"/>
      <c r="PSQ94" s="142"/>
      <c r="PSR94" s="142"/>
      <c r="PSS94" s="142"/>
      <c r="PST94" s="142"/>
      <c r="PSU94" s="142"/>
      <c r="PSV94" s="142"/>
      <c r="PSW94" s="142"/>
      <c r="PSX94" s="142"/>
      <c r="PSY94" s="142"/>
      <c r="PSZ94" s="142"/>
      <c r="PTA94" s="142"/>
      <c r="PTB94" s="142"/>
      <c r="PTC94" s="142"/>
      <c r="PTD94" s="142"/>
      <c r="PTE94" s="142"/>
      <c r="PTF94" s="142"/>
      <c r="PTG94" s="142"/>
      <c r="PTH94" s="142"/>
      <c r="PTI94" s="142"/>
      <c r="PTJ94" s="142"/>
      <c r="PTK94" s="142"/>
      <c r="PTL94" s="142"/>
      <c r="PTM94" s="142"/>
      <c r="PTN94" s="142"/>
      <c r="PTO94" s="142"/>
      <c r="PTP94" s="142"/>
      <c r="PTQ94" s="142"/>
      <c r="PTR94" s="142"/>
      <c r="PTS94" s="142"/>
      <c r="PTT94" s="142"/>
      <c r="PTU94" s="142"/>
      <c r="PTV94" s="142"/>
      <c r="PTW94" s="142"/>
      <c r="PTX94" s="142"/>
      <c r="PTY94" s="142"/>
      <c r="PTZ94" s="142"/>
      <c r="PUA94" s="142"/>
      <c r="PUB94" s="142"/>
      <c r="PUC94" s="142"/>
      <c r="PUD94" s="142"/>
      <c r="PUE94" s="142"/>
      <c r="PUF94" s="142"/>
      <c r="PUG94" s="142"/>
      <c r="PUH94" s="142"/>
      <c r="PUI94" s="142"/>
      <c r="PUJ94" s="142"/>
      <c r="PUK94" s="142"/>
      <c r="PUL94" s="142"/>
      <c r="PUM94" s="142"/>
      <c r="PUN94" s="142"/>
      <c r="PUO94" s="142"/>
      <c r="PUP94" s="142"/>
      <c r="PUQ94" s="142"/>
      <c r="PUR94" s="142"/>
      <c r="PUS94" s="142"/>
      <c r="PUT94" s="142"/>
      <c r="PUU94" s="142"/>
      <c r="PUV94" s="142"/>
      <c r="PUW94" s="142"/>
      <c r="PUX94" s="142"/>
      <c r="PUY94" s="142"/>
      <c r="PUZ94" s="142"/>
      <c r="PVA94" s="142"/>
      <c r="PVB94" s="142"/>
      <c r="PVC94" s="142"/>
      <c r="PVD94" s="142"/>
      <c r="PVE94" s="142"/>
      <c r="PVF94" s="142"/>
      <c r="PVG94" s="142"/>
      <c r="PVH94" s="142"/>
      <c r="PVI94" s="142"/>
      <c r="PVJ94" s="142"/>
      <c r="PVK94" s="142"/>
      <c r="PVL94" s="142"/>
      <c r="PVM94" s="142"/>
      <c r="PVN94" s="142"/>
      <c r="PVO94" s="142"/>
      <c r="PVP94" s="142"/>
      <c r="PVQ94" s="142"/>
      <c r="PVR94" s="142"/>
      <c r="PVS94" s="142"/>
      <c r="PVT94" s="142"/>
      <c r="PVU94" s="142"/>
      <c r="PVV94" s="142"/>
      <c r="PVW94" s="142"/>
      <c r="PVX94" s="142"/>
      <c r="PVY94" s="142"/>
      <c r="PVZ94" s="142"/>
      <c r="PWA94" s="142"/>
      <c r="PWB94" s="142"/>
      <c r="PWC94" s="142"/>
      <c r="PWD94" s="142"/>
      <c r="PWE94" s="142"/>
      <c r="PWF94" s="142"/>
      <c r="PWG94" s="142"/>
      <c r="PWH94" s="142"/>
      <c r="PWI94" s="142"/>
      <c r="PWJ94" s="142"/>
      <c r="PWK94" s="142"/>
      <c r="PWL94" s="142"/>
      <c r="PWM94" s="142"/>
      <c r="PWN94" s="142"/>
      <c r="PWO94" s="142"/>
      <c r="PWP94" s="142"/>
      <c r="PWQ94" s="142"/>
      <c r="PWR94" s="142"/>
      <c r="PWS94" s="142"/>
      <c r="PWT94" s="142"/>
      <c r="PWU94" s="142"/>
      <c r="PWV94" s="142"/>
      <c r="PWW94" s="142"/>
      <c r="PWX94" s="142"/>
      <c r="PWY94" s="142"/>
      <c r="PWZ94" s="142"/>
      <c r="PXA94" s="142"/>
      <c r="PXB94" s="142"/>
      <c r="PXC94" s="142"/>
      <c r="PXD94" s="142"/>
      <c r="PXE94" s="142"/>
      <c r="PXF94" s="142"/>
      <c r="PXG94" s="142"/>
      <c r="PXH94" s="142"/>
      <c r="PXI94" s="142"/>
      <c r="PXJ94" s="142"/>
      <c r="PXK94" s="142"/>
      <c r="PXL94" s="142"/>
      <c r="PXM94" s="142"/>
      <c r="PXN94" s="142"/>
      <c r="PXO94" s="142"/>
      <c r="PXP94" s="142"/>
      <c r="PXQ94" s="142"/>
      <c r="PXR94" s="142"/>
      <c r="PXS94" s="142"/>
      <c r="PXT94" s="142"/>
      <c r="PXU94" s="142"/>
      <c r="PXV94" s="142"/>
      <c r="PXW94" s="142"/>
      <c r="PXX94" s="142"/>
      <c r="PXY94" s="142"/>
      <c r="PXZ94" s="142"/>
      <c r="PYA94" s="142"/>
      <c r="PYB94" s="142"/>
      <c r="PYC94" s="142"/>
      <c r="PYD94" s="142"/>
      <c r="PYE94" s="142"/>
      <c r="PYF94" s="142"/>
      <c r="PYG94" s="142"/>
      <c r="PYH94" s="142"/>
      <c r="PYI94" s="142"/>
      <c r="PYJ94" s="142"/>
      <c r="PYK94" s="142"/>
      <c r="PYL94" s="142"/>
      <c r="PYM94" s="142"/>
      <c r="PYN94" s="142"/>
      <c r="PYO94" s="142"/>
      <c r="PYP94" s="142"/>
      <c r="PYQ94" s="142"/>
      <c r="PYR94" s="142"/>
      <c r="PYS94" s="142"/>
      <c r="PYT94" s="142"/>
      <c r="PYU94" s="142"/>
      <c r="PYV94" s="142"/>
      <c r="PYW94" s="142"/>
      <c r="PYX94" s="142"/>
      <c r="PYY94" s="142"/>
      <c r="PYZ94" s="142"/>
      <c r="PZA94" s="142"/>
      <c r="PZB94" s="142"/>
      <c r="PZC94" s="142"/>
      <c r="PZD94" s="142"/>
      <c r="PZE94" s="142"/>
      <c r="PZF94" s="142"/>
      <c r="PZG94" s="142"/>
      <c r="PZH94" s="142"/>
      <c r="PZI94" s="142"/>
      <c r="PZJ94" s="142"/>
      <c r="PZK94" s="142"/>
      <c r="PZL94" s="142"/>
      <c r="PZM94" s="142"/>
      <c r="PZN94" s="142"/>
      <c r="PZO94" s="142"/>
      <c r="PZP94" s="142"/>
      <c r="PZQ94" s="142"/>
      <c r="PZR94" s="142"/>
      <c r="PZS94" s="142"/>
      <c r="PZT94" s="142"/>
      <c r="PZU94" s="142"/>
      <c r="PZV94" s="142"/>
      <c r="PZW94" s="142"/>
      <c r="PZX94" s="142"/>
      <c r="PZY94" s="142"/>
      <c r="PZZ94" s="142"/>
      <c r="QAA94" s="142"/>
      <c r="QAB94" s="142"/>
      <c r="QAC94" s="142"/>
      <c r="QAD94" s="142"/>
      <c r="QAE94" s="142"/>
      <c r="QAF94" s="142"/>
      <c r="QAG94" s="142"/>
      <c r="QAH94" s="142"/>
      <c r="QAI94" s="142"/>
      <c r="QAJ94" s="142"/>
      <c r="QAK94" s="142"/>
      <c r="QAL94" s="142"/>
      <c r="QAM94" s="142"/>
      <c r="QAN94" s="142"/>
      <c r="QAO94" s="142"/>
      <c r="QAP94" s="142"/>
      <c r="QAQ94" s="142"/>
      <c r="QAR94" s="142"/>
      <c r="QAS94" s="142"/>
      <c r="QAT94" s="142"/>
      <c r="QAU94" s="142"/>
      <c r="QAV94" s="142"/>
      <c r="QAW94" s="142"/>
      <c r="QAX94" s="142"/>
      <c r="QAY94" s="142"/>
      <c r="QAZ94" s="142"/>
      <c r="QBA94" s="142"/>
      <c r="QBB94" s="142"/>
      <c r="QBC94" s="142"/>
      <c r="QBD94" s="142"/>
      <c r="QBE94" s="142"/>
      <c r="QBF94" s="142"/>
      <c r="QBG94" s="142"/>
      <c r="QBH94" s="142"/>
      <c r="QBI94" s="142"/>
      <c r="QBJ94" s="142"/>
      <c r="QBK94" s="142"/>
      <c r="QBL94" s="142"/>
      <c r="QBM94" s="142"/>
      <c r="QBN94" s="142"/>
      <c r="QBO94" s="142"/>
      <c r="QBP94" s="142"/>
      <c r="QBQ94" s="142"/>
      <c r="QBR94" s="142"/>
      <c r="QBS94" s="142"/>
      <c r="QBT94" s="142"/>
      <c r="QBU94" s="142"/>
      <c r="QBV94" s="142"/>
      <c r="QBW94" s="142"/>
      <c r="QBX94" s="142"/>
      <c r="QBY94" s="142"/>
      <c r="QBZ94" s="142"/>
      <c r="QCA94" s="142"/>
      <c r="QCB94" s="142"/>
      <c r="QCC94" s="142"/>
      <c r="QCD94" s="142"/>
      <c r="QCE94" s="142"/>
      <c r="QCF94" s="142"/>
      <c r="QCG94" s="142"/>
      <c r="QCH94" s="142"/>
      <c r="QCI94" s="142"/>
      <c r="QCJ94" s="142"/>
      <c r="QCK94" s="142"/>
      <c r="QCL94" s="142"/>
      <c r="QCM94" s="142"/>
      <c r="QCN94" s="142"/>
      <c r="QCO94" s="142"/>
      <c r="QCP94" s="142"/>
      <c r="QCQ94" s="142"/>
      <c r="QCR94" s="142"/>
      <c r="QCS94" s="142"/>
      <c r="QCT94" s="142"/>
      <c r="QCU94" s="142"/>
      <c r="QCV94" s="142"/>
      <c r="QCW94" s="142"/>
      <c r="QCX94" s="142"/>
      <c r="QCY94" s="142"/>
      <c r="QCZ94" s="142"/>
      <c r="QDA94" s="142"/>
      <c r="QDB94" s="142"/>
      <c r="QDC94" s="142"/>
      <c r="QDD94" s="142"/>
      <c r="QDE94" s="142"/>
      <c r="QDF94" s="142"/>
      <c r="QDG94" s="142"/>
      <c r="QDH94" s="142"/>
      <c r="QDI94" s="142"/>
      <c r="QDJ94" s="142"/>
      <c r="QDK94" s="142"/>
      <c r="QDL94" s="142"/>
      <c r="QDM94" s="142"/>
      <c r="QDN94" s="142"/>
      <c r="QDO94" s="142"/>
      <c r="QDP94" s="142"/>
      <c r="QDQ94" s="142"/>
      <c r="QDR94" s="142"/>
      <c r="QDS94" s="142"/>
      <c r="QDT94" s="142"/>
      <c r="QDU94" s="142"/>
      <c r="QDV94" s="142"/>
      <c r="QDW94" s="142"/>
      <c r="QDX94" s="142"/>
      <c r="QDY94" s="142"/>
      <c r="QDZ94" s="142"/>
      <c r="QEA94" s="142"/>
      <c r="QEB94" s="142"/>
      <c r="QEC94" s="142"/>
      <c r="QED94" s="142"/>
      <c r="QEE94" s="142"/>
      <c r="QEF94" s="142"/>
      <c r="QEG94" s="142"/>
      <c r="QEH94" s="142"/>
      <c r="QEI94" s="142"/>
      <c r="QEJ94" s="142"/>
      <c r="QEK94" s="142"/>
      <c r="QEL94" s="142"/>
      <c r="QEM94" s="142"/>
      <c r="QEN94" s="142"/>
      <c r="QEO94" s="142"/>
      <c r="QEP94" s="142"/>
      <c r="QEQ94" s="142"/>
      <c r="QER94" s="142"/>
      <c r="QES94" s="142"/>
      <c r="QET94" s="142"/>
      <c r="QEU94" s="142"/>
      <c r="QEV94" s="142"/>
      <c r="QEW94" s="142"/>
      <c r="QEX94" s="142"/>
      <c r="QEY94" s="142"/>
      <c r="QEZ94" s="142"/>
      <c r="QFA94" s="142"/>
      <c r="QFB94" s="142"/>
      <c r="QFC94" s="142"/>
      <c r="QFD94" s="142"/>
      <c r="QFE94" s="142"/>
      <c r="QFF94" s="142"/>
      <c r="QFG94" s="142"/>
      <c r="QFH94" s="142"/>
      <c r="QFI94" s="142"/>
      <c r="QFJ94" s="142"/>
      <c r="QFK94" s="142"/>
      <c r="QFL94" s="142"/>
      <c r="QFM94" s="142"/>
      <c r="QFN94" s="142"/>
      <c r="QFO94" s="142"/>
      <c r="QFP94" s="142"/>
      <c r="QFQ94" s="142"/>
      <c r="QFR94" s="142"/>
      <c r="QFS94" s="142"/>
      <c r="QFT94" s="142"/>
      <c r="QFU94" s="142"/>
      <c r="QFV94" s="142"/>
      <c r="QFW94" s="142"/>
      <c r="QFX94" s="142"/>
      <c r="QFY94" s="142"/>
      <c r="QFZ94" s="142"/>
      <c r="QGA94" s="142"/>
      <c r="QGB94" s="142"/>
      <c r="QGC94" s="142"/>
      <c r="QGD94" s="142"/>
      <c r="QGE94" s="142"/>
      <c r="QGF94" s="142"/>
      <c r="QGG94" s="142"/>
      <c r="QGH94" s="142"/>
      <c r="QGI94" s="142"/>
      <c r="QGJ94" s="142"/>
      <c r="QGK94" s="142"/>
      <c r="QGL94" s="142"/>
      <c r="QGM94" s="142"/>
      <c r="QGN94" s="142"/>
      <c r="QGO94" s="142"/>
      <c r="QGP94" s="142"/>
      <c r="QGQ94" s="142"/>
      <c r="QGR94" s="142"/>
      <c r="QGS94" s="142"/>
      <c r="QGT94" s="142"/>
      <c r="QGU94" s="142"/>
      <c r="QGV94" s="142"/>
      <c r="QGW94" s="142"/>
      <c r="QGX94" s="142"/>
      <c r="QGY94" s="142"/>
      <c r="QGZ94" s="142"/>
      <c r="QHA94" s="142"/>
      <c r="QHB94" s="142"/>
      <c r="QHC94" s="142"/>
      <c r="QHD94" s="142"/>
      <c r="QHE94" s="142"/>
      <c r="QHF94" s="142"/>
      <c r="QHG94" s="142"/>
      <c r="QHH94" s="142"/>
      <c r="QHI94" s="142"/>
      <c r="QHJ94" s="142"/>
      <c r="QHK94" s="142"/>
      <c r="QHL94" s="142"/>
      <c r="QHM94" s="142"/>
      <c r="QHN94" s="142"/>
      <c r="QHO94" s="142"/>
      <c r="QHP94" s="142"/>
      <c r="QHQ94" s="142"/>
      <c r="QHR94" s="142"/>
      <c r="QHS94" s="142"/>
      <c r="QHT94" s="142"/>
      <c r="QHU94" s="142"/>
      <c r="QHV94" s="142"/>
      <c r="QHW94" s="142"/>
      <c r="QHX94" s="142"/>
      <c r="QHY94" s="142"/>
      <c r="QHZ94" s="142"/>
      <c r="QIA94" s="142"/>
      <c r="QIB94" s="142"/>
      <c r="QIC94" s="142"/>
      <c r="QID94" s="142"/>
      <c r="QIE94" s="142"/>
      <c r="QIF94" s="142"/>
      <c r="QIG94" s="142"/>
      <c r="QIH94" s="142"/>
      <c r="QII94" s="142"/>
      <c r="QIJ94" s="142"/>
      <c r="QIK94" s="142"/>
      <c r="QIL94" s="142"/>
      <c r="QIM94" s="142"/>
      <c r="QIN94" s="142"/>
      <c r="QIO94" s="142"/>
      <c r="QIP94" s="142"/>
      <c r="QIQ94" s="142"/>
      <c r="QIR94" s="142"/>
      <c r="QIS94" s="142"/>
      <c r="QIT94" s="142"/>
      <c r="QIU94" s="142"/>
      <c r="QIV94" s="142"/>
      <c r="QIW94" s="142"/>
      <c r="QIX94" s="142"/>
      <c r="QIY94" s="142"/>
      <c r="QIZ94" s="142"/>
      <c r="QJA94" s="142"/>
      <c r="QJB94" s="142"/>
      <c r="QJC94" s="142"/>
      <c r="QJD94" s="142"/>
      <c r="QJE94" s="142"/>
      <c r="QJF94" s="142"/>
      <c r="QJG94" s="142"/>
      <c r="QJH94" s="142"/>
      <c r="QJI94" s="142"/>
      <c r="QJJ94" s="142"/>
      <c r="QJK94" s="142"/>
      <c r="QJL94" s="142"/>
      <c r="QJM94" s="142"/>
      <c r="QJN94" s="142"/>
      <c r="QJO94" s="142"/>
      <c r="QJP94" s="142"/>
      <c r="QJQ94" s="142"/>
      <c r="QJR94" s="142"/>
      <c r="QJS94" s="142"/>
      <c r="QJT94" s="142"/>
      <c r="QJU94" s="142"/>
      <c r="QJV94" s="142"/>
      <c r="QJW94" s="142"/>
      <c r="QJX94" s="142"/>
      <c r="QJY94" s="142"/>
      <c r="QJZ94" s="142"/>
      <c r="QKA94" s="142"/>
      <c r="QKB94" s="142"/>
      <c r="QKC94" s="142"/>
      <c r="QKD94" s="142"/>
      <c r="QKE94" s="142"/>
      <c r="QKF94" s="142"/>
      <c r="QKG94" s="142"/>
      <c r="QKH94" s="142"/>
      <c r="QKI94" s="142"/>
      <c r="QKJ94" s="142"/>
      <c r="QKK94" s="142"/>
      <c r="QKL94" s="142"/>
      <c r="QKM94" s="142"/>
      <c r="QKN94" s="142"/>
      <c r="QKO94" s="142"/>
      <c r="QKP94" s="142"/>
      <c r="QKQ94" s="142"/>
      <c r="QKR94" s="142"/>
      <c r="QKS94" s="142"/>
      <c r="QKT94" s="142"/>
      <c r="QKU94" s="142"/>
      <c r="QKV94" s="142"/>
      <c r="QKW94" s="142"/>
      <c r="QKX94" s="142"/>
      <c r="QKY94" s="142"/>
      <c r="QKZ94" s="142"/>
      <c r="QLA94" s="142"/>
      <c r="QLB94" s="142"/>
      <c r="QLC94" s="142"/>
      <c r="QLD94" s="142"/>
      <c r="QLE94" s="142"/>
      <c r="QLF94" s="142"/>
      <c r="QLG94" s="142"/>
      <c r="QLH94" s="142"/>
      <c r="QLI94" s="142"/>
      <c r="QLJ94" s="142"/>
      <c r="QLK94" s="142"/>
      <c r="QLL94" s="142"/>
      <c r="QLM94" s="142"/>
      <c r="QLN94" s="142"/>
      <c r="QLO94" s="142"/>
      <c r="QLP94" s="142"/>
      <c r="QLQ94" s="142"/>
      <c r="QLR94" s="142"/>
      <c r="QLS94" s="142"/>
      <c r="QLT94" s="142"/>
      <c r="QLU94" s="142"/>
      <c r="QLV94" s="142"/>
      <c r="QLW94" s="142"/>
      <c r="QLX94" s="142"/>
      <c r="QLY94" s="142"/>
      <c r="QLZ94" s="142"/>
      <c r="QMA94" s="142"/>
      <c r="QMB94" s="142"/>
      <c r="QMC94" s="142"/>
      <c r="QMD94" s="142"/>
      <c r="QME94" s="142"/>
      <c r="QMF94" s="142"/>
      <c r="QMG94" s="142"/>
      <c r="QMH94" s="142"/>
      <c r="QMI94" s="142"/>
      <c r="QMJ94" s="142"/>
      <c r="QMK94" s="142"/>
      <c r="QML94" s="142"/>
      <c r="QMM94" s="142"/>
      <c r="QMN94" s="142"/>
      <c r="QMO94" s="142"/>
      <c r="QMP94" s="142"/>
      <c r="QMQ94" s="142"/>
      <c r="QMR94" s="142"/>
      <c r="QMS94" s="142"/>
      <c r="QMT94" s="142"/>
      <c r="QMU94" s="142"/>
      <c r="QMV94" s="142"/>
      <c r="QMW94" s="142"/>
      <c r="QMX94" s="142"/>
      <c r="QMY94" s="142"/>
      <c r="QMZ94" s="142"/>
      <c r="QNA94" s="142"/>
      <c r="QNB94" s="142"/>
      <c r="QNC94" s="142"/>
      <c r="QND94" s="142"/>
      <c r="QNE94" s="142"/>
      <c r="QNF94" s="142"/>
      <c r="QNG94" s="142"/>
      <c r="QNH94" s="142"/>
      <c r="QNI94" s="142"/>
      <c r="QNJ94" s="142"/>
      <c r="QNK94" s="142"/>
      <c r="QNL94" s="142"/>
      <c r="QNM94" s="142"/>
      <c r="QNN94" s="142"/>
      <c r="QNO94" s="142"/>
      <c r="QNP94" s="142"/>
      <c r="QNQ94" s="142"/>
      <c r="QNR94" s="142"/>
      <c r="QNS94" s="142"/>
      <c r="QNT94" s="142"/>
      <c r="QNU94" s="142"/>
      <c r="QNV94" s="142"/>
      <c r="QNW94" s="142"/>
      <c r="QNX94" s="142"/>
      <c r="QNY94" s="142"/>
      <c r="QNZ94" s="142"/>
      <c r="QOA94" s="142"/>
      <c r="QOB94" s="142"/>
      <c r="QOC94" s="142"/>
      <c r="QOD94" s="142"/>
      <c r="QOE94" s="142"/>
      <c r="QOF94" s="142"/>
      <c r="QOG94" s="142"/>
      <c r="QOH94" s="142"/>
      <c r="QOI94" s="142"/>
      <c r="QOJ94" s="142"/>
      <c r="QOK94" s="142"/>
      <c r="QOL94" s="142"/>
      <c r="QOM94" s="142"/>
      <c r="QON94" s="142"/>
      <c r="QOO94" s="142"/>
      <c r="QOP94" s="142"/>
      <c r="QOQ94" s="142"/>
      <c r="QOR94" s="142"/>
      <c r="QOS94" s="142"/>
      <c r="QOT94" s="142"/>
      <c r="QOU94" s="142"/>
      <c r="QOV94" s="142"/>
      <c r="QOW94" s="142"/>
      <c r="QOX94" s="142"/>
      <c r="QOY94" s="142"/>
      <c r="QOZ94" s="142"/>
      <c r="QPA94" s="142"/>
      <c r="QPB94" s="142"/>
      <c r="QPC94" s="142"/>
      <c r="QPD94" s="142"/>
      <c r="QPE94" s="142"/>
      <c r="QPF94" s="142"/>
      <c r="QPG94" s="142"/>
      <c r="QPH94" s="142"/>
      <c r="QPI94" s="142"/>
      <c r="QPJ94" s="142"/>
      <c r="QPK94" s="142"/>
      <c r="QPL94" s="142"/>
      <c r="QPM94" s="142"/>
      <c r="QPN94" s="142"/>
      <c r="QPO94" s="142"/>
      <c r="QPP94" s="142"/>
      <c r="QPQ94" s="142"/>
      <c r="QPR94" s="142"/>
      <c r="QPS94" s="142"/>
      <c r="QPT94" s="142"/>
      <c r="QPU94" s="142"/>
      <c r="QPV94" s="142"/>
      <c r="QPW94" s="142"/>
      <c r="QPX94" s="142"/>
      <c r="QPY94" s="142"/>
      <c r="QPZ94" s="142"/>
      <c r="QQA94" s="142"/>
      <c r="QQB94" s="142"/>
      <c r="QQC94" s="142"/>
      <c r="QQD94" s="142"/>
      <c r="QQE94" s="142"/>
      <c r="QQF94" s="142"/>
      <c r="QQG94" s="142"/>
      <c r="QQH94" s="142"/>
      <c r="QQI94" s="142"/>
      <c r="QQJ94" s="142"/>
      <c r="QQK94" s="142"/>
      <c r="QQL94" s="142"/>
      <c r="QQM94" s="142"/>
      <c r="QQN94" s="142"/>
      <c r="QQO94" s="142"/>
      <c r="QQP94" s="142"/>
      <c r="QQQ94" s="142"/>
      <c r="QQR94" s="142"/>
      <c r="QQS94" s="142"/>
      <c r="QQT94" s="142"/>
      <c r="QQU94" s="142"/>
      <c r="QQV94" s="142"/>
      <c r="QQW94" s="142"/>
      <c r="QQX94" s="142"/>
      <c r="QQY94" s="142"/>
      <c r="QQZ94" s="142"/>
      <c r="QRA94" s="142"/>
      <c r="QRB94" s="142"/>
      <c r="QRC94" s="142"/>
      <c r="QRD94" s="142"/>
      <c r="QRE94" s="142"/>
      <c r="QRF94" s="142"/>
      <c r="QRG94" s="142"/>
      <c r="QRH94" s="142"/>
      <c r="QRI94" s="142"/>
      <c r="QRJ94" s="142"/>
      <c r="QRK94" s="142"/>
      <c r="QRL94" s="142"/>
      <c r="QRM94" s="142"/>
      <c r="QRN94" s="142"/>
      <c r="QRO94" s="142"/>
      <c r="QRP94" s="142"/>
      <c r="QRQ94" s="142"/>
      <c r="QRR94" s="142"/>
      <c r="QRS94" s="142"/>
      <c r="QRT94" s="142"/>
      <c r="QRU94" s="142"/>
      <c r="QRV94" s="142"/>
      <c r="QRW94" s="142"/>
      <c r="QRX94" s="142"/>
      <c r="QRY94" s="142"/>
      <c r="QRZ94" s="142"/>
      <c r="QSA94" s="142"/>
      <c r="QSB94" s="142"/>
      <c r="QSC94" s="142"/>
      <c r="QSD94" s="142"/>
      <c r="QSE94" s="142"/>
      <c r="QSF94" s="142"/>
      <c r="QSG94" s="142"/>
      <c r="QSH94" s="142"/>
      <c r="QSI94" s="142"/>
      <c r="QSJ94" s="142"/>
      <c r="QSK94" s="142"/>
      <c r="QSL94" s="142"/>
      <c r="QSM94" s="142"/>
      <c r="QSN94" s="142"/>
      <c r="QSO94" s="142"/>
      <c r="QSP94" s="142"/>
      <c r="QSQ94" s="142"/>
      <c r="QSR94" s="142"/>
      <c r="QSS94" s="142"/>
      <c r="QST94" s="142"/>
      <c r="QSU94" s="142"/>
      <c r="QSV94" s="142"/>
      <c r="QSW94" s="142"/>
      <c r="QSX94" s="142"/>
      <c r="QSY94" s="142"/>
      <c r="QSZ94" s="142"/>
      <c r="QTA94" s="142"/>
      <c r="QTB94" s="142"/>
      <c r="QTC94" s="142"/>
      <c r="QTD94" s="142"/>
      <c r="QTE94" s="142"/>
      <c r="QTF94" s="142"/>
      <c r="QTG94" s="142"/>
      <c r="QTH94" s="142"/>
      <c r="QTI94" s="142"/>
      <c r="QTJ94" s="142"/>
      <c r="QTK94" s="142"/>
      <c r="QTL94" s="142"/>
      <c r="QTM94" s="142"/>
      <c r="QTN94" s="142"/>
      <c r="QTO94" s="142"/>
      <c r="QTP94" s="142"/>
      <c r="QTQ94" s="142"/>
      <c r="QTR94" s="142"/>
      <c r="QTS94" s="142"/>
      <c r="QTT94" s="142"/>
      <c r="QTU94" s="142"/>
      <c r="QTV94" s="142"/>
      <c r="QTW94" s="142"/>
      <c r="QTX94" s="142"/>
      <c r="QTY94" s="142"/>
      <c r="QTZ94" s="142"/>
      <c r="QUA94" s="142"/>
      <c r="QUB94" s="142"/>
      <c r="QUC94" s="142"/>
      <c r="QUD94" s="142"/>
      <c r="QUE94" s="142"/>
      <c r="QUF94" s="142"/>
      <c r="QUG94" s="142"/>
      <c r="QUH94" s="142"/>
      <c r="QUI94" s="142"/>
      <c r="QUJ94" s="142"/>
      <c r="QUK94" s="142"/>
      <c r="QUL94" s="142"/>
      <c r="QUM94" s="142"/>
      <c r="QUN94" s="142"/>
      <c r="QUO94" s="142"/>
      <c r="QUP94" s="142"/>
      <c r="QUQ94" s="142"/>
      <c r="QUR94" s="142"/>
      <c r="QUS94" s="142"/>
      <c r="QUT94" s="142"/>
      <c r="QUU94" s="142"/>
      <c r="QUV94" s="142"/>
      <c r="QUW94" s="142"/>
      <c r="QUX94" s="142"/>
      <c r="QUY94" s="142"/>
      <c r="QUZ94" s="142"/>
      <c r="QVA94" s="142"/>
      <c r="QVB94" s="142"/>
      <c r="QVC94" s="142"/>
      <c r="QVD94" s="142"/>
      <c r="QVE94" s="142"/>
      <c r="QVF94" s="142"/>
      <c r="QVG94" s="142"/>
      <c r="QVH94" s="142"/>
      <c r="QVI94" s="142"/>
      <c r="QVJ94" s="142"/>
      <c r="QVK94" s="142"/>
      <c r="QVL94" s="142"/>
      <c r="QVM94" s="142"/>
      <c r="QVN94" s="142"/>
      <c r="QVO94" s="142"/>
      <c r="QVP94" s="142"/>
      <c r="QVQ94" s="142"/>
      <c r="QVR94" s="142"/>
      <c r="QVS94" s="142"/>
      <c r="QVT94" s="142"/>
      <c r="QVU94" s="142"/>
      <c r="QVV94" s="142"/>
      <c r="QVW94" s="142"/>
      <c r="QVX94" s="142"/>
      <c r="QVY94" s="142"/>
      <c r="QVZ94" s="142"/>
      <c r="QWA94" s="142"/>
      <c r="QWB94" s="142"/>
      <c r="QWC94" s="142"/>
      <c r="QWD94" s="142"/>
      <c r="QWE94" s="142"/>
      <c r="QWF94" s="142"/>
      <c r="QWG94" s="142"/>
      <c r="QWH94" s="142"/>
      <c r="QWI94" s="142"/>
      <c r="QWJ94" s="142"/>
      <c r="QWK94" s="142"/>
      <c r="QWL94" s="142"/>
      <c r="QWM94" s="142"/>
      <c r="QWN94" s="142"/>
      <c r="QWO94" s="142"/>
      <c r="QWP94" s="142"/>
      <c r="QWQ94" s="142"/>
      <c r="QWR94" s="142"/>
      <c r="QWS94" s="142"/>
      <c r="QWT94" s="142"/>
      <c r="QWU94" s="142"/>
      <c r="QWV94" s="142"/>
      <c r="QWW94" s="142"/>
      <c r="QWX94" s="142"/>
      <c r="QWY94" s="142"/>
      <c r="QWZ94" s="142"/>
      <c r="QXA94" s="142"/>
      <c r="QXB94" s="142"/>
      <c r="QXC94" s="142"/>
      <c r="QXD94" s="142"/>
      <c r="QXE94" s="142"/>
      <c r="QXF94" s="142"/>
      <c r="QXG94" s="142"/>
      <c r="QXH94" s="142"/>
      <c r="QXI94" s="142"/>
      <c r="QXJ94" s="142"/>
      <c r="QXK94" s="142"/>
      <c r="QXL94" s="142"/>
      <c r="QXM94" s="142"/>
      <c r="QXN94" s="142"/>
      <c r="QXO94" s="142"/>
      <c r="QXP94" s="142"/>
      <c r="QXQ94" s="142"/>
      <c r="QXR94" s="142"/>
      <c r="QXS94" s="142"/>
      <c r="QXT94" s="142"/>
      <c r="QXU94" s="142"/>
      <c r="QXV94" s="142"/>
      <c r="QXW94" s="142"/>
      <c r="QXX94" s="142"/>
      <c r="QXY94" s="142"/>
      <c r="QXZ94" s="142"/>
      <c r="QYA94" s="142"/>
      <c r="QYB94" s="142"/>
      <c r="QYC94" s="142"/>
      <c r="QYD94" s="142"/>
      <c r="QYE94" s="142"/>
      <c r="QYF94" s="142"/>
      <c r="QYG94" s="142"/>
      <c r="QYH94" s="142"/>
      <c r="QYI94" s="142"/>
      <c r="QYJ94" s="142"/>
      <c r="QYK94" s="142"/>
      <c r="QYL94" s="142"/>
      <c r="QYM94" s="142"/>
      <c r="QYN94" s="142"/>
      <c r="QYO94" s="142"/>
      <c r="QYP94" s="142"/>
      <c r="QYQ94" s="142"/>
      <c r="QYR94" s="142"/>
      <c r="QYS94" s="142"/>
      <c r="QYT94" s="142"/>
      <c r="QYU94" s="142"/>
      <c r="QYV94" s="142"/>
      <c r="QYW94" s="142"/>
      <c r="QYX94" s="142"/>
      <c r="QYY94" s="142"/>
      <c r="QYZ94" s="142"/>
      <c r="QZA94" s="142"/>
      <c r="QZB94" s="142"/>
      <c r="QZC94" s="142"/>
      <c r="QZD94" s="142"/>
      <c r="QZE94" s="142"/>
      <c r="QZF94" s="142"/>
      <c r="QZG94" s="142"/>
      <c r="QZH94" s="142"/>
      <c r="QZI94" s="142"/>
      <c r="QZJ94" s="142"/>
      <c r="QZK94" s="142"/>
      <c r="QZL94" s="142"/>
      <c r="QZM94" s="142"/>
      <c r="QZN94" s="142"/>
      <c r="QZO94" s="142"/>
      <c r="QZP94" s="142"/>
      <c r="QZQ94" s="142"/>
      <c r="QZR94" s="142"/>
      <c r="QZS94" s="142"/>
      <c r="QZT94" s="142"/>
      <c r="QZU94" s="142"/>
      <c r="QZV94" s="142"/>
      <c r="QZW94" s="142"/>
      <c r="QZX94" s="142"/>
      <c r="QZY94" s="142"/>
      <c r="QZZ94" s="142"/>
      <c r="RAA94" s="142"/>
      <c r="RAB94" s="142"/>
      <c r="RAC94" s="142"/>
      <c r="RAD94" s="142"/>
      <c r="RAE94" s="142"/>
      <c r="RAF94" s="142"/>
      <c r="RAG94" s="142"/>
      <c r="RAH94" s="142"/>
      <c r="RAI94" s="142"/>
      <c r="RAJ94" s="142"/>
      <c r="RAK94" s="142"/>
      <c r="RAL94" s="142"/>
      <c r="RAM94" s="142"/>
      <c r="RAN94" s="142"/>
      <c r="RAO94" s="142"/>
      <c r="RAP94" s="142"/>
      <c r="RAQ94" s="142"/>
      <c r="RAR94" s="142"/>
      <c r="RAS94" s="142"/>
      <c r="RAT94" s="142"/>
      <c r="RAU94" s="142"/>
      <c r="RAV94" s="142"/>
      <c r="RAW94" s="142"/>
      <c r="RAX94" s="142"/>
      <c r="RAY94" s="142"/>
      <c r="RAZ94" s="142"/>
      <c r="RBA94" s="142"/>
      <c r="RBB94" s="142"/>
      <c r="RBC94" s="142"/>
      <c r="RBD94" s="142"/>
      <c r="RBE94" s="142"/>
      <c r="RBF94" s="142"/>
      <c r="RBG94" s="142"/>
      <c r="RBH94" s="142"/>
      <c r="RBI94" s="142"/>
      <c r="RBJ94" s="142"/>
      <c r="RBK94" s="142"/>
      <c r="RBL94" s="142"/>
      <c r="RBM94" s="142"/>
      <c r="RBN94" s="142"/>
      <c r="RBO94" s="142"/>
      <c r="RBP94" s="142"/>
      <c r="RBQ94" s="142"/>
      <c r="RBR94" s="142"/>
      <c r="RBS94" s="142"/>
      <c r="RBT94" s="142"/>
      <c r="RBU94" s="142"/>
      <c r="RBV94" s="142"/>
      <c r="RBW94" s="142"/>
      <c r="RBX94" s="142"/>
      <c r="RBY94" s="142"/>
      <c r="RBZ94" s="142"/>
      <c r="RCA94" s="142"/>
      <c r="RCB94" s="142"/>
      <c r="RCC94" s="142"/>
      <c r="RCD94" s="142"/>
      <c r="RCE94" s="142"/>
      <c r="RCF94" s="142"/>
      <c r="RCG94" s="142"/>
      <c r="RCH94" s="142"/>
      <c r="RCI94" s="142"/>
      <c r="RCJ94" s="142"/>
      <c r="RCK94" s="142"/>
      <c r="RCL94" s="142"/>
      <c r="RCM94" s="142"/>
      <c r="RCN94" s="142"/>
      <c r="RCO94" s="142"/>
      <c r="RCP94" s="142"/>
      <c r="RCQ94" s="142"/>
      <c r="RCR94" s="142"/>
      <c r="RCS94" s="142"/>
      <c r="RCT94" s="142"/>
      <c r="RCU94" s="142"/>
      <c r="RCV94" s="142"/>
      <c r="RCW94" s="142"/>
      <c r="RCX94" s="142"/>
      <c r="RCY94" s="142"/>
      <c r="RCZ94" s="142"/>
      <c r="RDA94" s="142"/>
      <c r="RDB94" s="142"/>
      <c r="RDC94" s="142"/>
      <c r="RDD94" s="142"/>
      <c r="RDE94" s="142"/>
      <c r="RDF94" s="142"/>
      <c r="RDG94" s="142"/>
      <c r="RDH94" s="142"/>
      <c r="RDI94" s="142"/>
      <c r="RDJ94" s="142"/>
      <c r="RDK94" s="142"/>
      <c r="RDL94" s="142"/>
      <c r="RDM94" s="142"/>
      <c r="RDN94" s="142"/>
      <c r="RDO94" s="142"/>
      <c r="RDP94" s="142"/>
      <c r="RDQ94" s="142"/>
      <c r="RDR94" s="142"/>
      <c r="RDS94" s="142"/>
      <c r="RDT94" s="142"/>
      <c r="RDU94" s="142"/>
      <c r="RDV94" s="142"/>
      <c r="RDW94" s="142"/>
      <c r="RDX94" s="142"/>
      <c r="RDY94" s="142"/>
      <c r="RDZ94" s="142"/>
      <c r="REA94" s="142"/>
      <c r="REB94" s="142"/>
      <c r="REC94" s="142"/>
      <c r="RED94" s="142"/>
      <c r="REE94" s="142"/>
      <c r="REF94" s="142"/>
      <c r="REG94" s="142"/>
      <c r="REH94" s="142"/>
      <c r="REI94" s="142"/>
      <c r="REJ94" s="142"/>
      <c r="REK94" s="142"/>
      <c r="REL94" s="142"/>
      <c r="REM94" s="142"/>
      <c r="REN94" s="142"/>
      <c r="REO94" s="142"/>
      <c r="REP94" s="142"/>
      <c r="REQ94" s="142"/>
      <c r="RER94" s="142"/>
      <c r="RES94" s="142"/>
      <c r="RET94" s="142"/>
      <c r="REU94" s="142"/>
      <c r="REV94" s="142"/>
      <c r="REW94" s="142"/>
      <c r="REX94" s="142"/>
      <c r="REY94" s="142"/>
      <c r="REZ94" s="142"/>
      <c r="RFA94" s="142"/>
      <c r="RFB94" s="142"/>
      <c r="RFC94" s="142"/>
      <c r="RFD94" s="142"/>
      <c r="RFE94" s="142"/>
      <c r="RFF94" s="142"/>
      <c r="RFG94" s="142"/>
      <c r="RFH94" s="142"/>
      <c r="RFI94" s="142"/>
      <c r="RFJ94" s="142"/>
      <c r="RFK94" s="142"/>
      <c r="RFL94" s="142"/>
      <c r="RFM94" s="142"/>
      <c r="RFN94" s="142"/>
      <c r="RFO94" s="142"/>
      <c r="RFP94" s="142"/>
      <c r="RFQ94" s="142"/>
      <c r="RFR94" s="142"/>
      <c r="RFS94" s="142"/>
      <c r="RFT94" s="142"/>
      <c r="RFU94" s="142"/>
      <c r="RFV94" s="142"/>
      <c r="RFW94" s="142"/>
      <c r="RFX94" s="142"/>
      <c r="RFY94" s="142"/>
      <c r="RFZ94" s="142"/>
      <c r="RGA94" s="142"/>
      <c r="RGB94" s="142"/>
      <c r="RGC94" s="142"/>
      <c r="RGD94" s="142"/>
      <c r="RGE94" s="142"/>
      <c r="RGF94" s="142"/>
      <c r="RGG94" s="142"/>
      <c r="RGH94" s="142"/>
      <c r="RGI94" s="142"/>
      <c r="RGJ94" s="142"/>
      <c r="RGK94" s="142"/>
      <c r="RGL94" s="142"/>
      <c r="RGM94" s="142"/>
      <c r="RGN94" s="142"/>
      <c r="RGO94" s="142"/>
      <c r="RGP94" s="142"/>
      <c r="RGQ94" s="142"/>
      <c r="RGR94" s="142"/>
      <c r="RGS94" s="142"/>
      <c r="RGT94" s="142"/>
      <c r="RGU94" s="142"/>
      <c r="RGV94" s="142"/>
      <c r="RGW94" s="142"/>
      <c r="RGX94" s="142"/>
      <c r="RGY94" s="142"/>
      <c r="RGZ94" s="142"/>
      <c r="RHA94" s="142"/>
      <c r="RHB94" s="142"/>
      <c r="RHC94" s="142"/>
      <c r="RHD94" s="142"/>
      <c r="RHE94" s="142"/>
      <c r="RHF94" s="142"/>
      <c r="RHG94" s="142"/>
      <c r="RHH94" s="142"/>
      <c r="RHI94" s="142"/>
      <c r="RHJ94" s="142"/>
      <c r="RHK94" s="142"/>
      <c r="RHL94" s="142"/>
      <c r="RHM94" s="142"/>
      <c r="RHN94" s="142"/>
      <c r="RHO94" s="142"/>
      <c r="RHP94" s="142"/>
      <c r="RHQ94" s="142"/>
      <c r="RHR94" s="142"/>
      <c r="RHS94" s="142"/>
      <c r="RHT94" s="142"/>
      <c r="RHU94" s="142"/>
      <c r="RHV94" s="142"/>
      <c r="RHW94" s="142"/>
      <c r="RHX94" s="142"/>
      <c r="RHY94" s="142"/>
      <c r="RHZ94" s="142"/>
      <c r="RIA94" s="142"/>
      <c r="RIB94" s="142"/>
      <c r="RIC94" s="142"/>
      <c r="RID94" s="142"/>
      <c r="RIE94" s="142"/>
      <c r="RIF94" s="142"/>
      <c r="RIG94" s="142"/>
      <c r="RIH94" s="142"/>
      <c r="RII94" s="142"/>
      <c r="RIJ94" s="142"/>
      <c r="RIK94" s="142"/>
      <c r="RIL94" s="142"/>
      <c r="RIM94" s="142"/>
      <c r="RIN94" s="142"/>
      <c r="RIO94" s="142"/>
      <c r="RIP94" s="142"/>
      <c r="RIQ94" s="142"/>
      <c r="RIR94" s="142"/>
      <c r="RIS94" s="142"/>
      <c r="RIT94" s="142"/>
      <c r="RIU94" s="142"/>
      <c r="RIV94" s="142"/>
      <c r="RIW94" s="142"/>
      <c r="RIX94" s="142"/>
      <c r="RIY94" s="142"/>
      <c r="RIZ94" s="142"/>
      <c r="RJA94" s="142"/>
      <c r="RJB94" s="142"/>
      <c r="RJC94" s="142"/>
      <c r="RJD94" s="142"/>
      <c r="RJE94" s="142"/>
      <c r="RJF94" s="142"/>
      <c r="RJG94" s="142"/>
      <c r="RJH94" s="142"/>
      <c r="RJI94" s="142"/>
      <c r="RJJ94" s="142"/>
      <c r="RJK94" s="142"/>
      <c r="RJL94" s="142"/>
      <c r="RJM94" s="142"/>
      <c r="RJN94" s="142"/>
      <c r="RJO94" s="142"/>
      <c r="RJP94" s="142"/>
      <c r="RJQ94" s="142"/>
      <c r="RJR94" s="142"/>
      <c r="RJS94" s="142"/>
      <c r="RJT94" s="142"/>
      <c r="RJU94" s="142"/>
      <c r="RJV94" s="142"/>
      <c r="RJW94" s="142"/>
      <c r="RJX94" s="142"/>
      <c r="RJY94" s="142"/>
      <c r="RJZ94" s="142"/>
      <c r="RKA94" s="142"/>
      <c r="RKB94" s="142"/>
      <c r="RKC94" s="142"/>
      <c r="RKD94" s="142"/>
      <c r="RKE94" s="142"/>
      <c r="RKF94" s="142"/>
      <c r="RKG94" s="142"/>
      <c r="RKH94" s="142"/>
      <c r="RKI94" s="142"/>
      <c r="RKJ94" s="142"/>
      <c r="RKK94" s="142"/>
      <c r="RKL94" s="142"/>
      <c r="RKM94" s="142"/>
      <c r="RKN94" s="142"/>
      <c r="RKO94" s="142"/>
      <c r="RKP94" s="142"/>
      <c r="RKQ94" s="142"/>
      <c r="RKR94" s="142"/>
      <c r="RKS94" s="142"/>
      <c r="RKT94" s="142"/>
      <c r="RKU94" s="142"/>
      <c r="RKV94" s="142"/>
      <c r="RKW94" s="142"/>
      <c r="RKX94" s="142"/>
      <c r="RKY94" s="142"/>
      <c r="RKZ94" s="142"/>
      <c r="RLA94" s="142"/>
      <c r="RLB94" s="142"/>
      <c r="RLC94" s="142"/>
      <c r="RLD94" s="142"/>
      <c r="RLE94" s="142"/>
      <c r="RLF94" s="142"/>
      <c r="RLG94" s="142"/>
      <c r="RLH94" s="142"/>
      <c r="RLI94" s="142"/>
      <c r="RLJ94" s="142"/>
      <c r="RLK94" s="142"/>
      <c r="RLL94" s="142"/>
      <c r="RLM94" s="142"/>
      <c r="RLN94" s="142"/>
      <c r="RLO94" s="142"/>
      <c r="RLP94" s="142"/>
      <c r="RLQ94" s="142"/>
      <c r="RLR94" s="142"/>
      <c r="RLS94" s="142"/>
      <c r="RLT94" s="142"/>
      <c r="RLU94" s="142"/>
      <c r="RLV94" s="142"/>
      <c r="RLW94" s="142"/>
      <c r="RLX94" s="142"/>
      <c r="RLY94" s="142"/>
      <c r="RLZ94" s="142"/>
      <c r="RMA94" s="142"/>
      <c r="RMB94" s="142"/>
      <c r="RMC94" s="142"/>
      <c r="RMD94" s="142"/>
      <c r="RME94" s="142"/>
      <c r="RMF94" s="142"/>
      <c r="RMG94" s="142"/>
      <c r="RMH94" s="142"/>
      <c r="RMI94" s="142"/>
      <c r="RMJ94" s="142"/>
      <c r="RMK94" s="142"/>
      <c r="RML94" s="142"/>
      <c r="RMM94" s="142"/>
      <c r="RMN94" s="142"/>
      <c r="RMO94" s="142"/>
      <c r="RMP94" s="142"/>
      <c r="RMQ94" s="142"/>
      <c r="RMR94" s="142"/>
      <c r="RMS94" s="142"/>
      <c r="RMT94" s="142"/>
      <c r="RMU94" s="142"/>
      <c r="RMV94" s="142"/>
      <c r="RMW94" s="142"/>
      <c r="RMX94" s="142"/>
      <c r="RMY94" s="142"/>
      <c r="RMZ94" s="142"/>
      <c r="RNA94" s="142"/>
      <c r="RNB94" s="142"/>
      <c r="RNC94" s="142"/>
      <c r="RND94" s="142"/>
      <c r="RNE94" s="142"/>
      <c r="RNF94" s="142"/>
      <c r="RNG94" s="142"/>
      <c r="RNH94" s="142"/>
      <c r="RNI94" s="142"/>
      <c r="RNJ94" s="142"/>
      <c r="RNK94" s="142"/>
      <c r="RNL94" s="142"/>
      <c r="RNM94" s="142"/>
      <c r="RNN94" s="142"/>
      <c r="RNO94" s="142"/>
      <c r="RNP94" s="142"/>
      <c r="RNQ94" s="142"/>
      <c r="RNR94" s="142"/>
      <c r="RNS94" s="142"/>
      <c r="RNT94" s="142"/>
      <c r="RNU94" s="142"/>
      <c r="RNV94" s="142"/>
      <c r="RNW94" s="142"/>
      <c r="RNX94" s="142"/>
      <c r="RNY94" s="142"/>
      <c r="RNZ94" s="142"/>
      <c r="ROA94" s="142"/>
      <c r="ROB94" s="142"/>
      <c r="ROC94" s="142"/>
      <c r="ROD94" s="142"/>
      <c r="ROE94" s="142"/>
      <c r="ROF94" s="142"/>
      <c r="ROG94" s="142"/>
      <c r="ROH94" s="142"/>
      <c r="ROI94" s="142"/>
      <c r="ROJ94" s="142"/>
      <c r="ROK94" s="142"/>
      <c r="ROL94" s="142"/>
      <c r="ROM94" s="142"/>
      <c r="RON94" s="142"/>
      <c r="ROO94" s="142"/>
      <c r="ROP94" s="142"/>
      <c r="ROQ94" s="142"/>
      <c r="ROR94" s="142"/>
      <c r="ROS94" s="142"/>
      <c r="ROT94" s="142"/>
      <c r="ROU94" s="142"/>
      <c r="ROV94" s="142"/>
      <c r="ROW94" s="142"/>
      <c r="ROX94" s="142"/>
      <c r="ROY94" s="142"/>
      <c r="ROZ94" s="142"/>
      <c r="RPA94" s="142"/>
      <c r="RPB94" s="142"/>
      <c r="RPC94" s="142"/>
      <c r="RPD94" s="142"/>
      <c r="RPE94" s="142"/>
      <c r="RPF94" s="142"/>
      <c r="RPG94" s="142"/>
      <c r="RPH94" s="142"/>
      <c r="RPI94" s="142"/>
      <c r="RPJ94" s="142"/>
      <c r="RPK94" s="142"/>
      <c r="RPL94" s="142"/>
      <c r="RPM94" s="142"/>
      <c r="RPN94" s="142"/>
      <c r="RPO94" s="142"/>
      <c r="RPP94" s="142"/>
      <c r="RPQ94" s="142"/>
      <c r="RPR94" s="142"/>
      <c r="RPS94" s="142"/>
      <c r="RPT94" s="142"/>
      <c r="RPU94" s="142"/>
      <c r="RPV94" s="142"/>
      <c r="RPW94" s="142"/>
      <c r="RPX94" s="142"/>
      <c r="RPY94" s="142"/>
      <c r="RPZ94" s="142"/>
      <c r="RQA94" s="142"/>
      <c r="RQB94" s="142"/>
      <c r="RQC94" s="142"/>
      <c r="RQD94" s="142"/>
      <c r="RQE94" s="142"/>
      <c r="RQF94" s="142"/>
      <c r="RQG94" s="142"/>
      <c r="RQH94" s="142"/>
      <c r="RQI94" s="142"/>
      <c r="RQJ94" s="142"/>
      <c r="RQK94" s="142"/>
      <c r="RQL94" s="142"/>
      <c r="RQM94" s="142"/>
      <c r="RQN94" s="142"/>
      <c r="RQO94" s="142"/>
      <c r="RQP94" s="142"/>
      <c r="RQQ94" s="142"/>
      <c r="RQR94" s="142"/>
      <c r="RQS94" s="142"/>
      <c r="RQT94" s="142"/>
      <c r="RQU94" s="142"/>
      <c r="RQV94" s="142"/>
      <c r="RQW94" s="142"/>
      <c r="RQX94" s="142"/>
      <c r="RQY94" s="142"/>
      <c r="RQZ94" s="142"/>
      <c r="RRA94" s="142"/>
      <c r="RRB94" s="142"/>
      <c r="RRC94" s="142"/>
      <c r="RRD94" s="142"/>
      <c r="RRE94" s="142"/>
      <c r="RRF94" s="142"/>
      <c r="RRG94" s="142"/>
      <c r="RRH94" s="142"/>
      <c r="RRI94" s="142"/>
      <c r="RRJ94" s="142"/>
      <c r="RRK94" s="142"/>
      <c r="RRL94" s="142"/>
      <c r="RRM94" s="142"/>
      <c r="RRN94" s="142"/>
      <c r="RRO94" s="142"/>
      <c r="RRP94" s="142"/>
      <c r="RRQ94" s="142"/>
      <c r="RRR94" s="142"/>
      <c r="RRS94" s="142"/>
      <c r="RRT94" s="142"/>
      <c r="RRU94" s="142"/>
      <c r="RRV94" s="142"/>
      <c r="RRW94" s="142"/>
      <c r="RRX94" s="142"/>
      <c r="RRY94" s="142"/>
      <c r="RRZ94" s="142"/>
      <c r="RSA94" s="142"/>
      <c r="RSB94" s="142"/>
      <c r="RSC94" s="142"/>
      <c r="RSD94" s="142"/>
      <c r="RSE94" s="142"/>
      <c r="RSF94" s="142"/>
      <c r="RSG94" s="142"/>
      <c r="RSH94" s="142"/>
      <c r="RSI94" s="142"/>
      <c r="RSJ94" s="142"/>
      <c r="RSK94" s="142"/>
      <c r="RSL94" s="142"/>
      <c r="RSM94" s="142"/>
      <c r="RSN94" s="142"/>
      <c r="RSO94" s="142"/>
      <c r="RSP94" s="142"/>
      <c r="RSQ94" s="142"/>
      <c r="RSR94" s="142"/>
      <c r="RSS94" s="142"/>
      <c r="RST94" s="142"/>
      <c r="RSU94" s="142"/>
      <c r="RSV94" s="142"/>
      <c r="RSW94" s="142"/>
      <c r="RSX94" s="142"/>
      <c r="RSY94" s="142"/>
      <c r="RSZ94" s="142"/>
      <c r="RTA94" s="142"/>
      <c r="RTB94" s="142"/>
      <c r="RTC94" s="142"/>
      <c r="RTD94" s="142"/>
      <c r="RTE94" s="142"/>
      <c r="RTF94" s="142"/>
      <c r="RTG94" s="142"/>
      <c r="RTH94" s="142"/>
      <c r="RTI94" s="142"/>
      <c r="RTJ94" s="142"/>
      <c r="RTK94" s="142"/>
      <c r="RTL94" s="142"/>
      <c r="RTM94" s="142"/>
      <c r="RTN94" s="142"/>
      <c r="RTO94" s="142"/>
      <c r="RTP94" s="142"/>
      <c r="RTQ94" s="142"/>
      <c r="RTR94" s="142"/>
      <c r="RTS94" s="142"/>
      <c r="RTT94" s="142"/>
      <c r="RTU94" s="142"/>
      <c r="RTV94" s="142"/>
      <c r="RTW94" s="142"/>
      <c r="RTX94" s="142"/>
      <c r="RTY94" s="142"/>
      <c r="RTZ94" s="142"/>
      <c r="RUA94" s="142"/>
      <c r="RUB94" s="142"/>
      <c r="RUC94" s="142"/>
      <c r="RUD94" s="142"/>
      <c r="RUE94" s="142"/>
      <c r="RUF94" s="142"/>
      <c r="RUG94" s="142"/>
      <c r="RUH94" s="142"/>
      <c r="RUI94" s="142"/>
      <c r="RUJ94" s="142"/>
      <c r="RUK94" s="142"/>
      <c r="RUL94" s="142"/>
      <c r="RUM94" s="142"/>
      <c r="RUN94" s="142"/>
      <c r="RUO94" s="142"/>
      <c r="RUP94" s="142"/>
      <c r="RUQ94" s="142"/>
      <c r="RUR94" s="142"/>
      <c r="RUS94" s="142"/>
      <c r="RUT94" s="142"/>
      <c r="RUU94" s="142"/>
      <c r="RUV94" s="142"/>
      <c r="RUW94" s="142"/>
      <c r="RUX94" s="142"/>
      <c r="RUY94" s="142"/>
      <c r="RUZ94" s="142"/>
      <c r="RVA94" s="142"/>
      <c r="RVB94" s="142"/>
      <c r="RVC94" s="142"/>
      <c r="RVD94" s="142"/>
      <c r="RVE94" s="142"/>
      <c r="RVF94" s="142"/>
      <c r="RVG94" s="142"/>
      <c r="RVH94" s="142"/>
      <c r="RVI94" s="142"/>
      <c r="RVJ94" s="142"/>
      <c r="RVK94" s="142"/>
      <c r="RVL94" s="142"/>
      <c r="RVM94" s="142"/>
      <c r="RVN94" s="142"/>
      <c r="RVO94" s="142"/>
      <c r="RVP94" s="142"/>
      <c r="RVQ94" s="142"/>
      <c r="RVR94" s="142"/>
      <c r="RVS94" s="142"/>
      <c r="RVT94" s="142"/>
      <c r="RVU94" s="142"/>
      <c r="RVV94" s="142"/>
      <c r="RVW94" s="142"/>
      <c r="RVX94" s="142"/>
      <c r="RVY94" s="142"/>
      <c r="RVZ94" s="142"/>
      <c r="RWA94" s="142"/>
      <c r="RWB94" s="142"/>
      <c r="RWC94" s="142"/>
      <c r="RWD94" s="142"/>
      <c r="RWE94" s="142"/>
      <c r="RWF94" s="142"/>
      <c r="RWG94" s="142"/>
      <c r="RWH94" s="142"/>
      <c r="RWI94" s="142"/>
      <c r="RWJ94" s="142"/>
      <c r="RWK94" s="142"/>
      <c r="RWL94" s="142"/>
      <c r="RWM94" s="142"/>
      <c r="RWN94" s="142"/>
      <c r="RWO94" s="142"/>
      <c r="RWP94" s="142"/>
      <c r="RWQ94" s="142"/>
      <c r="RWR94" s="142"/>
      <c r="RWS94" s="142"/>
      <c r="RWT94" s="142"/>
      <c r="RWU94" s="142"/>
      <c r="RWV94" s="142"/>
      <c r="RWW94" s="142"/>
      <c r="RWX94" s="142"/>
      <c r="RWY94" s="142"/>
      <c r="RWZ94" s="142"/>
      <c r="RXA94" s="142"/>
      <c r="RXB94" s="142"/>
      <c r="RXC94" s="142"/>
      <c r="RXD94" s="142"/>
      <c r="RXE94" s="142"/>
      <c r="RXF94" s="142"/>
      <c r="RXG94" s="142"/>
      <c r="RXH94" s="142"/>
      <c r="RXI94" s="142"/>
      <c r="RXJ94" s="142"/>
      <c r="RXK94" s="142"/>
      <c r="RXL94" s="142"/>
      <c r="RXM94" s="142"/>
      <c r="RXN94" s="142"/>
      <c r="RXO94" s="142"/>
      <c r="RXP94" s="142"/>
      <c r="RXQ94" s="142"/>
      <c r="RXR94" s="142"/>
      <c r="RXS94" s="142"/>
      <c r="RXT94" s="142"/>
      <c r="RXU94" s="142"/>
      <c r="RXV94" s="142"/>
      <c r="RXW94" s="142"/>
      <c r="RXX94" s="142"/>
      <c r="RXY94" s="142"/>
      <c r="RXZ94" s="142"/>
      <c r="RYA94" s="142"/>
      <c r="RYB94" s="142"/>
      <c r="RYC94" s="142"/>
      <c r="RYD94" s="142"/>
      <c r="RYE94" s="142"/>
      <c r="RYF94" s="142"/>
      <c r="RYG94" s="142"/>
      <c r="RYH94" s="142"/>
      <c r="RYI94" s="142"/>
      <c r="RYJ94" s="142"/>
      <c r="RYK94" s="142"/>
      <c r="RYL94" s="142"/>
      <c r="RYM94" s="142"/>
      <c r="RYN94" s="142"/>
      <c r="RYO94" s="142"/>
      <c r="RYP94" s="142"/>
      <c r="RYQ94" s="142"/>
      <c r="RYR94" s="142"/>
      <c r="RYS94" s="142"/>
      <c r="RYT94" s="142"/>
      <c r="RYU94" s="142"/>
      <c r="RYV94" s="142"/>
      <c r="RYW94" s="142"/>
      <c r="RYX94" s="142"/>
      <c r="RYY94" s="142"/>
      <c r="RYZ94" s="142"/>
      <c r="RZA94" s="142"/>
      <c r="RZB94" s="142"/>
      <c r="RZC94" s="142"/>
      <c r="RZD94" s="142"/>
      <c r="RZE94" s="142"/>
      <c r="RZF94" s="142"/>
      <c r="RZG94" s="142"/>
      <c r="RZH94" s="142"/>
      <c r="RZI94" s="142"/>
      <c r="RZJ94" s="142"/>
      <c r="RZK94" s="142"/>
      <c r="RZL94" s="142"/>
      <c r="RZM94" s="142"/>
      <c r="RZN94" s="142"/>
      <c r="RZO94" s="142"/>
      <c r="RZP94" s="142"/>
      <c r="RZQ94" s="142"/>
      <c r="RZR94" s="142"/>
      <c r="RZS94" s="142"/>
      <c r="RZT94" s="142"/>
      <c r="RZU94" s="142"/>
      <c r="RZV94" s="142"/>
      <c r="RZW94" s="142"/>
      <c r="RZX94" s="142"/>
      <c r="RZY94" s="142"/>
      <c r="RZZ94" s="142"/>
      <c r="SAA94" s="142"/>
      <c r="SAB94" s="142"/>
      <c r="SAC94" s="142"/>
      <c r="SAD94" s="142"/>
      <c r="SAE94" s="142"/>
      <c r="SAF94" s="142"/>
      <c r="SAG94" s="142"/>
      <c r="SAH94" s="142"/>
      <c r="SAI94" s="142"/>
      <c r="SAJ94" s="142"/>
      <c r="SAK94" s="142"/>
      <c r="SAL94" s="142"/>
      <c r="SAM94" s="142"/>
      <c r="SAN94" s="142"/>
      <c r="SAO94" s="142"/>
      <c r="SAP94" s="142"/>
      <c r="SAQ94" s="142"/>
      <c r="SAR94" s="142"/>
      <c r="SAS94" s="142"/>
      <c r="SAT94" s="142"/>
      <c r="SAU94" s="142"/>
      <c r="SAV94" s="142"/>
      <c r="SAW94" s="142"/>
      <c r="SAX94" s="142"/>
      <c r="SAY94" s="142"/>
      <c r="SAZ94" s="142"/>
      <c r="SBA94" s="142"/>
      <c r="SBB94" s="142"/>
      <c r="SBC94" s="142"/>
      <c r="SBD94" s="142"/>
      <c r="SBE94" s="142"/>
      <c r="SBF94" s="142"/>
      <c r="SBG94" s="142"/>
      <c r="SBH94" s="142"/>
      <c r="SBI94" s="142"/>
      <c r="SBJ94" s="142"/>
      <c r="SBK94" s="142"/>
      <c r="SBL94" s="142"/>
      <c r="SBM94" s="142"/>
      <c r="SBN94" s="142"/>
      <c r="SBO94" s="142"/>
      <c r="SBP94" s="142"/>
      <c r="SBQ94" s="142"/>
      <c r="SBR94" s="142"/>
      <c r="SBS94" s="142"/>
      <c r="SBT94" s="142"/>
      <c r="SBU94" s="142"/>
      <c r="SBV94" s="142"/>
      <c r="SBW94" s="142"/>
      <c r="SBX94" s="142"/>
      <c r="SBY94" s="142"/>
      <c r="SBZ94" s="142"/>
      <c r="SCA94" s="142"/>
      <c r="SCB94" s="142"/>
      <c r="SCC94" s="142"/>
      <c r="SCD94" s="142"/>
      <c r="SCE94" s="142"/>
      <c r="SCF94" s="142"/>
      <c r="SCG94" s="142"/>
      <c r="SCH94" s="142"/>
      <c r="SCI94" s="142"/>
      <c r="SCJ94" s="142"/>
      <c r="SCK94" s="142"/>
      <c r="SCL94" s="142"/>
      <c r="SCM94" s="142"/>
      <c r="SCN94" s="142"/>
      <c r="SCO94" s="142"/>
      <c r="SCP94" s="142"/>
      <c r="SCQ94" s="142"/>
      <c r="SCR94" s="142"/>
      <c r="SCS94" s="142"/>
      <c r="SCT94" s="142"/>
      <c r="SCU94" s="142"/>
      <c r="SCV94" s="142"/>
      <c r="SCW94" s="142"/>
      <c r="SCX94" s="142"/>
      <c r="SCY94" s="142"/>
      <c r="SCZ94" s="142"/>
      <c r="SDA94" s="142"/>
      <c r="SDB94" s="142"/>
      <c r="SDC94" s="142"/>
      <c r="SDD94" s="142"/>
      <c r="SDE94" s="142"/>
      <c r="SDF94" s="142"/>
      <c r="SDG94" s="142"/>
      <c r="SDH94" s="142"/>
      <c r="SDI94" s="142"/>
      <c r="SDJ94" s="142"/>
      <c r="SDK94" s="142"/>
      <c r="SDL94" s="142"/>
      <c r="SDM94" s="142"/>
      <c r="SDN94" s="142"/>
      <c r="SDO94" s="142"/>
      <c r="SDP94" s="142"/>
      <c r="SDQ94" s="142"/>
      <c r="SDR94" s="142"/>
      <c r="SDS94" s="142"/>
      <c r="SDT94" s="142"/>
      <c r="SDU94" s="142"/>
      <c r="SDV94" s="142"/>
      <c r="SDW94" s="142"/>
      <c r="SDX94" s="142"/>
      <c r="SDY94" s="142"/>
      <c r="SDZ94" s="142"/>
      <c r="SEA94" s="142"/>
      <c r="SEB94" s="142"/>
      <c r="SEC94" s="142"/>
      <c r="SED94" s="142"/>
      <c r="SEE94" s="142"/>
      <c r="SEF94" s="142"/>
      <c r="SEG94" s="142"/>
      <c r="SEH94" s="142"/>
      <c r="SEI94" s="142"/>
      <c r="SEJ94" s="142"/>
      <c r="SEK94" s="142"/>
      <c r="SEL94" s="142"/>
      <c r="SEM94" s="142"/>
      <c r="SEN94" s="142"/>
      <c r="SEO94" s="142"/>
      <c r="SEP94" s="142"/>
      <c r="SEQ94" s="142"/>
      <c r="SER94" s="142"/>
      <c r="SES94" s="142"/>
      <c r="SET94" s="142"/>
      <c r="SEU94" s="142"/>
      <c r="SEV94" s="142"/>
      <c r="SEW94" s="142"/>
      <c r="SEX94" s="142"/>
      <c r="SEY94" s="142"/>
      <c r="SEZ94" s="142"/>
      <c r="SFA94" s="142"/>
      <c r="SFB94" s="142"/>
      <c r="SFC94" s="142"/>
      <c r="SFD94" s="142"/>
      <c r="SFE94" s="142"/>
      <c r="SFF94" s="142"/>
      <c r="SFG94" s="142"/>
      <c r="SFH94" s="142"/>
      <c r="SFI94" s="142"/>
      <c r="SFJ94" s="142"/>
      <c r="SFK94" s="142"/>
      <c r="SFL94" s="142"/>
      <c r="SFM94" s="142"/>
      <c r="SFN94" s="142"/>
      <c r="SFO94" s="142"/>
      <c r="SFP94" s="142"/>
      <c r="SFQ94" s="142"/>
      <c r="SFR94" s="142"/>
      <c r="SFS94" s="142"/>
      <c r="SFT94" s="142"/>
      <c r="SFU94" s="142"/>
      <c r="SFV94" s="142"/>
      <c r="SFW94" s="142"/>
      <c r="SFX94" s="142"/>
      <c r="SFY94" s="142"/>
      <c r="SFZ94" s="142"/>
      <c r="SGA94" s="142"/>
      <c r="SGB94" s="142"/>
      <c r="SGC94" s="142"/>
      <c r="SGD94" s="142"/>
      <c r="SGE94" s="142"/>
      <c r="SGF94" s="142"/>
      <c r="SGG94" s="142"/>
      <c r="SGH94" s="142"/>
      <c r="SGI94" s="142"/>
      <c r="SGJ94" s="142"/>
      <c r="SGK94" s="142"/>
      <c r="SGL94" s="142"/>
      <c r="SGM94" s="142"/>
      <c r="SGN94" s="142"/>
      <c r="SGO94" s="142"/>
      <c r="SGP94" s="142"/>
      <c r="SGQ94" s="142"/>
      <c r="SGR94" s="142"/>
      <c r="SGS94" s="142"/>
      <c r="SGT94" s="142"/>
      <c r="SGU94" s="142"/>
      <c r="SGV94" s="142"/>
      <c r="SGW94" s="142"/>
      <c r="SGX94" s="142"/>
      <c r="SGY94" s="142"/>
      <c r="SGZ94" s="142"/>
      <c r="SHA94" s="142"/>
      <c r="SHB94" s="142"/>
      <c r="SHC94" s="142"/>
      <c r="SHD94" s="142"/>
      <c r="SHE94" s="142"/>
      <c r="SHF94" s="142"/>
      <c r="SHG94" s="142"/>
      <c r="SHH94" s="142"/>
      <c r="SHI94" s="142"/>
      <c r="SHJ94" s="142"/>
      <c r="SHK94" s="142"/>
      <c r="SHL94" s="142"/>
      <c r="SHM94" s="142"/>
      <c r="SHN94" s="142"/>
      <c r="SHO94" s="142"/>
      <c r="SHP94" s="142"/>
      <c r="SHQ94" s="142"/>
      <c r="SHR94" s="142"/>
      <c r="SHS94" s="142"/>
      <c r="SHT94" s="142"/>
      <c r="SHU94" s="142"/>
      <c r="SHV94" s="142"/>
      <c r="SHW94" s="142"/>
      <c r="SHX94" s="142"/>
      <c r="SHY94" s="142"/>
      <c r="SHZ94" s="142"/>
      <c r="SIA94" s="142"/>
      <c r="SIB94" s="142"/>
      <c r="SIC94" s="142"/>
      <c r="SID94" s="142"/>
      <c r="SIE94" s="142"/>
      <c r="SIF94" s="142"/>
      <c r="SIG94" s="142"/>
      <c r="SIH94" s="142"/>
      <c r="SII94" s="142"/>
      <c r="SIJ94" s="142"/>
      <c r="SIK94" s="142"/>
      <c r="SIL94" s="142"/>
      <c r="SIM94" s="142"/>
      <c r="SIN94" s="142"/>
      <c r="SIO94" s="142"/>
      <c r="SIP94" s="142"/>
      <c r="SIQ94" s="142"/>
      <c r="SIR94" s="142"/>
      <c r="SIS94" s="142"/>
      <c r="SIT94" s="142"/>
      <c r="SIU94" s="142"/>
      <c r="SIV94" s="142"/>
      <c r="SIW94" s="142"/>
      <c r="SIX94" s="142"/>
      <c r="SIY94" s="142"/>
      <c r="SIZ94" s="142"/>
      <c r="SJA94" s="142"/>
      <c r="SJB94" s="142"/>
      <c r="SJC94" s="142"/>
      <c r="SJD94" s="142"/>
      <c r="SJE94" s="142"/>
      <c r="SJF94" s="142"/>
      <c r="SJG94" s="142"/>
      <c r="SJH94" s="142"/>
      <c r="SJI94" s="142"/>
      <c r="SJJ94" s="142"/>
      <c r="SJK94" s="142"/>
      <c r="SJL94" s="142"/>
      <c r="SJM94" s="142"/>
      <c r="SJN94" s="142"/>
      <c r="SJO94" s="142"/>
      <c r="SJP94" s="142"/>
      <c r="SJQ94" s="142"/>
      <c r="SJR94" s="142"/>
      <c r="SJS94" s="142"/>
      <c r="SJT94" s="142"/>
      <c r="SJU94" s="142"/>
      <c r="SJV94" s="142"/>
      <c r="SJW94" s="142"/>
      <c r="SJX94" s="142"/>
      <c r="SJY94" s="142"/>
      <c r="SJZ94" s="142"/>
      <c r="SKA94" s="142"/>
      <c r="SKB94" s="142"/>
      <c r="SKC94" s="142"/>
      <c r="SKD94" s="142"/>
      <c r="SKE94" s="142"/>
      <c r="SKF94" s="142"/>
      <c r="SKG94" s="142"/>
      <c r="SKH94" s="142"/>
      <c r="SKI94" s="142"/>
      <c r="SKJ94" s="142"/>
      <c r="SKK94" s="142"/>
      <c r="SKL94" s="142"/>
      <c r="SKM94" s="142"/>
      <c r="SKN94" s="142"/>
      <c r="SKO94" s="142"/>
      <c r="SKP94" s="142"/>
      <c r="SKQ94" s="142"/>
      <c r="SKR94" s="142"/>
      <c r="SKS94" s="142"/>
      <c r="SKT94" s="142"/>
      <c r="SKU94" s="142"/>
      <c r="SKV94" s="142"/>
      <c r="SKW94" s="142"/>
      <c r="SKX94" s="142"/>
      <c r="SKY94" s="142"/>
      <c r="SKZ94" s="142"/>
      <c r="SLA94" s="142"/>
      <c r="SLB94" s="142"/>
      <c r="SLC94" s="142"/>
      <c r="SLD94" s="142"/>
      <c r="SLE94" s="142"/>
      <c r="SLF94" s="142"/>
      <c r="SLG94" s="142"/>
      <c r="SLH94" s="142"/>
      <c r="SLI94" s="142"/>
      <c r="SLJ94" s="142"/>
      <c r="SLK94" s="142"/>
      <c r="SLL94" s="142"/>
      <c r="SLM94" s="142"/>
      <c r="SLN94" s="142"/>
      <c r="SLO94" s="142"/>
      <c r="SLP94" s="142"/>
      <c r="SLQ94" s="142"/>
      <c r="SLR94" s="142"/>
      <c r="SLS94" s="142"/>
      <c r="SLT94" s="142"/>
      <c r="SLU94" s="142"/>
      <c r="SLV94" s="142"/>
      <c r="SLW94" s="142"/>
      <c r="SLX94" s="142"/>
      <c r="SLY94" s="142"/>
      <c r="SLZ94" s="142"/>
      <c r="SMA94" s="142"/>
      <c r="SMB94" s="142"/>
      <c r="SMC94" s="142"/>
      <c r="SMD94" s="142"/>
      <c r="SME94" s="142"/>
      <c r="SMF94" s="142"/>
      <c r="SMG94" s="142"/>
      <c r="SMH94" s="142"/>
      <c r="SMI94" s="142"/>
      <c r="SMJ94" s="142"/>
      <c r="SMK94" s="142"/>
      <c r="SML94" s="142"/>
      <c r="SMM94" s="142"/>
      <c r="SMN94" s="142"/>
      <c r="SMO94" s="142"/>
      <c r="SMP94" s="142"/>
      <c r="SMQ94" s="142"/>
      <c r="SMR94" s="142"/>
      <c r="SMS94" s="142"/>
      <c r="SMT94" s="142"/>
      <c r="SMU94" s="142"/>
      <c r="SMV94" s="142"/>
      <c r="SMW94" s="142"/>
      <c r="SMX94" s="142"/>
      <c r="SMY94" s="142"/>
      <c r="SMZ94" s="142"/>
      <c r="SNA94" s="142"/>
      <c r="SNB94" s="142"/>
      <c r="SNC94" s="142"/>
      <c r="SND94" s="142"/>
      <c r="SNE94" s="142"/>
      <c r="SNF94" s="142"/>
      <c r="SNG94" s="142"/>
      <c r="SNH94" s="142"/>
      <c r="SNI94" s="142"/>
      <c r="SNJ94" s="142"/>
      <c r="SNK94" s="142"/>
      <c r="SNL94" s="142"/>
      <c r="SNM94" s="142"/>
      <c r="SNN94" s="142"/>
      <c r="SNO94" s="142"/>
      <c r="SNP94" s="142"/>
      <c r="SNQ94" s="142"/>
      <c r="SNR94" s="142"/>
      <c r="SNS94" s="142"/>
      <c r="SNT94" s="142"/>
      <c r="SNU94" s="142"/>
      <c r="SNV94" s="142"/>
      <c r="SNW94" s="142"/>
      <c r="SNX94" s="142"/>
      <c r="SNY94" s="142"/>
      <c r="SNZ94" s="142"/>
      <c r="SOA94" s="142"/>
      <c r="SOB94" s="142"/>
      <c r="SOC94" s="142"/>
      <c r="SOD94" s="142"/>
      <c r="SOE94" s="142"/>
      <c r="SOF94" s="142"/>
      <c r="SOG94" s="142"/>
      <c r="SOH94" s="142"/>
      <c r="SOI94" s="142"/>
      <c r="SOJ94" s="142"/>
      <c r="SOK94" s="142"/>
      <c r="SOL94" s="142"/>
      <c r="SOM94" s="142"/>
      <c r="SON94" s="142"/>
      <c r="SOO94" s="142"/>
      <c r="SOP94" s="142"/>
      <c r="SOQ94" s="142"/>
      <c r="SOR94" s="142"/>
      <c r="SOS94" s="142"/>
      <c r="SOT94" s="142"/>
      <c r="SOU94" s="142"/>
      <c r="SOV94" s="142"/>
      <c r="SOW94" s="142"/>
      <c r="SOX94" s="142"/>
      <c r="SOY94" s="142"/>
      <c r="SOZ94" s="142"/>
      <c r="SPA94" s="142"/>
      <c r="SPB94" s="142"/>
      <c r="SPC94" s="142"/>
      <c r="SPD94" s="142"/>
      <c r="SPE94" s="142"/>
      <c r="SPF94" s="142"/>
      <c r="SPG94" s="142"/>
      <c r="SPH94" s="142"/>
      <c r="SPI94" s="142"/>
      <c r="SPJ94" s="142"/>
      <c r="SPK94" s="142"/>
      <c r="SPL94" s="142"/>
      <c r="SPM94" s="142"/>
      <c r="SPN94" s="142"/>
      <c r="SPO94" s="142"/>
      <c r="SPP94" s="142"/>
      <c r="SPQ94" s="142"/>
      <c r="SPR94" s="142"/>
      <c r="SPS94" s="142"/>
      <c r="SPT94" s="142"/>
      <c r="SPU94" s="142"/>
      <c r="SPV94" s="142"/>
      <c r="SPW94" s="142"/>
      <c r="SPX94" s="142"/>
      <c r="SPY94" s="142"/>
      <c r="SPZ94" s="142"/>
      <c r="SQA94" s="142"/>
      <c r="SQB94" s="142"/>
      <c r="SQC94" s="142"/>
      <c r="SQD94" s="142"/>
      <c r="SQE94" s="142"/>
      <c r="SQF94" s="142"/>
      <c r="SQG94" s="142"/>
      <c r="SQH94" s="142"/>
      <c r="SQI94" s="142"/>
      <c r="SQJ94" s="142"/>
      <c r="SQK94" s="142"/>
      <c r="SQL94" s="142"/>
      <c r="SQM94" s="142"/>
      <c r="SQN94" s="142"/>
      <c r="SQO94" s="142"/>
      <c r="SQP94" s="142"/>
      <c r="SQQ94" s="142"/>
      <c r="SQR94" s="142"/>
      <c r="SQS94" s="142"/>
      <c r="SQT94" s="142"/>
      <c r="SQU94" s="142"/>
      <c r="SQV94" s="142"/>
      <c r="SQW94" s="142"/>
      <c r="SQX94" s="142"/>
      <c r="SQY94" s="142"/>
      <c r="SQZ94" s="142"/>
      <c r="SRA94" s="142"/>
      <c r="SRB94" s="142"/>
      <c r="SRC94" s="142"/>
      <c r="SRD94" s="142"/>
      <c r="SRE94" s="142"/>
      <c r="SRF94" s="142"/>
      <c r="SRG94" s="142"/>
      <c r="SRH94" s="142"/>
      <c r="SRI94" s="142"/>
      <c r="SRJ94" s="142"/>
      <c r="SRK94" s="142"/>
      <c r="SRL94" s="142"/>
      <c r="SRM94" s="142"/>
      <c r="SRN94" s="142"/>
      <c r="SRO94" s="142"/>
      <c r="SRP94" s="142"/>
      <c r="SRQ94" s="142"/>
      <c r="SRR94" s="142"/>
      <c r="SRS94" s="142"/>
      <c r="SRT94" s="142"/>
      <c r="SRU94" s="142"/>
      <c r="SRV94" s="142"/>
      <c r="SRW94" s="142"/>
      <c r="SRX94" s="142"/>
      <c r="SRY94" s="142"/>
      <c r="SRZ94" s="142"/>
      <c r="SSA94" s="142"/>
      <c r="SSB94" s="142"/>
      <c r="SSC94" s="142"/>
      <c r="SSD94" s="142"/>
      <c r="SSE94" s="142"/>
      <c r="SSF94" s="142"/>
      <c r="SSG94" s="142"/>
      <c r="SSH94" s="142"/>
      <c r="SSI94" s="142"/>
      <c r="SSJ94" s="142"/>
      <c r="SSK94" s="142"/>
      <c r="SSL94" s="142"/>
      <c r="SSM94" s="142"/>
      <c r="SSN94" s="142"/>
      <c r="SSO94" s="142"/>
      <c r="SSP94" s="142"/>
      <c r="SSQ94" s="142"/>
      <c r="SSR94" s="142"/>
      <c r="SSS94" s="142"/>
      <c r="SST94" s="142"/>
      <c r="SSU94" s="142"/>
      <c r="SSV94" s="142"/>
      <c r="SSW94" s="142"/>
      <c r="SSX94" s="142"/>
      <c r="SSY94" s="142"/>
      <c r="SSZ94" s="142"/>
      <c r="STA94" s="142"/>
      <c r="STB94" s="142"/>
      <c r="STC94" s="142"/>
      <c r="STD94" s="142"/>
      <c r="STE94" s="142"/>
      <c r="STF94" s="142"/>
      <c r="STG94" s="142"/>
      <c r="STH94" s="142"/>
      <c r="STI94" s="142"/>
      <c r="STJ94" s="142"/>
      <c r="STK94" s="142"/>
      <c r="STL94" s="142"/>
      <c r="STM94" s="142"/>
      <c r="STN94" s="142"/>
      <c r="STO94" s="142"/>
      <c r="STP94" s="142"/>
      <c r="STQ94" s="142"/>
      <c r="STR94" s="142"/>
      <c r="STS94" s="142"/>
      <c r="STT94" s="142"/>
      <c r="STU94" s="142"/>
      <c r="STV94" s="142"/>
      <c r="STW94" s="142"/>
      <c r="STX94" s="142"/>
      <c r="STY94" s="142"/>
      <c r="STZ94" s="142"/>
      <c r="SUA94" s="142"/>
      <c r="SUB94" s="142"/>
      <c r="SUC94" s="142"/>
      <c r="SUD94" s="142"/>
      <c r="SUE94" s="142"/>
      <c r="SUF94" s="142"/>
      <c r="SUG94" s="142"/>
      <c r="SUH94" s="142"/>
      <c r="SUI94" s="142"/>
      <c r="SUJ94" s="142"/>
      <c r="SUK94" s="142"/>
      <c r="SUL94" s="142"/>
      <c r="SUM94" s="142"/>
      <c r="SUN94" s="142"/>
      <c r="SUO94" s="142"/>
      <c r="SUP94" s="142"/>
      <c r="SUQ94" s="142"/>
      <c r="SUR94" s="142"/>
      <c r="SUS94" s="142"/>
      <c r="SUT94" s="142"/>
      <c r="SUU94" s="142"/>
      <c r="SUV94" s="142"/>
      <c r="SUW94" s="142"/>
      <c r="SUX94" s="142"/>
      <c r="SUY94" s="142"/>
      <c r="SUZ94" s="142"/>
      <c r="SVA94" s="142"/>
      <c r="SVB94" s="142"/>
      <c r="SVC94" s="142"/>
      <c r="SVD94" s="142"/>
      <c r="SVE94" s="142"/>
      <c r="SVF94" s="142"/>
      <c r="SVG94" s="142"/>
      <c r="SVH94" s="142"/>
      <c r="SVI94" s="142"/>
      <c r="SVJ94" s="142"/>
      <c r="SVK94" s="142"/>
      <c r="SVL94" s="142"/>
      <c r="SVM94" s="142"/>
      <c r="SVN94" s="142"/>
      <c r="SVO94" s="142"/>
      <c r="SVP94" s="142"/>
      <c r="SVQ94" s="142"/>
      <c r="SVR94" s="142"/>
      <c r="SVS94" s="142"/>
      <c r="SVT94" s="142"/>
      <c r="SVU94" s="142"/>
      <c r="SVV94" s="142"/>
      <c r="SVW94" s="142"/>
      <c r="SVX94" s="142"/>
      <c r="SVY94" s="142"/>
      <c r="SVZ94" s="142"/>
      <c r="SWA94" s="142"/>
      <c r="SWB94" s="142"/>
      <c r="SWC94" s="142"/>
      <c r="SWD94" s="142"/>
      <c r="SWE94" s="142"/>
      <c r="SWF94" s="142"/>
      <c r="SWG94" s="142"/>
      <c r="SWH94" s="142"/>
      <c r="SWI94" s="142"/>
      <c r="SWJ94" s="142"/>
      <c r="SWK94" s="142"/>
      <c r="SWL94" s="142"/>
      <c r="SWM94" s="142"/>
      <c r="SWN94" s="142"/>
      <c r="SWO94" s="142"/>
      <c r="SWP94" s="142"/>
      <c r="SWQ94" s="142"/>
      <c r="SWR94" s="142"/>
      <c r="SWS94" s="142"/>
      <c r="SWT94" s="142"/>
      <c r="SWU94" s="142"/>
      <c r="SWV94" s="142"/>
      <c r="SWW94" s="142"/>
      <c r="SWX94" s="142"/>
      <c r="SWY94" s="142"/>
      <c r="SWZ94" s="142"/>
      <c r="SXA94" s="142"/>
      <c r="SXB94" s="142"/>
      <c r="SXC94" s="142"/>
      <c r="SXD94" s="142"/>
      <c r="SXE94" s="142"/>
      <c r="SXF94" s="142"/>
      <c r="SXG94" s="142"/>
      <c r="SXH94" s="142"/>
      <c r="SXI94" s="142"/>
      <c r="SXJ94" s="142"/>
      <c r="SXK94" s="142"/>
      <c r="SXL94" s="142"/>
      <c r="SXM94" s="142"/>
      <c r="SXN94" s="142"/>
      <c r="SXO94" s="142"/>
      <c r="SXP94" s="142"/>
      <c r="SXQ94" s="142"/>
      <c r="SXR94" s="142"/>
      <c r="SXS94" s="142"/>
      <c r="SXT94" s="142"/>
      <c r="SXU94" s="142"/>
      <c r="SXV94" s="142"/>
      <c r="SXW94" s="142"/>
      <c r="SXX94" s="142"/>
      <c r="SXY94" s="142"/>
      <c r="SXZ94" s="142"/>
      <c r="SYA94" s="142"/>
      <c r="SYB94" s="142"/>
      <c r="SYC94" s="142"/>
      <c r="SYD94" s="142"/>
      <c r="SYE94" s="142"/>
      <c r="SYF94" s="142"/>
      <c r="SYG94" s="142"/>
      <c r="SYH94" s="142"/>
      <c r="SYI94" s="142"/>
      <c r="SYJ94" s="142"/>
      <c r="SYK94" s="142"/>
      <c r="SYL94" s="142"/>
      <c r="SYM94" s="142"/>
      <c r="SYN94" s="142"/>
      <c r="SYO94" s="142"/>
      <c r="SYP94" s="142"/>
      <c r="SYQ94" s="142"/>
      <c r="SYR94" s="142"/>
      <c r="SYS94" s="142"/>
      <c r="SYT94" s="142"/>
      <c r="SYU94" s="142"/>
      <c r="SYV94" s="142"/>
      <c r="SYW94" s="142"/>
      <c r="SYX94" s="142"/>
      <c r="SYY94" s="142"/>
      <c r="SYZ94" s="142"/>
      <c r="SZA94" s="142"/>
      <c r="SZB94" s="142"/>
      <c r="SZC94" s="142"/>
      <c r="SZD94" s="142"/>
      <c r="SZE94" s="142"/>
      <c r="SZF94" s="142"/>
      <c r="SZG94" s="142"/>
      <c r="SZH94" s="142"/>
      <c r="SZI94" s="142"/>
      <c r="SZJ94" s="142"/>
      <c r="SZK94" s="142"/>
      <c r="SZL94" s="142"/>
      <c r="SZM94" s="142"/>
      <c r="SZN94" s="142"/>
      <c r="SZO94" s="142"/>
      <c r="SZP94" s="142"/>
      <c r="SZQ94" s="142"/>
      <c r="SZR94" s="142"/>
      <c r="SZS94" s="142"/>
      <c r="SZT94" s="142"/>
      <c r="SZU94" s="142"/>
      <c r="SZV94" s="142"/>
      <c r="SZW94" s="142"/>
      <c r="SZX94" s="142"/>
      <c r="SZY94" s="142"/>
      <c r="SZZ94" s="142"/>
      <c r="TAA94" s="142"/>
      <c r="TAB94" s="142"/>
      <c r="TAC94" s="142"/>
      <c r="TAD94" s="142"/>
      <c r="TAE94" s="142"/>
      <c r="TAF94" s="142"/>
      <c r="TAG94" s="142"/>
      <c r="TAH94" s="142"/>
      <c r="TAI94" s="142"/>
      <c r="TAJ94" s="142"/>
      <c r="TAK94" s="142"/>
      <c r="TAL94" s="142"/>
      <c r="TAM94" s="142"/>
      <c r="TAN94" s="142"/>
      <c r="TAO94" s="142"/>
      <c r="TAP94" s="142"/>
      <c r="TAQ94" s="142"/>
      <c r="TAR94" s="142"/>
      <c r="TAS94" s="142"/>
      <c r="TAT94" s="142"/>
      <c r="TAU94" s="142"/>
      <c r="TAV94" s="142"/>
      <c r="TAW94" s="142"/>
      <c r="TAX94" s="142"/>
      <c r="TAY94" s="142"/>
      <c r="TAZ94" s="142"/>
      <c r="TBA94" s="142"/>
      <c r="TBB94" s="142"/>
      <c r="TBC94" s="142"/>
      <c r="TBD94" s="142"/>
      <c r="TBE94" s="142"/>
      <c r="TBF94" s="142"/>
      <c r="TBG94" s="142"/>
      <c r="TBH94" s="142"/>
      <c r="TBI94" s="142"/>
      <c r="TBJ94" s="142"/>
      <c r="TBK94" s="142"/>
      <c r="TBL94" s="142"/>
      <c r="TBM94" s="142"/>
      <c r="TBN94" s="142"/>
      <c r="TBO94" s="142"/>
      <c r="TBP94" s="142"/>
      <c r="TBQ94" s="142"/>
      <c r="TBR94" s="142"/>
      <c r="TBS94" s="142"/>
      <c r="TBT94" s="142"/>
      <c r="TBU94" s="142"/>
      <c r="TBV94" s="142"/>
      <c r="TBW94" s="142"/>
      <c r="TBX94" s="142"/>
      <c r="TBY94" s="142"/>
      <c r="TBZ94" s="142"/>
      <c r="TCA94" s="142"/>
      <c r="TCB94" s="142"/>
      <c r="TCC94" s="142"/>
      <c r="TCD94" s="142"/>
      <c r="TCE94" s="142"/>
      <c r="TCF94" s="142"/>
      <c r="TCG94" s="142"/>
      <c r="TCH94" s="142"/>
      <c r="TCI94" s="142"/>
      <c r="TCJ94" s="142"/>
      <c r="TCK94" s="142"/>
      <c r="TCL94" s="142"/>
      <c r="TCM94" s="142"/>
      <c r="TCN94" s="142"/>
      <c r="TCO94" s="142"/>
      <c r="TCP94" s="142"/>
      <c r="TCQ94" s="142"/>
      <c r="TCR94" s="142"/>
      <c r="TCS94" s="142"/>
      <c r="TCT94" s="142"/>
      <c r="TCU94" s="142"/>
      <c r="TCV94" s="142"/>
      <c r="TCW94" s="142"/>
      <c r="TCX94" s="142"/>
      <c r="TCY94" s="142"/>
      <c r="TCZ94" s="142"/>
      <c r="TDA94" s="142"/>
      <c r="TDB94" s="142"/>
      <c r="TDC94" s="142"/>
      <c r="TDD94" s="142"/>
      <c r="TDE94" s="142"/>
      <c r="TDF94" s="142"/>
      <c r="TDG94" s="142"/>
      <c r="TDH94" s="142"/>
      <c r="TDI94" s="142"/>
      <c r="TDJ94" s="142"/>
      <c r="TDK94" s="142"/>
      <c r="TDL94" s="142"/>
      <c r="TDM94" s="142"/>
      <c r="TDN94" s="142"/>
      <c r="TDO94" s="142"/>
      <c r="TDP94" s="142"/>
      <c r="TDQ94" s="142"/>
      <c r="TDR94" s="142"/>
      <c r="TDS94" s="142"/>
      <c r="TDT94" s="142"/>
      <c r="TDU94" s="142"/>
      <c r="TDV94" s="142"/>
      <c r="TDW94" s="142"/>
      <c r="TDX94" s="142"/>
      <c r="TDY94" s="142"/>
      <c r="TDZ94" s="142"/>
      <c r="TEA94" s="142"/>
      <c r="TEB94" s="142"/>
      <c r="TEC94" s="142"/>
      <c r="TED94" s="142"/>
      <c r="TEE94" s="142"/>
      <c r="TEF94" s="142"/>
      <c r="TEG94" s="142"/>
      <c r="TEH94" s="142"/>
      <c r="TEI94" s="142"/>
      <c r="TEJ94" s="142"/>
      <c r="TEK94" s="142"/>
      <c r="TEL94" s="142"/>
      <c r="TEM94" s="142"/>
      <c r="TEN94" s="142"/>
      <c r="TEO94" s="142"/>
      <c r="TEP94" s="142"/>
      <c r="TEQ94" s="142"/>
      <c r="TER94" s="142"/>
      <c r="TES94" s="142"/>
      <c r="TET94" s="142"/>
      <c r="TEU94" s="142"/>
      <c r="TEV94" s="142"/>
      <c r="TEW94" s="142"/>
      <c r="TEX94" s="142"/>
      <c r="TEY94" s="142"/>
      <c r="TEZ94" s="142"/>
      <c r="TFA94" s="142"/>
      <c r="TFB94" s="142"/>
      <c r="TFC94" s="142"/>
      <c r="TFD94" s="142"/>
      <c r="TFE94" s="142"/>
      <c r="TFF94" s="142"/>
      <c r="TFG94" s="142"/>
      <c r="TFH94" s="142"/>
      <c r="TFI94" s="142"/>
      <c r="TFJ94" s="142"/>
      <c r="TFK94" s="142"/>
      <c r="TFL94" s="142"/>
      <c r="TFM94" s="142"/>
      <c r="TFN94" s="142"/>
      <c r="TFO94" s="142"/>
      <c r="TFP94" s="142"/>
      <c r="TFQ94" s="142"/>
      <c r="TFR94" s="142"/>
      <c r="TFS94" s="142"/>
      <c r="TFT94" s="142"/>
      <c r="TFU94" s="142"/>
      <c r="TFV94" s="142"/>
      <c r="TFW94" s="142"/>
      <c r="TFX94" s="142"/>
      <c r="TFY94" s="142"/>
      <c r="TFZ94" s="142"/>
      <c r="TGA94" s="142"/>
      <c r="TGB94" s="142"/>
      <c r="TGC94" s="142"/>
      <c r="TGD94" s="142"/>
      <c r="TGE94" s="142"/>
      <c r="TGF94" s="142"/>
      <c r="TGG94" s="142"/>
      <c r="TGH94" s="142"/>
      <c r="TGI94" s="142"/>
      <c r="TGJ94" s="142"/>
      <c r="TGK94" s="142"/>
      <c r="TGL94" s="142"/>
      <c r="TGM94" s="142"/>
      <c r="TGN94" s="142"/>
      <c r="TGO94" s="142"/>
      <c r="TGP94" s="142"/>
      <c r="TGQ94" s="142"/>
      <c r="TGR94" s="142"/>
      <c r="TGS94" s="142"/>
      <c r="TGT94" s="142"/>
      <c r="TGU94" s="142"/>
      <c r="TGV94" s="142"/>
      <c r="TGW94" s="142"/>
      <c r="TGX94" s="142"/>
      <c r="TGY94" s="142"/>
      <c r="TGZ94" s="142"/>
      <c r="THA94" s="142"/>
      <c r="THB94" s="142"/>
      <c r="THC94" s="142"/>
      <c r="THD94" s="142"/>
      <c r="THE94" s="142"/>
      <c r="THF94" s="142"/>
      <c r="THG94" s="142"/>
      <c r="THH94" s="142"/>
      <c r="THI94" s="142"/>
      <c r="THJ94" s="142"/>
      <c r="THK94" s="142"/>
      <c r="THL94" s="142"/>
      <c r="THM94" s="142"/>
      <c r="THN94" s="142"/>
      <c r="THO94" s="142"/>
      <c r="THP94" s="142"/>
      <c r="THQ94" s="142"/>
      <c r="THR94" s="142"/>
      <c r="THS94" s="142"/>
      <c r="THT94" s="142"/>
      <c r="THU94" s="142"/>
      <c r="THV94" s="142"/>
      <c r="THW94" s="142"/>
      <c r="THX94" s="142"/>
      <c r="THY94" s="142"/>
      <c r="THZ94" s="142"/>
      <c r="TIA94" s="142"/>
      <c r="TIB94" s="142"/>
      <c r="TIC94" s="142"/>
      <c r="TID94" s="142"/>
      <c r="TIE94" s="142"/>
      <c r="TIF94" s="142"/>
      <c r="TIG94" s="142"/>
      <c r="TIH94" s="142"/>
      <c r="TII94" s="142"/>
      <c r="TIJ94" s="142"/>
      <c r="TIK94" s="142"/>
      <c r="TIL94" s="142"/>
      <c r="TIM94" s="142"/>
      <c r="TIN94" s="142"/>
      <c r="TIO94" s="142"/>
      <c r="TIP94" s="142"/>
      <c r="TIQ94" s="142"/>
      <c r="TIR94" s="142"/>
      <c r="TIS94" s="142"/>
      <c r="TIT94" s="142"/>
      <c r="TIU94" s="142"/>
      <c r="TIV94" s="142"/>
      <c r="TIW94" s="142"/>
      <c r="TIX94" s="142"/>
      <c r="TIY94" s="142"/>
      <c r="TIZ94" s="142"/>
      <c r="TJA94" s="142"/>
      <c r="TJB94" s="142"/>
      <c r="TJC94" s="142"/>
      <c r="TJD94" s="142"/>
      <c r="TJE94" s="142"/>
      <c r="TJF94" s="142"/>
      <c r="TJG94" s="142"/>
      <c r="TJH94" s="142"/>
      <c r="TJI94" s="142"/>
      <c r="TJJ94" s="142"/>
      <c r="TJK94" s="142"/>
      <c r="TJL94" s="142"/>
      <c r="TJM94" s="142"/>
      <c r="TJN94" s="142"/>
      <c r="TJO94" s="142"/>
      <c r="TJP94" s="142"/>
      <c r="TJQ94" s="142"/>
      <c r="TJR94" s="142"/>
      <c r="TJS94" s="142"/>
      <c r="TJT94" s="142"/>
      <c r="TJU94" s="142"/>
      <c r="TJV94" s="142"/>
      <c r="TJW94" s="142"/>
      <c r="TJX94" s="142"/>
      <c r="TJY94" s="142"/>
      <c r="TJZ94" s="142"/>
      <c r="TKA94" s="142"/>
      <c r="TKB94" s="142"/>
      <c r="TKC94" s="142"/>
      <c r="TKD94" s="142"/>
      <c r="TKE94" s="142"/>
      <c r="TKF94" s="142"/>
      <c r="TKG94" s="142"/>
      <c r="TKH94" s="142"/>
      <c r="TKI94" s="142"/>
      <c r="TKJ94" s="142"/>
      <c r="TKK94" s="142"/>
      <c r="TKL94" s="142"/>
      <c r="TKM94" s="142"/>
      <c r="TKN94" s="142"/>
      <c r="TKO94" s="142"/>
      <c r="TKP94" s="142"/>
      <c r="TKQ94" s="142"/>
      <c r="TKR94" s="142"/>
      <c r="TKS94" s="142"/>
      <c r="TKT94" s="142"/>
      <c r="TKU94" s="142"/>
      <c r="TKV94" s="142"/>
      <c r="TKW94" s="142"/>
      <c r="TKX94" s="142"/>
      <c r="TKY94" s="142"/>
      <c r="TKZ94" s="142"/>
      <c r="TLA94" s="142"/>
      <c r="TLB94" s="142"/>
      <c r="TLC94" s="142"/>
      <c r="TLD94" s="142"/>
      <c r="TLE94" s="142"/>
      <c r="TLF94" s="142"/>
      <c r="TLG94" s="142"/>
      <c r="TLH94" s="142"/>
      <c r="TLI94" s="142"/>
      <c r="TLJ94" s="142"/>
      <c r="TLK94" s="142"/>
      <c r="TLL94" s="142"/>
      <c r="TLM94" s="142"/>
      <c r="TLN94" s="142"/>
      <c r="TLO94" s="142"/>
      <c r="TLP94" s="142"/>
      <c r="TLQ94" s="142"/>
      <c r="TLR94" s="142"/>
      <c r="TLS94" s="142"/>
      <c r="TLT94" s="142"/>
      <c r="TLU94" s="142"/>
      <c r="TLV94" s="142"/>
      <c r="TLW94" s="142"/>
      <c r="TLX94" s="142"/>
      <c r="TLY94" s="142"/>
      <c r="TLZ94" s="142"/>
      <c r="TMA94" s="142"/>
      <c r="TMB94" s="142"/>
      <c r="TMC94" s="142"/>
      <c r="TMD94" s="142"/>
      <c r="TME94" s="142"/>
      <c r="TMF94" s="142"/>
      <c r="TMG94" s="142"/>
      <c r="TMH94" s="142"/>
      <c r="TMI94" s="142"/>
      <c r="TMJ94" s="142"/>
      <c r="TMK94" s="142"/>
      <c r="TML94" s="142"/>
      <c r="TMM94" s="142"/>
      <c r="TMN94" s="142"/>
      <c r="TMO94" s="142"/>
      <c r="TMP94" s="142"/>
      <c r="TMQ94" s="142"/>
      <c r="TMR94" s="142"/>
      <c r="TMS94" s="142"/>
      <c r="TMT94" s="142"/>
      <c r="TMU94" s="142"/>
      <c r="TMV94" s="142"/>
      <c r="TMW94" s="142"/>
      <c r="TMX94" s="142"/>
      <c r="TMY94" s="142"/>
      <c r="TMZ94" s="142"/>
      <c r="TNA94" s="142"/>
      <c r="TNB94" s="142"/>
      <c r="TNC94" s="142"/>
      <c r="TND94" s="142"/>
      <c r="TNE94" s="142"/>
      <c r="TNF94" s="142"/>
      <c r="TNG94" s="142"/>
      <c r="TNH94" s="142"/>
      <c r="TNI94" s="142"/>
      <c r="TNJ94" s="142"/>
      <c r="TNK94" s="142"/>
      <c r="TNL94" s="142"/>
      <c r="TNM94" s="142"/>
      <c r="TNN94" s="142"/>
      <c r="TNO94" s="142"/>
      <c r="TNP94" s="142"/>
      <c r="TNQ94" s="142"/>
      <c r="TNR94" s="142"/>
      <c r="TNS94" s="142"/>
      <c r="TNT94" s="142"/>
      <c r="TNU94" s="142"/>
      <c r="TNV94" s="142"/>
      <c r="TNW94" s="142"/>
      <c r="TNX94" s="142"/>
      <c r="TNY94" s="142"/>
      <c r="TNZ94" s="142"/>
      <c r="TOA94" s="142"/>
      <c r="TOB94" s="142"/>
      <c r="TOC94" s="142"/>
      <c r="TOD94" s="142"/>
      <c r="TOE94" s="142"/>
      <c r="TOF94" s="142"/>
      <c r="TOG94" s="142"/>
      <c r="TOH94" s="142"/>
      <c r="TOI94" s="142"/>
      <c r="TOJ94" s="142"/>
      <c r="TOK94" s="142"/>
      <c r="TOL94" s="142"/>
      <c r="TOM94" s="142"/>
      <c r="TON94" s="142"/>
      <c r="TOO94" s="142"/>
      <c r="TOP94" s="142"/>
      <c r="TOQ94" s="142"/>
      <c r="TOR94" s="142"/>
      <c r="TOS94" s="142"/>
      <c r="TOT94" s="142"/>
      <c r="TOU94" s="142"/>
      <c r="TOV94" s="142"/>
      <c r="TOW94" s="142"/>
      <c r="TOX94" s="142"/>
      <c r="TOY94" s="142"/>
      <c r="TOZ94" s="142"/>
      <c r="TPA94" s="142"/>
      <c r="TPB94" s="142"/>
      <c r="TPC94" s="142"/>
      <c r="TPD94" s="142"/>
      <c r="TPE94" s="142"/>
      <c r="TPF94" s="142"/>
      <c r="TPG94" s="142"/>
      <c r="TPH94" s="142"/>
      <c r="TPI94" s="142"/>
      <c r="TPJ94" s="142"/>
      <c r="TPK94" s="142"/>
      <c r="TPL94" s="142"/>
      <c r="TPM94" s="142"/>
      <c r="TPN94" s="142"/>
      <c r="TPO94" s="142"/>
      <c r="TPP94" s="142"/>
      <c r="TPQ94" s="142"/>
      <c r="TPR94" s="142"/>
      <c r="TPS94" s="142"/>
      <c r="TPT94" s="142"/>
      <c r="TPU94" s="142"/>
      <c r="TPV94" s="142"/>
      <c r="TPW94" s="142"/>
      <c r="TPX94" s="142"/>
      <c r="TPY94" s="142"/>
      <c r="TPZ94" s="142"/>
      <c r="TQA94" s="142"/>
      <c r="TQB94" s="142"/>
      <c r="TQC94" s="142"/>
      <c r="TQD94" s="142"/>
      <c r="TQE94" s="142"/>
      <c r="TQF94" s="142"/>
      <c r="TQG94" s="142"/>
      <c r="TQH94" s="142"/>
      <c r="TQI94" s="142"/>
      <c r="TQJ94" s="142"/>
      <c r="TQK94" s="142"/>
      <c r="TQL94" s="142"/>
      <c r="TQM94" s="142"/>
      <c r="TQN94" s="142"/>
      <c r="TQO94" s="142"/>
      <c r="TQP94" s="142"/>
      <c r="TQQ94" s="142"/>
      <c r="TQR94" s="142"/>
      <c r="TQS94" s="142"/>
      <c r="TQT94" s="142"/>
      <c r="TQU94" s="142"/>
      <c r="TQV94" s="142"/>
      <c r="TQW94" s="142"/>
      <c r="TQX94" s="142"/>
      <c r="TQY94" s="142"/>
      <c r="TQZ94" s="142"/>
      <c r="TRA94" s="142"/>
      <c r="TRB94" s="142"/>
      <c r="TRC94" s="142"/>
      <c r="TRD94" s="142"/>
      <c r="TRE94" s="142"/>
      <c r="TRF94" s="142"/>
      <c r="TRG94" s="142"/>
      <c r="TRH94" s="142"/>
      <c r="TRI94" s="142"/>
      <c r="TRJ94" s="142"/>
      <c r="TRK94" s="142"/>
      <c r="TRL94" s="142"/>
      <c r="TRM94" s="142"/>
      <c r="TRN94" s="142"/>
      <c r="TRO94" s="142"/>
      <c r="TRP94" s="142"/>
      <c r="TRQ94" s="142"/>
      <c r="TRR94" s="142"/>
      <c r="TRS94" s="142"/>
      <c r="TRT94" s="142"/>
      <c r="TRU94" s="142"/>
      <c r="TRV94" s="142"/>
      <c r="TRW94" s="142"/>
      <c r="TRX94" s="142"/>
      <c r="TRY94" s="142"/>
      <c r="TRZ94" s="142"/>
      <c r="TSA94" s="142"/>
      <c r="TSB94" s="142"/>
      <c r="TSC94" s="142"/>
      <c r="TSD94" s="142"/>
      <c r="TSE94" s="142"/>
      <c r="TSF94" s="142"/>
      <c r="TSG94" s="142"/>
      <c r="TSH94" s="142"/>
      <c r="TSI94" s="142"/>
      <c r="TSJ94" s="142"/>
      <c r="TSK94" s="142"/>
      <c r="TSL94" s="142"/>
      <c r="TSM94" s="142"/>
      <c r="TSN94" s="142"/>
      <c r="TSO94" s="142"/>
      <c r="TSP94" s="142"/>
      <c r="TSQ94" s="142"/>
      <c r="TSR94" s="142"/>
      <c r="TSS94" s="142"/>
      <c r="TST94" s="142"/>
      <c r="TSU94" s="142"/>
      <c r="TSV94" s="142"/>
      <c r="TSW94" s="142"/>
      <c r="TSX94" s="142"/>
      <c r="TSY94" s="142"/>
      <c r="TSZ94" s="142"/>
      <c r="TTA94" s="142"/>
      <c r="TTB94" s="142"/>
      <c r="TTC94" s="142"/>
      <c r="TTD94" s="142"/>
      <c r="TTE94" s="142"/>
      <c r="TTF94" s="142"/>
      <c r="TTG94" s="142"/>
      <c r="TTH94" s="142"/>
      <c r="TTI94" s="142"/>
      <c r="TTJ94" s="142"/>
      <c r="TTK94" s="142"/>
      <c r="TTL94" s="142"/>
      <c r="TTM94" s="142"/>
      <c r="TTN94" s="142"/>
      <c r="TTO94" s="142"/>
      <c r="TTP94" s="142"/>
      <c r="TTQ94" s="142"/>
      <c r="TTR94" s="142"/>
      <c r="TTS94" s="142"/>
      <c r="TTT94" s="142"/>
      <c r="TTU94" s="142"/>
      <c r="TTV94" s="142"/>
      <c r="TTW94" s="142"/>
      <c r="TTX94" s="142"/>
      <c r="TTY94" s="142"/>
      <c r="TTZ94" s="142"/>
      <c r="TUA94" s="142"/>
      <c r="TUB94" s="142"/>
      <c r="TUC94" s="142"/>
      <c r="TUD94" s="142"/>
      <c r="TUE94" s="142"/>
      <c r="TUF94" s="142"/>
      <c r="TUG94" s="142"/>
      <c r="TUH94" s="142"/>
      <c r="TUI94" s="142"/>
      <c r="TUJ94" s="142"/>
      <c r="TUK94" s="142"/>
      <c r="TUL94" s="142"/>
      <c r="TUM94" s="142"/>
      <c r="TUN94" s="142"/>
      <c r="TUO94" s="142"/>
      <c r="TUP94" s="142"/>
      <c r="TUQ94" s="142"/>
      <c r="TUR94" s="142"/>
      <c r="TUS94" s="142"/>
      <c r="TUT94" s="142"/>
      <c r="TUU94" s="142"/>
      <c r="TUV94" s="142"/>
      <c r="TUW94" s="142"/>
      <c r="TUX94" s="142"/>
      <c r="TUY94" s="142"/>
      <c r="TUZ94" s="142"/>
      <c r="TVA94" s="142"/>
      <c r="TVB94" s="142"/>
      <c r="TVC94" s="142"/>
      <c r="TVD94" s="142"/>
      <c r="TVE94" s="142"/>
      <c r="TVF94" s="142"/>
      <c r="TVG94" s="142"/>
      <c r="TVH94" s="142"/>
      <c r="TVI94" s="142"/>
      <c r="TVJ94" s="142"/>
      <c r="TVK94" s="142"/>
      <c r="TVL94" s="142"/>
      <c r="TVM94" s="142"/>
      <c r="TVN94" s="142"/>
      <c r="TVO94" s="142"/>
      <c r="TVP94" s="142"/>
      <c r="TVQ94" s="142"/>
      <c r="TVR94" s="142"/>
      <c r="TVS94" s="142"/>
      <c r="TVT94" s="142"/>
      <c r="TVU94" s="142"/>
      <c r="TVV94" s="142"/>
      <c r="TVW94" s="142"/>
      <c r="TVX94" s="142"/>
      <c r="TVY94" s="142"/>
      <c r="TVZ94" s="142"/>
      <c r="TWA94" s="142"/>
      <c r="TWB94" s="142"/>
      <c r="TWC94" s="142"/>
      <c r="TWD94" s="142"/>
      <c r="TWE94" s="142"/>
      <c r="TWF94" s="142"/>
      <c r="TWG94" s="142"/>
      <c r="TWH94" s="142"/>
      <c r="TWI94" s="142"/>
      <c r="TWJ94" s="142"/>
      <c r="TWK94" s="142"/>
      <c r="TWL94" s="142"/>
      <c r="TWM94" s="142"/>
      <c r="TWN94" s="142"/>
      <c r="TWO94" s="142"/>
      <c r="TWP94" s="142"/>
      <c r="TWQ94" s="142"/>
      <c r="TWR94" s="142"/>
      <c r="TWS94" s="142"/>
      <c r="TWT94" s="142"/>
      <c r="TWU94" s="142"/>
      <c r="TWV94" s="142"/>
      <c r="TWW94" s="142"/>
      <c r="TWX94" s="142"/>
      <c r="TWY94" s="142"/>
      <c r="TWZ94" s="142"/>
      <c r="TXA94" s="142"/>
      <c r="TXB94" s="142"/>
      <c r="TXC94" s="142"/>
      <c r="TXD94" s="142"/>
      <c r="TXE94" s="142"/>
      <c r="TXF94" s="142"/>
      <c r="TXG94" s="142"/>
      <c r="TXH94" s="142"/>
      <c r="TXI94" s="142"/>
      <c r="TXJ94" s="142"/>
      <c r="TXK94" s="142"/>
      <c r="TXL94" s="142"/>
      <c r="TXM94" s="142"/>
      <c r="TXN94" s="142"/>
      <c r="TXO94" s="142"/>
      <c r="TXP94" s="142"/>
      <c r="TXQ94" s="142"/>
      <c r="TXR94" s="142"/>
      <c r="TXS94" s="142"/>
      <c r="TXT94" s="142"/>
      <c r="TXU94" s="142"/>
      <c r="TXV94" s="142"/>
      <c r="TXW94" s="142"/>
      <c r="TXX94" s="142"/>
      <c r="TXY94" s="142"/>
      <c r="TXZ94" s="142"/>
      <c r="TYA94" s="142"/>
      <c r="TYB94" s="142"/>
      <c r="TYC94" s="142"/>
      <c r="TYD94" s="142"/>
      <c r="TYE94" s="142"/>
      <c r="TYF94" s="142"/>
      <c r="TYG94" s="142"/>
      <c r="TYH94" s="142"/>
      <c r="TYI94" s="142"/>
      <c r="TYJ94" s="142"/>
      <c r="TYK94" s="142"/>
      <c r="TYL94" s="142"/>
      <c r="TYM94" s="142"/>
      <c r="TYN94" s="142"/>
      <c r="TYO94" s="142"/>
      <c r="TYP94" s="142"/>
      <c r="TYQ94" s="142"/>
      <c r="TYR94" s="142"/>
      <c r="TYS94" s="142"/>
      <c r="TYT94" s="142"/>
      <c r="TYU94" s="142"/>
      <c r="TYV94" s="142"/>
      <c r="TYW94" s="142"/>
      <c r="TYX94" s="142"/>
      <c r="TYY94" s="142"/>
      <c r="TYZ94" s="142"/>
      <c r="TZA94" s="142"/>
      <c r="TZB94" s="142"/>
      <c r="TZC94" s="142"/>
      <c r="TZD94" s="142"/>
      <c r="TZE94" s="142"/>
      <c r="TZF94" s="142"/>
      <c r="TZG94" s="142"/>
      <c r="TZH94" s="142"/>
      <c r="TZI94" s="142"/>
      <c r="TZJ94" s="142"/>
      <c r="TZK94" s="142"/>
      <c r="TZL94" s="142"/>
      <c r="TZM94" s="142"/>
      <c r="TZN94" s="142"/>
      <c r="TZO94" s="142"/>
      <c r="TZP94" s="142"/>
      <c r="TZQ94" s="142"/>
      <c r="TZR94" s="142"/>
      <c r="TZS94" s="142"/>
      <c r="TZT94" s="142"/>
      <c r="TZU94" s="142"/>
      <c r="TZV94" s="142"/>
      <c r="TZW94" s="142"/>
      <c r="TZX94" s="142"/>
      <c r="TZY94" s="142"/>
      <c r="TZZ94" s="142"/>
      <c r="UAA94" s="142"/>
      <c r="UAB94" s="142"/>
      <c r="UAC94" s="142"/>
      <c r="UAD94" s="142"/>
      <c r="UAE94" s="142"/>
      <c r="UAF94" s="142"/>
      <c r="UAG94" s="142"/>
      <c r="UAH94" s="142"/>
      <c r="UAI94" s="142"/>
      <c r="UAJ94" s="142"/>
      <c r="UAK94" s="142"/>
      <c r="UAL94" s="142"/>
      <c r="UAM94" s="142"/>
      <c r="UAN94" s="142"/>
      <c r="UAO94" s="142"/>
      <c r="UAP94" s="142"/>
      <c r="UAQ94" s="142"/>
      <c r="UAR94" s="142"/>
      <c r="UAS94" s="142"/>
      <c r="UAT94" s="142"/>
      <c r="UAU94" s="142"/>
      <c r="UAV94" s="142"/>
      <c r="UAW94" s="142"/>
      <c r="UAX94" s="142"/>
      <c r="UAY94" s="142"/>
      <c r="UAZ94" s="142"/>
      <c r="UBA94" s="142"/>
      <c r="UBB94" s="142"/>
      <c r="UBC94" s="142"/>
      <c r="UBD94" s="142"/>
      <c r="UBE94" s="142"/>
      <c r="UBF94" s="142"/>
      <c r="UBG94" s="142"/>
      <c r="UBH94" s="142"/>
      <c r="UBI94" s="142"/>
      <c r="UBJ94" s="142"/>
      <c r="UBK94" s="142"/>
      <c r="UBL94" s="142"/>
      <c r="UBM94" s="142"/>
      <c r="UBN94" s="142"/>
      <c r="UBO94" s="142"/>
      <c r="UBP94" s="142"/>
      <c r="UBQ94" s="142"/>
      <c r="UBR94" s="142"/>
      <c r="UBS94" s="142"/>
      <c r="UBT94" s="142"/>
      <c r="UBU94" s="142"/>
      <c r="UBV94" s="142"/>
      <c r="UBW94" s="142"/>
      <c r="UBX94" s="142"/>
      <c r="UBY94" s="142"/>
      <c r="UBZ94" s="142"/>
      <c r="UCA94" s="142"/>
      <c r="UCB94" s="142"/>
      <c r="UCC94" s="142"/>
      <c r="UCD94" s="142"/>
      <c r="UCE94" s="142"/>
      <c r="UCF94" s="142"/>
      <c r="UCG94" s="142"/>
      <c r="UCH94" s="142"/>
      <c r="UCI94" s="142"/>
      <c r="UCJ94" s="142"/>
      <c r="UCK94" s="142"/>
      <c r="UCL94" s="142"/>
      <c r="UCM94" s="142"/>
      <c r="UCN94" s="142"/>
      <c r="UCO94" s="142"/>
      <c r="UCP94" s="142"/>
      <c r="UCQ94" s="142"/>
      <c r="UCR94" s="142"/>
      <c r="UCS94" s="142"/>
      <c r="UCT94" s="142"/>
      <c r="UCU94" s="142"/>
      <c r="UCV94" s="142"/>
      <c r="UCW94" s="142"/>
      <c r="UCX94" s="142"/>
      <c r="UCY94" s="142"/>
      <c r="UCZ94" s="142"/>
      <c r="UDA94" s="142"/>
      <c r="UDB94" s="142"/>
      <c r="UDC94" s="142"/>
      <c r="UDD94" s="142"/>
      <c r="UDE94" s="142"/>
      <c r="UDF94" s="142"/>
      <c r="UDG94" s="142"/>
      <c r="UDH94" s="142"/>
      <c r="UDI94" s="142"/>
      <c r="UDJ94" s="142"/>
      <c r="UDK94" s="142"/>
      <c r="UDL94" s="142"/>
      <c r="UDM94" s="142"/>
      <c r="UDN94" s="142"/>
      <c r="UDO94" s="142"/>
      <c r="UDP94" s="142"/>
      <c r="UDQ94" s="142"/>
      <c r="UDR94" s="142"/>
      <c r="UDS94" s="142"/>
      <c r="UDT94" s="142"/>
      <c r="UDU94" s="142"/>
      <c r="UDV94" s="142"/>
      <c r="UDW94" s="142"/>
      <c r="UDX94" s="142"/>
      <c r="UDY94" s="142"/>
      <c r="UDZ94" s="142"/>
      <c r="UEA94" s="142"/>
      <c r="UEB94" s="142"/>
      <c r="UEC94" s="142"/>
      <c r="UED94" s="142"/>
      <c r="UEE94" s="142"/>
      <c r="UEF94" s="142"/>
      <c r="UEG94" s="142"/>
      <c r="UEH94" s="142"/>
      <c r="UEI94" s="142"/>
      <c r="UEJ94" s="142"/>
      <c r="UEK94" s="142"/>
      <c r="UEL94" s="142"/>
      <c r="UEM94" s="142"/>
      <c r="UEN94" s="142"/>
      <c r="UEO94" s="142"/>
      <c r="UEP94" s="142"/>
      <c r="UEQ94" s="142"/>
      <c r="UER94" s="142"/>
      <c r="UES94" s="142"/>
      <c r="UET94" s="142"/>
      <c r="UEU94" s="142"/>
      <c r="UEV94" s="142"/>
      <c r="UEW94" s="142"/>
      <c r="UEX94" s="142"/>
      <c r="UEY94" s="142"/>
      <c r="UEZ94" s="142"/>
      <c r="UFA94" s="142"/>
      <c r="UFB94" s="142"/>
      <c r="UFC94" s="142"/>
      <c r="UFD94" s="142"/>
      <c r="UFE94" s="142"/>
      <c r="UFF94" s="142"/>
      <c r="UFG94" s="142"/>
      <c r="UFH94" s="142"/>
      <c r="UFI94" s="142"/>
      <c r="UFJ94" s="142"/>
      <c r="UFK94" s="142"/>
      <c r="UFL94" s="142"/>
      <c r="UFM94" s="142"/>
      <c r="UFN94" s="142"/>
      <c r="UFO94" s="142"/>
      <c r="UFP94" s="142"/>
      <c r="UFQ94" s="142"/>
      <c r="UFR94" s="142"/>
      <c r="UFS94" s="142"/>
      <c r="UFT94" s="142"/>
      <c r="UFU94" s="142"/>
      <c r="UFV94" s="142"/>
      <c r="UFW94" s="142"/>
      <c r="UFX94" s="142"/>
      <c r="UFY94" s="142"/>
      <c r="UFZ94" s="142"/>
      <c r="UGA94" s="142"/>
      <c r="UGB94" s="142"/>
      <c r="UGC94" s="142"/>
      <c r="UGD94" s="142"/>
      <c r="UGE94" s="142"/>
      <c r="UGF94" s="142"/>
      <c r="UGG94" s="142"/>
      <c r="UGH94" s="142"/>
      <c r="UGI94" s="142"/>
      <c r="UGJ94" s="142"/>
      <c r="UGK94" s="142"/>
      <c r="UGL94" s="142"/>
      <c r="UGM94" s="142"/>
      <c r="UGN94" s="142"/>
      <c r="UGO94" s="142"/>
      <c r="UGP94" s="142"/>
      <c r="UGQ94" s="142"/>
      <c r="UGR94" s="142"/>
      <c r="UGS94" s="142"/>
      <c r="UGT94" s="142"/>
      <c r="UGU94" s="142"/>
      <c r="UGV94" s="142"/>
      <c r="UGW94" s="142"/>
      <c r="UGX94" s="142"/>
      <c r="UGY94" s="142"/>
      <c r="UGZ94" s="142"/>
      <c r="UHA94" s="142"/>
      <c r="UHB94" s="142"/>
      <c r="UHC94" s="142"/>
      <c r="UHD94" s="142"/>
      <c r="UHE94" s="142"/>
      <c r="UHF94" s="142"/>
      <c r="UHG94" s="142"/>
      <c r="UHH94" s="142"/>
      <c r="UHI94" s="142"/>
      <c r="UHJ94" s="142"/>
      <c r="UHK94" s="142"/>
      <c r="UHL94" s="142"/>
      <c r="UHM94" s="142"/>
      <c r="UHN94" s="142"/>
      <c r="UHO94" s="142"/>
      <c r="UHP94" s="142"/>
      <c r="UHQ94" s="142"/>
      <c r="UHR94" s="142"/>
      <c r="UHS94" s="142"/>
      <c r="UHT94" s="142"/>
      <c r="UHU94" s="142"/>
      <c r="UHV94" s="142"/>
      <c r="UHW94" s="142"/>
      <c r="UHX94" s="142"/>
      <c r="UHY94" s="142"/>
      <c r="UHZ94" s="142"/>
      <c r="UIA94" s="142"/>
      <c r="UIB94" s="142"/>
      <c r="UIC94" s="142"/>
      <c r="UID94" s="142"/>
      <c r="UIE94" s="142"/>
      <c r="UIF94" s="142"/>
      <c r="UIG94" s="142"/>
      <c r="UIH94" s="142"/>
      <c r="UII94" s="142"/>
      <c r="UIJ94" s="142"/>
      <c r="UIK94" s="142"/>
      <c r="UIL94" s="142"/>
      <c r="UIM94" s="142"/>
      <c r="UIN94" s="142"/>
      <c r="UIO94" s="142"/>
      <c r="UIP94" s="142"/>
      <c r="UIQ94" s="142"/>
      <c r="UIR94" s="142"/>
      <c r="UIS94" s="142"/>
      <c r="UIT94" s="142"/>
      <c r="UIU94" s="142"/>
      <c r="UIV94" s="142"/>
      <c r="UIW94" s="142"/>
      <c r="UIX94" s="142"/>
      <c r="UIY94" s="142"/>
      <c r="UIZ94" s="142"/>
      <c r="UJA94" s="142"/>
      <c r="UJB94" s="142"/>
      <c r="UJC94" s="142"/>
      <c r="UJD94" s="142"/>
      <c r="UJE94" s="142"/>
      <c r="UJF94" s="142"/>
      <c r="UJG94" s="142"/>
      <c r="UJH94" s="142"/>
      <c r="UJI94" s="142"/>
      <c r="UJJ94" s="142"/>
      <c r="UJK94" s="142"/>
      <c r="UJL94" s="142"/>
      <c r="UJM94" s="142"/>
      <c r="UJN94" s="142"/>
      <c r="UJO94" s="142"/>
      <c r="UJP94" s="142"/>
      <c r="UJQ94" s="142"/>
      <c r="UJR94" s="142"/>
      <c r="UJS94" s="142"/>
      <c r="UJT94" s="142"/>
      <c r="UJU94" s="142"/>
      <c r="UJV94" s="142"/>
      <c r="UJW94" s="142"/>
      <c r="UJX94" s="142"/>
      <c r="UJY94" s="142"/>
      <c r="UJZ94" s="142"/>
      <c r="UKA94" s="142"/>
      <c r="UKB94" s="142"/>
      <c r="UKC94" s="142"/>
      <c r="UKD94" s="142"/>
      <c r="UKE94" s="142"/>
      <c r="UKF94" s="142"/>
      <c r="UKG94" s="142"/>
      <c r="UKH94" s="142"/>
      <c r="UKI94" s="142"/>
      <c r="UKJ94" s="142"/>
      <c r="UKK94" s="142"/>
      <c r="UKL94" s="142"/>
      <c r="UKM94" s="142"/>
      <c r="UKN94" s="142"/>
      <c r="UKO94" s="142"/>
      <c r="UKP94" s="142"/>
      <c r="UKQ94" s="142"/>
      <c r="UKR94" s="142"/>
      <c r="UKS94" s="142"/>
      <c r="UKT94" s="142"/>
      <c r="UKU94" s="142"/>
      <c r="UKV94" s="142"/>
      <c r="UKW94" s="142"/>
      <c r="UKX94" s="142"/>
      <c r="UKY94" s="142"/>
      <c r="UKZ94" s="142"/>
      <c r="ULA94" s="142"/>
      <c r="ULB94" s="142"/>
      <c r="ULC94" s="142"/>
      <c r="ULD94" s="142"/>
      <c r="ULE94" s="142"/>
      <c r="ULF94" s="142"/>
      <c r="ULG94" s="142"/>
      <c r="ULH94" s="142"/>
      <c r="ULI94" s="142"/>
      <c r="ULJ94" s="142"/>
      <c r="ULK94" s="142"/>
      <c r="ULL94" s="142"/>
      <c r="ULM94" s="142"/>
      <c r="ULN94" s="142"/>
      <c r="ULO94" s="142"/>
      <c r="ULP94" s="142"/>
      <c r="ULQ94" s="142"/>
      <c r="ULR94" s="142"/>
      <c r="ULS94" s="142"/>
      <c r="ULT94" s="142"/>
      <c r="ULU94" s="142"/>
      <c r="ULV94" s="142"/>
      <c r="ULW94" s="142"/>
      <c r="ULX94" s="142"/>
      <c r="ULY94" s="142"/>
      <c r="ULZ94" s="142"/>
      <c r="UMA94" s="142"/>
      <c r="UMB94" s="142"/>
      <c r="UMC94" s="142"/>
      <c r="UMD94" s="142"/>
      <c r="UME94" s="142"/>
      <c r="UMF94" s="142"/>
      <c r="UMG94" s="142"/>
      <c r="UMH94" s="142"/>
      <c r="UMI94" s="142"/>
      <c r="UMJ94" s="142"/>
      <c r="UMK94" s="142"/>
      <c r="UML94" s="142"/>
      <c r="UMM94" s="142"/>
      <c r="UMN94" s="142"/>
      <c r="UMO94" s="142"/>
      <c r="UMP94" s="142"/>
      <c r="UMQ94" s="142"/>
      <c r="UMR94" s="142"/>
      <c r="UMS94" s="142"/>
      <c r="UMT94" s="142"/>
      <c r="UMU94" s="142"/>
      <c r="UMV94" s="142"/>
      <c r="UMW94" s="142"/>
      <c r="UMX94" s="142"/>
      <c r="UMY94" s="142"/>
      <c r="UMZ94" s="142"/>
      <c r="UNA94" s="142"/>
      <c r="UNB94" s="142"/>
      <c r="UNC94" s="142"/>
      <c r="UND94" s="142"/>
      <c r="UNE94" s="142"/>
      <c r="UNF94" s="142"/>
      <c r="UNG94" s="142"/>
      <c r="UNH94" s="142"/>
      <c r="UNI94" s="142"/>
      <c r="UNJ94" s="142"/>
      <c r="UNK94" s="142"/>
      <c r="UNL94" s="142"/>
      <c r="UNM94" s="142"/>
      <c r="UNN94" s="142"/>
      <c r="UNO94" s="142"/>
      <c r="UNP94" s="142"/>
      <c r="UNQ94" s="142"/>
      <c r="UNR94" s="142"/>
      <c r="UNS94" s="142"/>
      <c r="UNT94" s="142"/>
      <c r="UNU94" s="142"/>
      <c r="UNV94" s="142"/>
      <c r="UNW94" s="142"/>
      <c r="UNX94" s="142"/>
      <c r="UNY94" s="142"/>
      <c r="UNZ94" s="142"/>
      <c r="UOA94" s="142"/>
      <c r="UOB94" s="142"/>
      <c r="UOC94" s="142"/>
      <c r="UOD94" s="142"/>
      <c r="UOE94" s="142"/>
      <c r="UOF94" s="142"/>
      <c r="UOG94" s="142"/>
      <c r="UOH94" s="142"/>
      <c r="UOI94" s="142"/>
      <c r="UOJ94" s="142"/>
      <c r="UOK94" s="142"/>
      <c r="UOL94" s="142"/>
      <c r="UOM94" s="142"/>
      <c r="UON94" s="142"/>
      <c r="UOO94" s="142"/>
      <c r="UOP94" s="142"/>
      <c r="UOQ94" s="142"/>
      <c r="UOR94" s="142"/>
      <c r="UOS94" s="142"/>
      <c r="UOT94" s="142"/>
      <c r="UOU94" s="142"/>
      <c r="UOV94" s="142"/>
      <c r="UOW94" s="142"/>
      <c r="UOX94" s="142"/>
      <c r="UOY94" s="142"/>
      <c r="UOZ94" s="142"/>
      <c r="UPA94" s="142"/>
      <c r="UPB94" s="142"/>
      <c r="UPC94" s="142"/>
      <c r="UPD94" s="142"/>
      <c r="UPE94" s="142"/>
      <c r="UPF94" s="142"/>
      <c r="UPG94" s="142"/>
      <c r="UPH94" s="142"/>
      <c r="UPI94" s="142"/>
      <c r="UPJ94" s="142"/>
      <c r="UPK94" s="142"/>
      <c r="UPL94" s="142"/>
      <c r="UPM94" s="142"/>
      <c r="UPN94" s="142"/>
      <c r="UPO94" s="142"/>
      <c r="UPP94" s="142"/>
      <c r="UPQ94" s="142"/>
      <c r="UPR94" s="142"/>
      <c r="UPS94" s="142"/>
      <c r="UPT94" s="142"/>
      <c r="UPU94" s="142"/>
      <c r="UPV94" s="142"/>
      <c r="UPW94" s="142"/>
      <c r="UPX94" s="142"/>
      <c r="UPY94" s="142"/>
      <c r="UPZ94" s="142"/>
      <c r="UQA94" s="142"/>
      <c r="UQB94" s="142"/>
      <c r="UQC94" s="142"/>
      <c r="UQD94" s="142"/>
      <c r="UQE94" s="142"/>
      <c r="UQF94" s="142"/>
      <c r="UQG94" s="142"/>
      <c r="UQH94" s="142"/>
      <c r="UQI94" s="142"/>
      <c r="UQJ94" s="142"/>
      <c r="UQK94" s="142"/>
      <c r="UQL94" s="142"/>
      <c r="UQM94" s="142"/>
      <c r="UQN94" s="142"/>
      <c r="UQO94" s="142"/>
      <c r="UQP94" s="142"/>
      <c r="UQQ94" s="142"/>
      <c r="UQR94" s="142"/>
      <c r="UQS94" s="142"/>
      <c r="UQT94" s="142"/>
      <c r="UQU94" s="142"/>
      <c r="UQV94" s="142"/>
      <c r="UQW94" s="142"/>
      <c r="UQX94" s="142"/>
      <c r="UQY94" s="142"/>
      <c r="UQZ94" s="142"/>
      <c r="URA94" s="142"/>
      <c r="URB94" s="142"/>
      <c r="URC94" s="142"/>
      <c r="URD94" s="142"/>
      <c r="URE94" s="142"/>
      <c r="URF94" s="142"/>
      <c r="URG94" s="142"/>
      <c r="URH94" s="142"/>
      <c r="URI94" s="142"/>
      <c r="URJ94" s="142"/>
      <c r="URK94" s="142"/>
      <c r="URL94" s="142"/>
      <c r="URM94" s="142"/>
      <c r="URN94" s="142"/>
      <c r="URO94" s="142"/>
      <c r="URP94" s="142"/>
      <c r="URQ94" s="142"/>
      <c r="URR94" s="142"/>
      <c r="URS94" s="142"/>
      <c r="URT94" s="142"/>
      <c r="URU94" s="142"/>
      <c r="URV94" s="142"/>
      <c r="URW94" s="142"/>
      <c r="URX94" s="142"/>
      <c r="URY94" s="142"/>
      <c r="URZ94" s="142"/>
      <c r="USA94" s="142"/>
      <c r="USB94" s="142"/>
      <c r="USC94" s="142"/>
      <c r="USD94" s="142"/>
      <c r="USE94" s="142"/>
      <c r="USF94" s="142"/>
      <c r="USG94" s="142"/>
      <c r="USH94" s="142"/>
      <c r="USI94" s="142"/>
      <c r="USJ94" s="142"/>
      <c r="USK94" s="142"/>
      <c r="USL94" s="142"/>
      <c r="USM94" s="142"/>
      <c r="USN94" s="142"/>
      <c r="USO94" s="142"/>
      <c r="USP94" s="142"/>
      <c r="USQ94" s="142"/>
      <c r="USR94" s="142"/>
      <c r="USS94" s="142"/>
      <c r="UST94" s="142"/>
      <c r="USU94" s="142"/>
      <c r="USV94" s="142"/>
      <c r="USW94" s="142"/>
      <c r="USX94" s="142"/>
      <c r="USY94" s="142"/>
      <c r="USZ94" s="142"/>
      <c r="UTA94" s="142"/>
      <c r="UTB94" s="142"/>
      <c r="UTC94" s="142"/>
      <c r="UTD94" s="142"/>
      <c r="UTE94" s="142"/>
      <c r="UTF94" s="142"/>
      <c r="UTG94" s="142"/>
      <c r="UTH94" s="142"/>
      <c r="UTI94" s="142"/>
      <c r="UTJ94" s="142"/>
      <c r="UTK94" s="142"/>
      <c r="UTL94" s="142"/>
      <c r="UTM94" s="142"/>
      <c r="UTN94" s="142"/>
      <c r="UTO94" s="142"/>
      <c r="UTP94" s="142"/>
      <c r="UTQ94" s="142"/>
      <c r="UTR94" s="142"/>
      <c r="UTS94" s="142"/>
      <c r="UTT94" s="142"/>
      <c r="UTU94" s="142"/>
      <c r="UTV94" s="142"/>
      <c r="UTW94" s="142"/>
      <c r="UTX94" s="142"/>
      <c r="UTY94" s="142"/>
      <c r="UTZ94" s="142"/>
      <c r="UUA94" s="142"/>
      <c r="UUB94" s="142"/>
      <c r="UUC94" s="142"/>
      <c r="UUD94" s="142"/>
      <c r="UUE94" s="142"/>
      <c r="UUF94" s="142"/>
      <c r="UUG94" s="142"/>
      <c r="UUH94" s="142"/>
      <c r="UUI94" s="142"/>
      <c r="UUJ94" s="142"/>
      <c r="UUK94" s="142"/>
      <c r="UUL94" s="142"/>
      <c r="UUM94" s="142"/>
      <c r="UUN94" s="142"/>
      <c r="UUO94" s="142"/>
      <c r="UUP94" s="142"/>
      <c r="UUQ94" s="142"/>
      <c r="UUR94" s="142"/>
      <c r="UUS94" s="142"/>
      <c r="UUT94" s="142"/>
      <c r="UUU94" s="142"/>
      <c r="UUV94" s="142"/>
      <c r="UUW94" s="142"/>
      <c r="UUX94" s="142"/>
      <c r="UUY94" s="142"/>
      <c r="UUZ94" s="142"/>
      <c r="UVA94" s="142"/>
      <c r="UVB94" s="142"/>
      <c r="UVC94" s="142"/>
      <c r="UVD94" s="142"/>
      <c r="UVE94" s="142"/>
      <c r="UVF94" s="142"/>
      <c r="UVG94" s="142"/>
      <c r="UVH94" s="142"/>
      <c r="UVI94" s="142"/>
      <c r="UVJ94" s="142"/>
      <c r="UVK94" s="142"/>
      <c r="UVL94" s="142"/>
      <c r="UVM94" s="142"/>
      <c r="UVN94" s="142"/>
      <c r="UVO94" s="142"/>
      <c r="UVP94" s="142"/>
      <c r="UVQ94" s="142"/>
      <c r="UVR94" s="142"/>
      <c r="UVS94" s="142"/>
      <c r="UVT94" s="142"/>
      <c r="UVU94" s="142"/>
      <c r="UVV94" s="142"/>
      <c r="UVW94" s="142"/>
      <c r="UVX94" s="142"/>
      <c r="UVY94" s="142"/>
      <c r="UVZ94" s="142"/>
      <c r="UWA94" s="142"/>
      <c r="UWB94" s="142"/>
      <c r="UWC94" s="142"/>
      <c r="UWD94" s="142"/>
      <c r="UWE94" s="142"/>
      <c r="UWF94" s="142"/>
      <c r="UWG94" s="142"/>
      <c r="UWH94" s="142"/>
      <c r="UWI94" s="142"/>
      <c r="UWJ94" s="142"/>
      <c r="UWK94" s="142"/>
      <c r="UWL94" s="142"/>
      <c r="UWM94" s="142"/>
      <c r="UWN94" s="142"/>
      <c r="UWO94" s="142"/>
      <c r="UWP94" s="142"/>
      <c r="UWQ94" s="142"/>
      <c r="UWR94" s="142"/>
      <c r="UWS94" s="142"/>
      <c r="UWT94" s="142"/>
      <c r="UWU94" s="142"/>
      <c r="UWV94" s="142"/>
      <c r="UWW94" s="142"/>
      <c r="UWX94" s="142"/>
      <c r="UWY94" s="142"/>
      <c r="UWZ94" s="142"/>
      <c r="UXA94" s="142"/>
      <c r="UXB94" s="142"/>
      <c r="UXC94" s="142"/>
      <c r="UXD94" s="142"/>
      <c r="UXE94" s="142"/>
      <c r="UXF94" s="142"/>
      <c r="UXG94" s="142"/>
      <c r="UXH94" s="142"/>
      <c r="UXI94" s="142"/>
      <c r="UXJ94" s="142"/>
      <c r="UXK94" s="142"/>
      <c r="UXL94" s="142"/>
      <c r="UXM94" s="142"/>
      <c r="UXN94" s="142"/>
      <c r="UXO94" s="142"/>
      <c r="UXP94" s="142"/>
      <c r="UXQ94" s="142"/>
      <c r="UXR94" s="142"/>
      <c r="UXS94" s="142"/>
      <c r="UXT94" s="142"/>
      <c r="UXU94" s="142"/>
      <c r="UXV94" s="142"/>
      <c r="UXW94" s="142"/>
      <c r="UXX94" s="142"/>
      <c r="UXY94" s="142"/>
      <c r="UXZ94" s="142"/>
      <c r="UYA94" s="142"/>
      <c r="UYB94" s="142"/>
      <c r="UYC94" s="142"/>
      <c r="UYD94" s="142"/>
      <c r="UYE94" s="142"/>
      <c r="UYF94" s="142"/>
      <c r="UYG94" s="142"/>
      <c r="UYH94" s="142"/>
      <c r="UYI94" s="142"/>
      <c r="UYJ94" s="142"/>
      <c r="UYK94" s="142"/>
      <c r="UYL94" s="142"/>
      <c r="UYM94" s="142"/>
      <c r="UYN94" s="142"/>
      <c r="UYO94" s="142"/>
      <c r="UYP94" s="142"/>
      <c r="UYQ94" s="142"/>
      <c r="UYR94" s="142"/>
      <c r="UYS94" s="142"/>
      <c r="UYT94" s="142"/>
      <c r="UYU94" s="142"/>
      <c r="UYV94" s="142"/>
      <c r="UYW94" s="142"/>
      <c r="UYX94" s="142"/>
      <c r="UYY94" s="142"/>
      <c r="UYZ94" s="142"/>
      <c r="UZA94" s="142"/>
      <c r="UZB94" s="142"/>
      <c r="UZC94" s="142"/>
      <c r="UZD94" s="142"/>
      <c r="UZE94" s="142"/>
      <c r="UZF94" s="142"/>
      <c r="UZG94" s="142"/>
      <c r="UZH94" s="142"/>
      <c r="UZI94" s="142"/>
      <c r="UZJ94" s="142"/>
      <c r="UZK94" s="142"/>
      <c r="UZL94" s="142"/>
      <c r="UZM94" s="142"/>
      <c r="UZN94" s="142"/>
      <c r="UZO94" s="142"/>
      <c r="UZP94" s="142"/>
      <c r="UZQ94" s="142"/>
      <c r="UZR94" s="142"/>
      <c r="UZS94" s="142"/>
      <c r="UZT94" s="142"/>
      <c r="UZU94" s="142"/>
      <c r="UZV94" s="142"/>
      <c r="UZW94" s="142"/>
      <c r="UZX94" s="142"/>
      <c r="UZY94" s="142"/>
      <c r="UZZ94" s="142"/>
      <c r="VAA94" s="142"/>
      <c r="VAB94" s="142"/>
      <c r="VAC94" s="142"/>
      <c r="VAD94" s="142"/>
      <c r="VAE94" s="142"/>
      <c r="VAF94" s="142"/>
      <c r="VAG94" s="142"/>
      <c r="VAH94" s="142"/>
      <c r="VAI94" s="142"/>
      <c r="VAJ94" s="142"/>
      <c r="VAK94" s="142"/>
      <c r="VAL94" s="142"/>
      <c r="VAM94" s="142"/>
      <c r="VAN94" s="142"/>
      <c r="VAO94" s="142"/>
      <c r="VAP94" s="142"/>
      <c r="VAQ94" s="142"/>
      <c r="VAR94" s="142"/>
      <c r="VAS94" s="142"/>
      <c r="VAT94" s="142"/>
      <c r="VAU94" s="142"/>
      <c r="VAV94" s="142"/>
      <c r="VAW94" s="142"/>
      <c r="VAX94" s="142"/>
      <c r="VAY94" s="142"/>
      <c r="VAZ94" s="142"/>
      <c r="VBA94" s="142"/>
      <c r="VBB94" s="142"/>
      <c r="VBC94" s="142"/>
      <c r="VBD94" s="142"/>
      <c r="VBE94" s="142"/>
      <c r="VBF94" s="142"/>
      <c r="VBG94" s="142"/>
      <c r="VBH94" s="142"/>
      <c r="VBI94" s="142"/>
      <c r="VBJ94" s="142"/>
      <c r="VBK94" s="142"/>
      <c r="VBL94" s="142"/>
      <c r="VBM94" s="142"/>
      <c r="VBN94" s="142"/>
      <c r="VBO94" s="142"/>
      <c r="VBP94" s="142"/>
      <c r="VBQ94" s="142"/>
      <c r="VBR94" s="142"/>
      <c r="VBS94" s="142"/>
      <c r="VBT94" s="142"/>
      <c r="VBU94" s="142"/>
      <c r="VBV94" s="142"/>
      <c r="VBW94" s="142"/>
      <c r="VBX94" s="142"/>
      <c r="VBY94" s="142"/>
      <c r="VBZ94" s="142"/>
      <c r="VCA94" s="142"/>
      <c r="VCB94" s="142"/>
      <c r="VCC94" s="142"/>
      <c r="VCD94" s="142"/>
      <c r="VCE94" s="142"/>
      <c r="VCF94" s="142"/>
      <c r="VCG94" s="142"/>
      <c r="VCH94" s="142"/>
      <c r="VCI94" s="142"/>
      <c r="VCJ94" s="142"/>
      <c r="VCK94" s="142"/>
      <c r="VCL94" s="142"/>
      <c r="VCM94" s="142"/>
      <c r="VCN94" s="142"/>
      <c r="VCO94" s="142"/>
      <c r="VCP94" s="142"/>
      <c r="VCQ94" s="142"/>
      <c r="VCR94" s="142"/>
      <c r="VCS94" s="142"/>
      <c r="VCT94" s="142"/>
      <c r="VCU94" s="142"/>
      <c r="VCV94" s="142"/>
      <c r="VCW94" s="142"/>
      <c r="VCX94" s="142"/>
      <c r="VCY94" s="142"/>
      <c r="VCZ94" s="142"/>
      <c r="VDA94" s="142"/>
      <c r="VDB94" s="142"/>
      <c r="VDC94" s="142"/>
      <c r="VDD94" s="142"/>
      <c r="VDE94" s="142"/>
      <c r="VDF94" s="142"/>
      <c r="VDG94" s="142"/>
      <c r="VDH94" s="142"/>
      <c r="VDI94" s="142"/>
      <c r="VDJ94" s="142"/>
      <c r="VDK94" s="142"/>
      <c r="VDL94" s="142"/>
      <c r="VDM94" s="142"/>
      <c r="VDN94" s="142"/>
      <c r="VDO94" s="142"/>
      <c r="VDP94" s="142"/>
      <c r="VDQ94" s="142"/>
      <c r="VDR94" s="142"/>
      <c r="VDS94" s="142"/>
      <c r="VDT94" s="142"/>
      <c r="VDU94" s="142"/>
      <c r="VDV94" s="142"/>
      <c r="VDW94" s="142"/>
      <c r="VDX94" s="142"/>
      <c r="VDY94" s="142"/>
      <c r="VDZ94" s="142"/>
      <c r="VEA94" s="142"/>
      <c r="VEB94" s="142"/>
      <c r="VEC94" s="142"/>
      <c r="VED94" s="142"/>
      <c r="VEE94" s="142"/>
      <c r="VEF94" s="142"/>
      <c r="VEG94" s="142"/>
      <c r="VEH94" s="142"/>
      <c r="VEI94" s="142"/>
      <c r="VEJ94" s="142"/>
      <c r="VEK94" s="142"/>
      <c r="VEL94" s="142"/>
      <c r="VEM94" s="142"/>
      <c r="VEN94" s="142"/>
      <c r="VEO94" s="142"/>
      <c r="VEP94" s="142"/>
      <c r="VEQ94" s="142"/>
      <c r="VER94" s="142"/>
      <c r="VES94" s="142"/>
      <c r="VET94" s="142"/>
      <c r="VEU94" s="142"/>
      <c r="VEV94" s="142"/>
      <c r="VEW94" s="142"/>
      <c r="VEX94" s="142"/>
      <c r="VEY94" s="142"/>
      <c r="VEZ94" s="142"/>
      <c r="VFA94" s="142"/>
      <c r="VFB94" s="142"/>
      <c r="VFC94" s="142"/>
      <c r="VFD94" s="142"/>
      <c r="VFE94" s="142"/>
      <c r="VFF94" s="142"/>
      <c r="VFG94" s="142"/>
      <c r="VFH94" s="142"/>
      <c r="VFI94" s="142"/>
      <c r="VFJ94" s="142"/>
      <c r="VFK94" s="142"/>
      <c r="VFL94" s="142"/>
      <c r="VFM94" s="142"/>
      <c r="VFN94" s="142"/>
      <c r="VFO94" s="142"/>
      <c r="VFP94" s="142"/>
      <c r="VFQ94" s="142"/>
      <c r="VFR94" s="142"/>
      <c r="VFS94" s="142"/>
      <c r="VFT94" s="142"/>
      <c r="VFU94" s="142"/>
      <c r="VFV94" s="142"/>
      <c r="VFW94" s="142"/>
      <c r="VFX94" s="142"/>
      <c r="VFY94" s="142"/>
      <c r="VFZ94" s="142"/>
      <c r="VGA94" s="142"/>
      <c r="VGB94" s="142"/>
      <c r="VGC94" s="142"/>
      <c r="VGD94" s="142"/>
      <c r="VGE94" s="142"/>
      <c r="VGF94" s="142"/>
      <c r="VGG94" s="142"/>
      <c r="VGH94" s="142"/>
      <c r="VGI94" s="142"/>
      <c r="VGJ94" s="142"/>
      <c r="VGK94" s="142"/>
      <c r="VGL94" s="142"/>
      <c r="VGM94" s="142"/>
      <c r="VGN94" s="142"/>
      <c r="VGO94" s="142"/>
      <c r="VGP94" s="142"/>
      <c r="VGQ94" s="142"/>
      <c r="VGR94" s="142"/>
      <c r="VGS94" s="142"/>
      <c r="VGT94" s="142"/>
      <c r="VGU94" s="142"/>
      <c r="VGV94" s="142"/>
      <c r="VGW94" s="142"/>
      <c r="VGX94" s="142"/>
      <c r="VGY94" s="142"/>
      <c r="VGZ94" s="142"/>
      <c r="VHA94" s="142"/>
      <c r="VHB94" s="142"/>
      <c r="VHC94" s="142"/>
      <c r="VHD94" s="142"/>
      <c r="VHE94" s="142"/>
      <c r="VHF94" s="142"/>
      <c r="VHG94" s="142"/>
      <c r="VHH94" s="142"/>
      <c r="VHI94" s="142"/>
      <c r="VHJ94" s="142"/>
      <c r="VHK94" s="142"/>
      <c r="VHL94" s="142"/>
      <c r="VHM94" s="142"/>
      <c r="VHN94" s="142"/>
      <c r="VHO94" s="142"/>
      <c r="VHP94" s="142"/>
      <c r="VHQ94" s="142"/>
      <c r="VHR94" s="142"/>
      <c r="VHS94" s="142"/>
      <c r="VHT94" s="142"/>
      <c r="VHU94" s="142"/>
      <c r="VHV94" s="142"/>
      <c r="VHW94" s="142"/>
      <c r="VHX94" s="142"/>
      <c r="VHY94" s="142"/>
      <c r="VHZ94" s="142"/>
      <c r="VIA94" s="142"/>
      <c r="VIB94" s="142"/>
      <c r="VIC94" s="142"/>
      <c r="VID94" s="142"/>
      <c r="VIE94" s="142"/>
      <c r="VIF94" s="142"/>
      <c r="VIG94" s="142"/>
      <c r="VIH94" s="142"/>
      <c r="VII94" s="142"/>
      <c r="VIJ94" s="142"/>
      <c r="VIK94" s="142"/>
      <c r="VIL94" s="142"/>
      <c r="VIM94" s="142"/>
      <c r="VIN94" s="142"/>
      <c r="VIO94" s="142"/>
      <c r="VIP94" s="142"/>
      <c r="VIQ94" s="142"/>
      <c r="VIR94" s="142"/>
      <c r="VIS94" s="142"/>
      <c r="VIT94" s="142"/>
      <c r="VIU94" s="142"/>
      <c r="VIV94" s="142"/>
      <c r="VIW94" s="142"/>
      <c r="VIX94" s="142"/>
      <c r="VIY94" s="142"/>
      <c r="VIZ94" s="142"/>
      <c r="VJA94" s="142"/>
      <c r="VJB94" s="142"/>
      <c r="VJC94" s="142"/>
      <c r="VJD94" s="142"/>
      <c r="VJE94" s="142"/>
      <c r="VJF94" s="142"/>
      <c r="VJG94" s="142"/>
      <c r="VJH94" s="142"/>
      <c r="VJI94" s="142"/>
      <c r="VJJ94" s="142"/>
      <c r="VJK94" s="142"/>
      <c r="VJL94" s="142"/>
      <c r="VJM94" s="142"/>
      <c r="VJN94" s="142"/>
      <c r="VJO94" s="142"/>
      <c r="VJP94" s="142"/>
      <c r="VJQ94" s="142"/>
      <c r="VJR94" s="142"/>
      <c r="VJS94" s="142"/>
      <c r="VJT94" s="142"/>
      <c r="VJU94" s="142"/>
      <c r="VJV94" s="142"/>
      <c r="VJW94" s="142"/>
      <c r="VJX94" s="142"/>
      <c r="VJY94" s="142"/>
      <c r="VJZ94" s="142"/>
      <c r="VKA94" s="142"/>
      <c r="VKB94" s="142"/>
      <c r="VKC94" s="142"/>
      <c r="VKD94" s="142"/>
      <c r="VKE94" s="142"/>
      <c r="VKF94" s="142"/>
      <c r="VKG94" s="142"/>
      <c r="VKH94" s="142"/>
      <c r="VKI94" s="142"/>
      <c r="VKJ94" s="142"/>
      <c r="VKK94" s="142"/>
      <c r="VKL94" s="142"/>
      <c r="VKM94" s="142"/>
      <c r="VKN94" s="142"/>
      <c r="VKO94" s="142"/>
      <c r="VKP94" s="142"/>
      <c r="VKQ94" s="142"/>
      <c r="VKR94" s="142"/>
      <c r="VKS94" s="142"/>
      <c r="VKT94" s="142"/>
      <c r="VKU94" s="142"/>
      <c r="VKV94" s="142"/>
      <c r="VKW94" s="142"/>
      <c r="VKX94" s="142"/>
      <c r="VKY94" s="142"/>
      <c r="VKZ94" s="142"/>
      <c r="VLA94" s="142"/>
      <c r="VLB94" s="142"/>
      <c r="VLC94" s="142"/>
      <c r="VLD94" s="142"/>
      <c r="VLE94" s="142"/>
      <c r="VLF94" s="142"/>
      <c r="VLG94" s="142"/>
      <c r="VLH94" s="142"/>
      <c r="VLI94" s="142"/>
      <c r="VLJ94" s="142"/>
      <c r="VLK94" s="142"/>
      <c r="VLL94" s="142"/>
      <c r="VLM94" s="142"/>
      <c r="VLN94" s="142"/>
      <c r="VLO94" s="142"/>
      <c r="VLP94" s="142"/>
      <c r="VLQ94" s="142"/>
      <c r="VLR94" s="142"/>
      <c r="VLS94" s="142"/>
      <c r="VLT94" s="142"/>
      <c r="VLU94" s="142"/>
      <c r="VLV94" s="142"/>
      <c r="VLW94" s="142"/>
      <c r="VLX94" s="142"/>
      <c r="VLY94" s="142"/>
      <c r="VLZ94" s="142"/>
      <c r="VMA94" s="142"/>
      <c r="VMB94" s="142"/>
      <c r="VMC94" s="142"/>
      <c r="VMD94" s="142"/>
      <c r="VME94" s="142"/>
      <c r="VMF94" s="142"/>
      <c r="VMG94" s="142"/>
      <c r="VMH94" s="142"/>
      <c r="VMI94" s="142"/>
      <c r="VMJ94" s="142"/>
      <c r="VMK94" s="142"/>
      <c r="VML94" s="142"/>
      <c r="VMM94" s="142"/>
      <c r="VMN94" s="142"/>
      <c r="VMO94" s="142"/>
      <c r="VMP94" s="142"/>
      <c r="VMQ94" s="142"/>
      <c r="VMR94" s="142"/>
      <c r="VMS94" s="142"/>
      <c r="VMT94" s="142"/>
      <c r="VMU94" s="142"/>
      <c r="VMV94" s="142"/>
      <c r="VMW94" s="142"/>
      <c r="VMX94" s="142"/>
      <c r="VMY94" s="142"/>
      <c r="VMZ94" s="142"/>
      <c r="VNA94" s="142"/>
      <c r="VNB94" s="142"/>
      <c r="VNC94" s="142"/>
      <c r="VND94" s="142"/>
      <c r="VNE94" s="142"/>
      <c r="VNF94" s="142"/>
      <c r="VNG94" s="142"/>
      <c r="VNH94" s="142"/>
      <c r="VNI94" s="142"/>
      <c r="VNJ94" s="142"/>
      <c r="VNK94" s="142"/>
      <c r="VNL94" s="142"/>
      <c r="VNM94" s="142"/>
      <c r="VNN94" s="142"/>
      <c r="VNO94" s="142"/>
      <c r="VNP94" s="142"/>
      <c r="VNQ94" s="142"/>
      <c r="VNR94" s="142"/>
      <c r="VNS94" s="142"/>
      <c r="VNT94" s="142"/>
      <c r="VNU94" s="142"/>
      <c r="VNV94" s="142"/>
      <c r="VNW94" s="142"/>
      <c r="VNX94" s="142"/>
      <c r="VNY94" s="142"/>
      <c r="VNZ94" s="142"/>
      <c r="VOA94" s="142"/>
      <c r="VOB94" s="142"/>
      <c r="VOC94" s="142"/>
      <c r="VOD94" s="142"/>
      <c r="VOE94" s="142"/>
      <c r="VOF94" s="142"/>
      <c r="VOG94" s="142"/>
      <c r="VOH94" s="142"/>
      <c r="VOI94" s="142"/>
      <c r="VOJ94" s="142"/>
      <c r="VOK94" s="142"/>
      <c r="VOL94" s="142"/>
      <c r="VOM94" s="142"/>
      <c r="VON94" s="142"/>
      <c r="VOO94" s="142"/>
      <c r="VOP94" s="142"/>
      <c r="VOQ94" s="142"/>
      <c r="VOR94" s="142"/>
      <c r="VOS94" s="142"/>
      <c r="VOT94" s="142"/>
      <c r="VOU94" s="142"/>
      <c r="VOV94" s="142"/>
      <c r="VOW94" s="142"/>
      <c r="VOX94" s="142"/>
      <c r="VOY94" s="142"/>
      <c r="VOZ94" s="142"/>
      <c r="VPA94" s="142"/>
      <c r="VPB94" s="142"/>
      <c r="VPC94" s="142"/>
      <c r="VPD94" s="142"/>
      <c r="VPE94" s="142"/>
      <c r="VPF94" s="142"/>
      <c r="VPG94" s="142"/>
      <c r="VPH94" s="142"/>
      <c r="VPI94" s="142"/>
      <c r="VPJ94" s="142"/>
      <c r="VPK94" s="142"/>
      <c r="VPL94" s="142"/>
      <c r="VPM94" s="142"/>
      <c r="VPN94" s="142"/>
      <c r="VPO94" s="142"/>
      <c r="VPP94" s="142"/>
      <c r="VPQ94" s="142"/>
      <c r="VPR94" s="142"/>
      <c r="VPS94" s="142"/>
      <c r="VPT94" s="142"/>
      <c r="VPU94" s="142"/>
      <c r="VPV94" s="142"/>
      <c r="VPW94" s="142"/>
      <c r="VPX94" s="142"/>
      <c r="VPY94" s="142"/>
      <c r="VPZ94" s="142"/>
      <c r="VQA94" s="142"/>
      <c r="VQB94" s="142"/>
      <c r="VQC94" s="142"/>
      <c r="VQD94" s="142"/>
      <c r="VQE94" s="142"/>
      <c r="VQF94" s="142"/>
      <c r="VQG94" s="142"/>
      <c r="VQH94" s="142"/>
      <c r="VQI94" s="142"/>
      <c r="VQJ94" s="142"/>
      <c r="VQK94" s="142"/>
      <c r="VQL94" s="142"/>
      <c r="VQM94" s="142"/>
      <c r="VQN94" s="142"/>
      <c r="VQO94" s="142"/>
      <c r="VQP94" s="142"/>
      <c r="VQQ94" s="142"/>
      <c r="VQR94" s="142"/>
      <c r="VQS94" s="142"/>
      <c r="VQT94" s="142"/>
      <c r="VQU94" s="142"/>
      <c r="VQV94" s="142"/>
      <c r="VQW94" s="142"/>
      <c r="VQX94" s="142"/>
      <c r="VQY94" s="142"/>
      <c r="VQZ94" s="142"/>
      <c r="VRA94" s="142"/>
      <c r="VRB94" s="142"/>
      <c r="VRC94" s="142"/>
      <c r="VRD94" s="142"/>
      <c r="VRE94" s="142"/>
      <c r="VRF94" s="142"/>
      <c r="VRG94" s="142"/>
      <c r="VRH94" s="142"/>
      <c r="VRI94" s="142"/>
      <c r="VRJ94" s="142"/>
      <c r="VRK94" s="142"/>
      <c r="VRL94" s="142"/>
      <c r="VRM94" s="142"/>
      <c r="VRN94" s="142"/>
      <c r="VRO94" s="142"/>
      <c r="VRP94" s="142"/>
      <c r="VRQ94" s="142"/>
      <c r="VRR94" s="142"/>
      <c r="VRS94" s="142"/>
      <c r="VRT94" s="142"/>
      <c r="VRU94" s="142"/>
      <c r="VRV94" s="142"/>
      <c r="VRW94" s="142"/>
      <c r="VRX94" s="142"/>
      <c r="VRY94" s="142"/>
      <c r="VRZ94" s="142"/>
      <c r="VSA94" s="142"/>
      <c r="VSB94" s="142"/>
      <c r="VSC94" s="142"/>
      <c r="VSD94" s="142"/>
      <c r="VSE94" s="142"/>
      <c r="VSF94" s="142"/>
      <c r="VSG94" s="142"/>
      <c r="VSH94" s="142"/>
      <c r="VSI94" s="142"/>
      <c r="VSJ94" s="142"/>
      <c r="VSK94" s="142"/>
      <c r="VSL94" s="142"/>
      <c r="VSM94" s="142"/>
      <c r="VSN94" s="142"/>
      <c r="VSO94" s="142"/>
      <c r="VSP94" s="142"/>
      <c r="VSQ94" s="142"/>
      <c r="VSR94" s="142"/>
      <c r="VSS94" s="142"/>
      <c r="VST94" s="142"/>
      <c r="VSU94" s="142"/>
      <c r="VSV94" s="142"/>
      <c r="VSW94" s="142"/>
      <c r="VSX94" s="142"/>
      <c r="VSY94" s="142"/>
      <c r="VSZ94" s="142"/>
      <c r="VTA94" s="142"/>
      <c r="VTB94" s="142"/>
      <c r="VTC94" s="142"/>
      <c r="VTD94" s="142"/>
      <c r="VTE94" s="142"/>
      <c r="VTF94" s="142"/>
      <c r="VTG94" s="142"/>
      <c r="VTH94" s="142"/>
      <c r="VTI94" s="142"/>
      <c r="VTJ94" s="142"/>
      <c r="VTK94" s="142"/>
      <c r="VTL94" s="142"/>
      <c r="VTM94" s="142"/>
      <c r="VTN94" s="142"/>
      <c r="VTO94" s="142"/>
      <c r="VTP94" s="142"/>
      <c r="VTQ94" s="142"/>
      <c r="VTR94" s="142"/>
      <c r="VTS94" s="142"/>
      <c r="VTT94" s="142"/>
      <c r="VTU94" s="142"/>
      <c r="VTV94" s="142"/>
      <c r="VTW94" s="142"/>
      <c r="VTX94" s="142"/>
      <c r="VTY94" s="142"/>
      <c r="VTZ94" s="142"/>
      <c r="VUA94" s="142"/>
      <c r="VUB94" s="142"/>
      <c r="VUC94" s="142"/>
      <c r="VUD94" s="142"/>
      <c r="VUE94" s="142"/>
      <c r="VUF94" s="142"/>
      <c r="VUG94" s="142"/>
      <c r="VUH94" s="142"/>
      <c r="VUI94" s="142"/>
      <c r="VUJ94" s="142"/>
      <c r="VUK94" s="142"/>
      <c r="VUL94" s="142"/>
      <c r="VUM94" s="142"/>
      <c r="VUN94" s="142"/>
      <c r="VUO94" s="142"/>
      <c r="VUP94" s="142"/>
      <c r="VUQ94" s="142"/>
      <c r="VUR94" s="142"/>
      <c r="VUS94" s="142"/>
      <c r="VUT94" s="142"/>
      <c r="VUU94" s="142"/>
      <c r="VUV94" s="142"/>
      <c r="VUW94" s="142"/>
      <c r="VUX94" s="142"/>
      <c r="VUY94" s="142"/>
      <c r="VUZ94" s="142"/>
      <c r="VVA94" s="142"/>
      <c r="VVB94" s="142"/>
      <c r="VVC94" s="142"/>
      <c r="VVD94" s="142"/>
      <c r="VVE94" s="142"/>
      <c r="VVF94" s="142"/>
      <c r="VVG94" s="142"/>
      <c r="VVH94" s="142"/>
      <c r="VVI94" s="142"/>
      <c r="VVJ94" s="142"/>
      <c r="VVK94" s="142"/>
      <c r="VVL94" s="142"/>
      <c r="VVM94" s="142"/>
      <c r="VVN94" s="142"/>
      <c r="VVO94" s="142"/>
      <c r="VVP94" s="142"/>
      <c r="VVQ94" s="142"/>
      <c r="VVR94" s="142"/>
      <c r="VVS94" s="142"/>
      <c r="VVT94" s="142"/>
      <c r="VVU94" s="142"/>
      <c r="VVV94" s="142"/>
      <c r="VVW94" s="142"/>
      <c r="VVX94" s="142"/>
      <c r="VVY94" s="142"/>
      <c r="VVZ94" s="142"/>
      <c r="VWA94" s="142"/>
      <c r="VWB94" s="142"/>
      <c r="VWC94" s="142"/>
      <c r="VWD94" s="142"/>
      <c r="VWE94" s="142"/>
      <c r="VWF94" s="142"/>
      <c r="VWG94" s="142"/>
      <c r="VWH94" s="142"/>
      <c r="VWI94" s="142"/>
      <c r="VWJ94" s="142"/>
      <c r="VWK94" s="142"/>
      <c r="VWL94" s="142"/>
      <c r="VWM94" s="142"/>
      <c r="VWN94" s="142"/>
      <c r="VWO94" s="142"/>
      <c r="VWP94" s="142"/>
      <c r="VWQ94" s="142"/>
      <c r="VWR94" s="142"/>
      <c r="VWS94" s="142"/>
      <c r="VWT94" s="142"/>
      <c r="VWU94" s="142"/>
      <c r="VWV94" s="142"/>
      <c r="VWW94" s="142"/>
      <c r="VWX94" s="142"/>
      <c r="VWY94" s="142"/>
      <c r="VWZ94" s="142"/>
      <c r="VXA94" s="142"/>
      <c r="VXB94" s="142"/>
      <c r="VXC94" s="142"/>
      <c r="VXD94" s="142"/>
      <c r="VXE94" s="142"/>
      <c r="VXF94" s="142"/>
      <c r="VXG94" s="142"/>
      <c r="VXH94" s="142"/>
      <c r="VXI94" s="142"/>
      <c r="VXJ94" s="142"/>
      <c r="VXK94" s="142"/>
      <c r="VXL94" s="142"/>
      <c r="VXM94" s="142"/>
      <c r="VXN94" s="142"/>
      <c r="VXO94" s="142"/>
      <c r="VXP94" s="142"/>
      <c r="VXQ94" s="142"/>
      <c r="VXR94" s="142"/>
      <c r="VXS94" s="142"/>
      <c r="VXT94" s="142"/>
      <c r="VXU94" s="142"/>
      <c r="VXV94" s="142"/>
      <c r="VXW94" s="142"/>
      <c r="VXX94" s="142"/>
      <c r="VXY94" s="142"/>
      <c r="VXZ94" s="142"/>
      <c r="VYA94" s="142"/>
      <c r="VYB94" s="142"/>
      <c r="VYC94" s="142"/>
      <c r="VYD94" s="142"/>
      <c r="VYE94" s="142"/>
      <c r="VYF94" s="142"/>
      <c r="VYG94" s="142"/>
      <c r="VYH94" s="142"/>
      <c r="VYI94" s="142"/>
      <c r="VYJ94" s="142"/>
      <c r="VYK94" s="142"/>
      <c r="VYL94" s="142"/>
      <c r="VYM94" s="142"/>
      <c r="VYN94" s="142"/>
      <c r="VYO94" s="142"/>
      <c r="VYP94" s="142"/>
      <c r="VYQ94" s="142"/>
      <c r="VYR94" s="142"/>
      <c r="VYS94" s="142"/>
      <c r="VYT94" s="142"/>
      <c r="VYU94" s="142"/>
      <c r="VYV94" s="142"/>
      <c r="VYW94" s="142"/>
      <c r="VYX94" s="142"/>
      <c r="VYY94" s="142"/>
      <c r="VYZ94" s="142"/>
      <c r="VZA94" s="142"/>
      <c r="VZB94" s="142"/>
      <c r="VZC94" s="142"/>
      <c r="VZD94" s="142"/>
      <c r="VZE94" s="142"/>
      <c r="VZF94" s="142"/>
      <c r="VZG94" s="142"/>
      <c r="VZH94" s="142"/>
      <c r="VZI94" s="142"/>
      <c r="VZJ94" s="142"/>
      <c r="VZK94" s="142"/>
      <c r="VZL94" s="142"/>
      <c r="VZM94" s="142"/>
      <c r="VZN94" s="142"/>
      <c r="VZO94" s="142"/>
      <c r="VZP94" s="142"/>
      <c r="VZQ94" s="142"/>
      <c r="VZR94" s="142"/>
      <c r="VZS94" s="142"/>
      <c r="VZT94" s="142"/>
      <c r="VZU94" s="142"/>
      <c r="VZV94" s="142"/>
      <c r="VZW94" s="142"/>
      <c r="VZX94" s="142"/>
      <c r="VZY94" s="142"/>
      <c r="VZZ94" s="142"/>
      <c r="WAA94" s="142"/>
      <c r="WAB94" s="142"/>
      <c r="WAC94" s="142"/>
      <c r="WAD94" s="142"/>
      <c r="WAE94" s="142"/>
      <c r="WAF94" s="142"/>
      <c r="WAG94" s="142"/>
      <c r="WAH94" s="142"/>
      <c r="WAI94" s="142"/>
      <c r="WAJ94" s="142"/>
      <c r="WAK94" s="142"/>
      <c r="WAL94" s="142"/>
      <c r="WAM94" s="142"/>
      <c r="WAN94" s="142"/>
      <c r="WAO94" s="142"/>
      <c r="WAP94" s="142"/>
      <c r="WAQ94" s="142"/>
      <c r="WAR94" s="142"/>
      <c r="WAS94" s="142"/>
      <c r="WAT94" s="142"/>
      <c r="WAU94" s="142"/>
      <c r="WAV94" s="142"/>
      <c r="WAW94" s="142"/>
      <c r="WAX94" s="142"/>
      <c r="WAY94" s="142"/>
      <c r="WAZ94" s="142"/>
      <c r="WBA94" s="142"/>
      <c r="WBB94" s="142"/>
      <c r="WBC94" s="142"/>
      <c r="WBD94" s="142"/>
      <c r="WBE94" s="142"/>
      <c r="WBF94" s="142"/>
      <c r="WBG94" s="142"/>
      <c r="WBH94" s="142"/>
      <c r="WBI94" s="142"/>
      <c r="WBJ94" s="142"/>
      <c r="WBK94" s="142"/>
      <c r="WBL94" s="142"/>
      <c r="WBM94" s="142"/>
      <c r="WBN94" s="142"/>
      <c r="WBO94" s="142"/>
      <c r="WBP94" s="142"/>
      <c r="WBQ94" s="142"/>
      <c r="WBR94" s="142"/>
      <c r="WBS94" s="142"/>
      <c r="WBT94" s="142"/>
      <c r="WBU94" s="142"/>
      <c r="WBV94" s="142"/>
      <c r="WBW94" s="142"/>
      <c r="WBX94" s="142"/>
      <c r="WBY94" s="142"/>
      <c r="WBZ94" s="142"/>
      <c r="WCA94" s="142"/>
      <c r="WCB94" s="142"/>
      <c r="WCC94" s="142"/>
      <c r="WCD94" s="142"/>
      <c r="WCE94" s="142"/>
      <c r="WCF94" s="142"/>
      <c r="WCG94" s="142"/>
      <c r="WCH94" s="142"/>
      <c r="WCI94" s="142"/>
      <c r="WCJ94" s="142"/>
      <c r="WCK94" s="142"/>
      <c r="WCL94" s="142"/>
      <c r="WCM94" s="142"/>
      <c r="WCN94" s="142"/>
      <c r="WCO94" s="142"/>
      <c r="WCP94" s="142"/>
      <c r="WCQ94" s="142"/>
      <c r="WCR94" s="142"/>
      <c r="WCS94" s="142"/>
      <c r="WCT94" s="142"/>
      <c r="WCU94" s="142"/>
      <c r="WCV94" s="142"/>
      <c r="WCW94" s="142"/>
      <c r="WCX94" s="142"/>
      <c r="WCY94" s="142"/>
      <c r="WCZ94" s="142"/>
      <c r="WDA94" s="142"/>
      <c r="WDB94" s="142"/>
      <c r="WDC94" s="142"/>
      <c r="WDD94" s="142"/>
      <c r="WDE94" s="142"/>
      <c r="WDF94" s="142"/>
      <c r="WDG94" s="142"/>
      <c r="WDH94" s="142"/>
      <c r="WDI94" s="142"/>
      <c r="WDJ94" s="142"/>
      <c r="WDK94" s="142"/>
      <c r="WDL94" s="142"/>
      <c r="WDM94" s="142"/>
      <c r="WDN94" s="142"/>
      <c r="WDO94" s="142"/>
      <c r="WDP94" s="142"/>
      <c r="WDQ94" s="142"/>
      <c r="WDR94" s="142"/>
      <c r="WDS94" s="142"/>
      <c r="WDT94" s="142"/>
      <c r="WDU94" s="142"/>
      <c r="WDV94" s="142"/>
      <c r="WDW94" s="142"/>
      <c r="WDX94" s="142"/>
      <c r="WDY94" s="142"/>
      <c r="WDZ94" s="142"/>
      <c r="WEA94" s="142"/>
      <c r="WEB94" s="142"/>
      <c r="WEC94" s="142"/>
      <c r="WED94" s="142"/>
      <c r="WEE94" s="142"/>
      <c r="WEF94" s="142"/>
      <c r="WEG94" s="142"/>
      <c r="WEH94" s="142"/>
      <c r="WEI94" s="142"/>
      <c r="WEJ94" s="142"/>
      <c r="WEK94" s="142"/>
      <c r="WEL94" s="142"/>
      <c r="WEM94" s="142"/>
      <c r="WEN94" s="142"/>
      <c r="WEO94" s="142"/>
      <c r="WEP94" s="142"/>
      <c r="WEQ94" s="142"/>
      <c r="WER94" s="142"/>
      <c r="WES94" s="142"/>
      <c r="WET94" s="142"/>
      <c r="WEU94" s="142"/>
      <c r="WEV94" s="142"/>
      <c r="WEW94" s="142"/>
      <c r="WEX94" s="142"/>
      <c r="WEY94" s="142"/>
      <c r="WEZ94" s="142"/>
      <c r="WFA94" s="142"/>
      <c r="WFB94" s="142"/>
      <c r="WFC94" s="142"/>
      <c r="WFD94" s="142"/>
      <c r="WFE94" s="142"/>
      <c r="WFF94" s="142"/>
      <c r="WFG94" s="142"/>
      <c r="WFH94" s="142"/>
      <c r="WFI94" s="142"/>
      <c r="WFJ94" s="142"/>
      <c r="WFK94" s="142"/>
      <c r="WFL94" s="142"/>
      <c r="WFM94" s="142"/>
      <c r="WFN94" s="142"/>
      <c r="WFO94" s="142"/>
      <c r="WFP94" s="142"/>
      <c r="WFQ94" s="142"/>
      <c r="WFR94" s="142"/>
      <c r="WFS94" s="142"/>
      <c r="WFT94" s="142"/>
      <c r="WFU94" s="142"/>
      <c r="WFV94" s="142"/>
      <c r="WFW94" s="142"/>
      <c r="WFX94" s="142"/>
      <c r="WFY94" s="142"/>
      <c r="WFZ94" s="142"/>
      <c r="WGA94" s="142"/>
      <c r="WGB94" s="142"/>
      <c r="WGC94" s="142"/>
      <c r="WGD94" s="142"/>
      <c r="WGE94" s="142"/>
      <c r="WGF94" s="142"/>
      <c r="WGG94" s="142"/>
      <c r="WGH94" s="142"/>
      <c r="WGI94" s="142"/>
      <c r="WGJ94" s="142"/>
      <c r="WGK94" s="142"/>
      <c r="WGL94" s="142"/>
      <c r="WGM94" s="142"/>
      <c r="WGN94" s="142"/>
      <c r="WGO94" s="142"/>
      <c r="WGP94" s="142"/>
      <c r="WGQ94" s="142"/>
      <c r="WGR94" s="142"/>
      <c r="WGS94" s="142"/>
      <c r="WGT94" s="142"/>
      <c r="WGU94" s="142"/>
      <c r="WGV94" s="142"/>
      <c r="WGW94" s="142"/>
      <c r="WGX94" s="142"/>
      <c r="WGY94" s="142"/>
      <c r="WGZ94" s="142"/>
      <c r="WHA94" s="142"/>
      <c r="WHB94" s="142"/>
      <c r="WHC94" s="142"/>
      <c r="WHD94" s="142"/>
      <c r="WHE94" s="142"/>
      <c r="WHF94" s="142"/>
      <c r="WHG94" s="142"/>
      <c r="WHH94" s="142"/>
      <c r="WHI94" s="142"/>
      <c r="WHJ94" s="142"/>
      <c r="WHK94" s="142"/>
      <c r="WHL94" s="142"/>
      <c r="WHM94" s="142"/>
      <c r="WHN94" s="142"/>
      <c r="WHO94" s="142"/>
      <c r="WHP94" s="142"/>
      <c r="WHQ94" s="142"/>
      <c r="WHR94" s="142"/>
      <c r="WHS94" s="142"/>
      <c r="WHT94" s="142"/>
      <c r="WHU94" s="142"/>
      <c r="WHV94" s="142"/>
      <c r="WHW94" s="142"/>
      <c r="WHX94" s="142"/>
      <c r="WHY94" s="142"/>
      <c r="WHZ94" s="142"/>
      <c r="WIA94" s="142"/>
      <c r="WIB94" s="142"/>
      <c r="WIC94" s="142"/>
      <c r="WID94" s="142"/>
      <c r="WIE94" s="142"/>
      <c r="WIF94" s="142"/>
      <c r="WIG94" s="142"/>
      <c r="WIH94" s="142"/>
      <c r="WII94" s="142"/>
      <c r="WIJ94" s="142"/>
      <c r="WIK94" s="142"/>
      <c r="WIL94" s="142"/>
      <c r="WIM94" s="142"/>
      <c r="WIN94" s="142"/>
      <c r="WIO94" s="142"/>
      <c r="WIP94" s="142"/>
      <c r="WIQ94" s="142"/>
      <c r="WIR94" s="142"/>
      <c r="WIS94" s="142"/>
      <c r="WIT94" s="142"/>
      <c r="WIU94" s="142"/>
      <c r="WIV94" s="142"/>
      <c r="WIW94" s="142"/>
      <c r="WIX94" s="142"/>
      <c r="WIY94" s="142"/>
      <c r="WIZ94" s="142"/>
      <c r="WJA94" s="142"/>
      <c r="WJB94" s="142"/>
      <c r="WJC94" s="142"/>
      <c r="WJD94" s="142"/>
      <c r="WJE94" s="142"/>
      <c r="WJF94" s="142"/>
      <c r="WJG94" s="142"/>
      <c r="WJH94" s="142"/>
      <c r="WJI94" s="142"/>
      <c r="WJJ94" s="142"/>
      <c r="WJK94" s="142"/>
      <c r="WJL94" s="142"/>
      <c r="WJM94" s="142"/>
      <c r="WJN94" s="142"/>
      <c r="WJO94" s="142"/>
      <c r="WJP94" s="142"/>
      <c r="WJQ94" s="142"/>
      <c r="WJR94" s="142"/>
      <c r="WJS94" s="142"/>
      <c r="WJT94" s="142"/>
      <c r="WJU94" s="142"/>
      <c r="WJV94" s="142"/>
      <c r="WJW94" s="142"/>
      <c r="WJX94" s="142"/>
      <c r="WJY94" s="142"/>
      <c r="WJZ94" s="142"/>
      <c r="WKA94" s="142"/>
      <c r="WKB94" s="142"/>
      <c r="WKC94" s="142"/>
      <c r="WKD94" s="142"/>
      <c r="WKE94" s="142"/>
      <c r="WKF94" s="142"/>
      <c r="WKG94" s="142"/>
      <c r="WKH94" s="142"/>
      <c r="WKI94" s="142"/>
      <c r="WKJ94" s="142"/>
      <c r="WKK94" s="142"/>
      <c r="WKL94" s="142"/>
      <c r="WKM94" s="142"/>
      <c r="WKN94" s="142"/>
      <c r="WKO94" s="142"/>
      <c r="WKP94" s="142"/>
      <c r="WKQ94" s="142"/>
      <c r="WKR94" s="142"/>
      <c r="WKS94" s="142"/>
      <c r="WKT94" s="142"/>
      <c r="WKU94" s="142"/>
      <c r="WKV94" s="142"/>
      <c r="WKW94" s="142"/>
      <c r="WKX94" s="142"/>
      <c r="WKY94" s="142"/>
      <c r="WKZ94" s="142"/>
      <c r="WLA94" s="142"/>
      <c r="WLB94" s="142"/>
      <c r="WLC94" s="142"/>
      <c r="WLD94" s="142"/>
      <c r="WLE94" s="142"/>
      <c r="WLF94" s="142"/>
      <c r="WLG94" s="142"/>
      <c r="WLH94" s="142"/>
      <c r="WLI94" s="142"/>
      <c r="WLJ94" s="142"/>
      <c r="WLK94" s="142"/>
      <c r="WLL94" s="142"/>
      <c r="WLM94" s="142"/>
      <c r="WLN94" s="142"/>
      <c r="WLO94" s="142"/>
      <c r="WLP94" s="142"/>
      <c r="WLQ94" s="142"/>
      <c r="WLR94" s="142"/>
      <c r="WLS94" s="142"/>
      <c r="WLT94" s="142"/>
      <c r="WLU94" s="142"/>
      <c r="WLV94" s="142"/>
      <c r="WLW94" s="142"/>
      <c r="WLX94" s="142"/>
      <c r="WLY94" s="142"/>
      <c r="WLZ94" s="142"/>
      <c r="WMA94" s="142"/>
      <c r="WMB94" s="142"/>
      <c r="WMC94" s="142"/>
      <c r="WMD94" s="142"/>
      <c r="WME94" s="142"/>
      <c r="WMF94" s="142"/>
      <c r="WMG94" s="142"/>
      <c r="WMH94" s="142"/>
      <c r="WMI94" s="142"/>
      <c r="WMJ94" s="142"/>
      <c r="WMK94" s="142"/>
      <c r="WML94" s="142"/>
      <c r="WMM94" s="142"/>
      <c r="WMN94" s="142"/>
      <c r="WMO94" s="142"/>
      <c r="WMP94" s="142"/>
      <c r="WMQ94" s="142"/>
      <c r="WMR94" s="142"/>
      <c r="WMS94" s="142"/>
      <c r="WMT94" s="142"/>
      <c r="WMU94" s="142"/>
      <c r="WMV94" s="142"/>
      <c r="WMW94" s="142"/>
      <c r="WMX94" s="142"/>
      <c r="WMY94" s="142"/>
      <c r="WMZ94" s="142"/>
      <c r="WNA94" s="142"/>
      <c r="WNB94" s="142"/>
      <c r="WNC94" s="142"/>
      <c r="WND94" s="142"/>
      <c r="WNE94" s="142"/>
      <c r="WNF94" s="142"/>
      <c r="WNG94" s="142"/>
      <c r="WNH94" s="142"/>
      <c r="WNI94" s="142"/>
      <c r="WNJ94" s="142"/>
      <c r="WNK94" s="142"/>
      <c r="WNL94" s="142"/>
      <c r="WNM94" s="142"/>
      <c r="WNN94" s="142"/>
      <c r="WNO94" s="142"/>
      <c r="WNP94" s="142"/>
      <c r="WNQ94" s="142"/>
      <c r="WNR94" s="142"/>
      <c r="WNS94" s="142"/>
      <c r="WNT94" s="142"/>
      <c r="WNU94" s="142"/>
      <c r="WNV94" s="142"/>
      <c r="WNW94" s="142"/>
      <c r="WNX94" s="142"/>
      <c r="WNY94" s="142"/>
      <c r="WNZ94" s="142"/>
      <c r="WOA94" s="142"/>
      <c r="WOB94" s="142"/>
      <c r="WOC94" s="142"/>
      <c r="WOD94" s="142"/>
      <c r="WOE94" s="142"/>
      <c r="WOF94" s="142"/>
      <c r="WOG94" s="142"/>
      <c r="WOH94" s="142"/>
      <c r="WOI94" s="142"/>
      <c r="WOJ94" s="142"/>
      <c r="WOK94" s="142"/>
      <c r="WOL94" s="142"/>
      <c r="WOM94" s="142"/>
      <c r="WON94" s="142"/>
      <c r="WOO94" s="142"/>
      <c r="WOP94" s="142"/>
      <c r="WOQ94" s="142"/>
      <c r="WOR94" s="142"/>
      <c r="WOS94" s="142"/>
      <c r="WOT94" s="142"/>
      <c r="WOU94" s="142"/>
      <c r="WOV94" s="142"/>
      <c r="WOW94" s="142"/>
      <c r="WOX94" s="142"/>
      <c r="WOY94" s="142"/>
      <c r="WOZ94" s="142"/>
      <c r="WPA94" s="142"/>
      <c r="WPB94" s="142"/>
      <c r="WPC94" s="142"/>
      <c r="WPD94" s="142"/>
      <c r="WPE94" s="142"/>
      <c r="WPF94" s="142"/>
      <c r="WPG94" s="142"/>
      <c r="WPH94" s="142"/>
      <c r="WPI94" s="142"/>
      <c r="WPJ94" s="142"/>
      <c r="WPK94" s="142"/>
      <c r="WPL94" s="142"/>
      <c r="WPM94" s="142"/>
      <c r="WPN94" s="142"/>
      <c r="WPO94" s="142"/>
      <c r="WPP94" s="142"/>
      <c r="WPQ94" s="142"/>
      <c r="WPR94" s="142"/>
      <c r="WPS94" s="142"/>
      <c r="WPT94" s="142"/>
      <c r="WPU94" s="142"/>
      <c r="WPV94" s="142"/>
      <c r="WPW94" s="142"/>
      <c r="WPX94" s="142"/>
      <c r="WPY94" s="142"/>
      <c r="WPZ94" s="142"/>
      <c r="WQA94" s="142"/>
      <c r="WQB94" s="142"/>
      <c r="WQC94" s="142"/>
      <c r="WQD94" s="142"/>
      <c r="WQE94" s="142"/>
      <c r="WQF94" s="142"/>
      <c r="WQG94" s="142"/>
      <c r="WQH94" s="142"/>
      <c r="WQI94" s="142"/>
      <c r="WQJ94" s="142"/>
      <c r="WQK94" s="142"/>
      <c r="WQL94" s="142"/>
      <c r="WQM94" s="142"/>
      <c r="WQN94" s="142"/>
      <c r="WQO94" s="142"/>
      <c r="WQP94" s="142"/>
      <c r="WQQ94" s="142"/>
      <c r="WQR94" s="142"/>
      <c r="WQS94" s="142"/>
      <c r="WQT94" s="142"/>
      <c r="WQU94" s="142"/>
      <c r="WQV94" s="142"/>
      <c r="WQW94" s="142"/>
      <c r="WQX94" s="142"/>
      <c r="WQY94" s="142"/>
      <c r="WQZ94" s="142"/>
      <c r="WRA94" s="142"/>
      <c r="WRB94" s="142"/>
      <c r="WRC94" s="142"/>
      <c r="WRD94" s="142"/>
      <c r="WRE94" s="142"/>
      <c r="WRF94" s="142"/>
      <c r="WRG94" s="142"/>
      <c r="WRH94" s="142"/>
      <c r="WRI94" s="142"/>
      <c r="WRJ94" s="142"/>
      <c r="WRK94" s="142"/>
      <c r="WRL94" s="142"/>
      <c r="WRM94" s="142"/>
      <c r="WRN94" s="142"/>
      <c r="WRO94" s="142"/>
      <c r="WRP94" s="142"/>
      <c r="WRQ94" s="142"/>
      <c r="WRR94" s="142"/>
      <c r="WRS94" s="142"/>
      <c r="WRT94" s="142"/>
      <c r="WRU94" s="142"/>
      <c r="WRV94" s="142"/>
      <c r="WRW94" s="142"/>
      <c r="WRX94" s="142"/>
      <c r="WRY94" s="142"/>
      <c r="WRZ94" s="142"/>
      <c r="WSA94" s="142"/>
      <c r="WSB94" s="142"/>
      <c r="WSC94" s="142"/>
      <c r="WSD94" s="142"/>
      <c r="WSE94" s="142"/>
      <c r="WSF94" s="142"/>
      <c r="WSG94" s="142"/>
      <c r="WSH94" s="142"/>
      <c r="WSI94" s="142"/>
      <c r="WSJ94" s="142"/>
      <c r="WSK94" s="142"/>
      <c r="WSL94" s="142"/>
      <c r="WSM94" s="142"/>
      <c r="WSN94" s="142"/>
      <c r="WSO94" s="142"/>
      <c r="WSP94" s="142"/>
      <c r="WSQ94" s="142"/>
      <c r="WSR94" s="142"/>
      <c r="WSS94" s="142"/>
      <c r="WST94" s="142"/>
      <c r="WSU94" s="142"/>
      <c r="WSV94" s="142"/>
      <c r="WSW94" s="142"/>
      <c r="WSX94" s="142"/>
      <c r="WSY94" s="142"/>
      <c r="WSZ94" s="142"/>
      <c r="WTA94" s="142"/>
      <c r="WTB94" s="142"/>
      <c r="WTC94" s="142"/>
      <c r="WTD94" s="142"/>
      <c r="WTE94" s="142"/>
      <c r="WTF94" s="142"/>
      <c r="WTG94" s="142"/>
      <c r="WTH94" s="142"/>
      <c r="WTI94" s="142"/>
      <c r="WTJ94" s="142"/>
      <c r="WTK94" s="142"/>
      <c r="WTL94" s="142"/>
      <c r="WTM94" s="142"/>
      <c r="WTN94" s="142"/>
      <c r="WTO94" s="142"/>
      <c r="WTP94" s="142"/>
      <c r="WTQ94" s="142"/>
      <c r="WTR94" s="142"/>
      <c r="WTS94" s="142"/>
      <c r="WTT94" s="142"/>
      <c r="WTU94" s="142"/>
      <c r="WTV94" s="142"/>
      <c r="WTW94" s="142"/>
      <c r="WTX94" s="142"/>
      <c r="WTY94" s="142"/>
      <c r="WTZ94" s="142"/>
      <c r="WUA94" s="142"/>
      <c r="WUB94" s="142"/>
      <c r="WUC94" s="142"/>
      <c r="WUD94" s="142"/>
      <c r="WUE94" s="142"/>
      <c r="WUF94" s="142"/>
      <c r="WUG94" s="142"/>
      <c r="WUH94" s="142"/>
      <c r="WUI94" s="142"/>
      <c r="WUJ94" s="142"/>
      <c r="WUK94" s="142"/>
      <c r="WUL94" s="142"/>
      <c r="WUM94" s="142"/>
      <c r="WUN94" s="142"/>
      <c r="WUO94" s="142"/>
      <c r="WUP94" s="142"/>
      <c r="WUQ94" s="142"/>
      <c r="WUR94" s="142"/>
      <c r="WUS94" s="142"/>
      <c r="WUT94" s="142"/>
      <c r="WUU94" s="142"/>
      <c r="WUV94" s="142"/>
      <c r="WUW94" s="142"/>
      <c r="WUX94" s="142"/>
      <c r="WUY94" s="142"/>
      <c r="WUZ94" s="142"/>
      <c r="WVA94" s="142"/>
      <c r="WVB94" s="142"/>
      <c r="WVC94" s="142"/>
      <c r="WVD94" s="142"/>
      <c r="WVE94" s="142"/>
      <c r="WVF94" s="142"/>
      <c r="WVG94" s="142"/>
      <c r="WVH94" s="142"/>
      <c r="WVI94" s="142"/>
      <c r="WVJ94" s="142"/>
      <c r="WVK94" s="142"/>
      <c r="WVL94" s="142"/>
      <c r="WVM94" s="142"/>
      <c r="WVN94" s="142"/>
      <c r="WVO94" s="142"/>
      <c r="WVP94" s="142"/>
      <c r="WVQ94" s="142"/>
      <c r="WVR94" s="142"/>
      <c r="WVS94" s="142"/>
      <c r="WVT94" s="142"/>
      <c r="WVU94" s="142"/>
      <c r="WVV94" s="142"/>
      <c r="WVW94" s="142"/>
      <c r="WVX94" s="142"/>
      <c r="WVY94" s="142"/>
      <c r="WVZ94" s="142"/>
      <c r="WWA94" s="142"/>
      <c r="WWB94" s="142"/>
      <c r="WWC94" s="142"/>
      <c r="WWD94" s="142"/>
      <c r="WWE94" s="142"/>
      <c r="WWF94" s="142"/>
      <c r="WWG94" s="142"/>
      <c r="WWH94" s="142"/>
      <c r="WWI94" s="142"/>
      <c r="WWJ94" s="142"/>
      <c r="WWK94" s="142"/>
      <c r="WWL94" s="142"/>
      <c r="WWM94" s="142"/>
      <c r="WWN94" s="142"/>
      <c r="WWO94" s="142"/>
      <c r="WWP94" s="142"/>
      <c r="WWQ94" s="142"/>
      <c r="WWR94" s="142"/>
      <c r="WWS94" s="142"/>
      <c r="WWT94" s="142"/>
      <c r="WWU94" s="142"/>
      <c r="WWV94" s="142"/>
      <c r="WWW94" s="142"/>
      <c r="WWX94" s="142"/>
      <c r="WWY94" s="142"/>
      <c r="WWZ94" s="142"/>
      <c r="WXA94" s="142"/>
      <c r="WXB94" s="142"/>
      <c r="WXC94" s="142"/>
      <c r="WXD94" s="142"/>
      <c r="WXE94" s="142"/>
      <c r="WXF94" s="142"/>
      <c r="WXG94" s="142"/>
      <c r="WXH94" s="142"/>
      <c r="WXI94" s="142"/>
      <c r="WXJ94" s="142"/>
      <c r="WXK94" s="142"/>
      <c r="WXL94" s="142"/>
      <c r="WXM94" s="142"/>
      <c r="WXN94" s="142"/>
      <c r="WXO94" s="142"/>
      <c r="WXP94" s="142"/>
      <c r="WXQ94" s="142"/>
      <c r="WXR94" s="142"/>
      <c r="WXS94" s="142"/>
      <c r="WXT94" s="142"/>
      <c r="WXU94" s="142"/>
      <c r="WXV94" s="142"/>
      <c r="WXW94" s="142"/>
      <c r="WXX94" s="142"/>
      <c r="WXY94" s="142"/>
      <c r="WXZ94" s="142"/>
      <c r="WYA94" s="142"/>
      <c r="WYB94" s="142"/>
      <c r="WYC94" s="142"/>
      <c r="WYD94" s="142"/>
      <c r="WYE94" s="142"/>
      <c r="WYF94" s="142"/>
      <c r="WYG94" s="142"/>
      <c r="WYH94" s="142"/>
      <c r="WYI94" s="142"/>
      <c r="WYJ94" s="142"/>
      <c r="WYK94" s="142"/>
      <c r="WYL94" s="142"/>
      <c r="WYM94" s="142"/>
      <c r="WYN94" s="142"/>
      <c r="WYO94" s="142"/>
      <c r="WYP94" s="142"/>
      <c r="WYQ94" s="142"/>
      <c r="WYR94" s="142"/>
      <c r="WYS94" s="142"/>
      <c r="WYT94" s="142"/>
      <c r="WYU94" s="142"/>
      <c r="WYV94" s="142"/>
      <c r="WYW94" s="142"/>
      <c r="WYX94" s="142"/>
      <c r="WYY94" s="142"/>
      <c r="WYZ94" s="142"/>
      <c r="WZA94" s="142"/>
      <c r="WZB94" s="142"/>
      <c r="WZC94" s="142"/>
      <c r="WZD94" s="142"/>
      <c r="WZE94" s="142"/>
      <c r="WZF94" s="142"/>
      <c r="WZG94" s="142"/>
      <c r="WZH94" s="142"/>
      <c r="WZI94" s="142"/>
      <c r="WZJ94" s="142"/>
      <c r="WZK94" s="142"/>
      <c r="WZL94" s="142"/>
      <c r="WZM94" s="142"/>
      <c r="WZN94" s="142"/>
      <c r="WZO94" s="142"/>
      <c r="WZP94" s="142"/>
      <c r="WZQ94" s="142"/>
      <c r="WZR94" s="142"/>
      <c r="WZS94" s="142"/>
      <c r="WZT94" s="142"/>
      <c r="WZU94" s="142"/>
      <c r="WZV94" s="142"/>
      <c r="WZW94" s="142"/>
      <c r="WZX94" s="142"/>
      <c r="WZY94" s="142"/>
      <c r="WZZ94" s="142"/>
      <c r="XAA94" s="142"/>
      <c r="XAB94" s="142"/>
      <c r="XAC94" s="142"/>
      <c r="XAD94" s="142"/>
      <c r="XAE94" s="142"/>
      <c r="XAF94" s="142"/>
      <c r="XAG94" s="142"/>
      <c r="XAH94" s="142"/>
      <c r="XAI94" s="142"/>
      <c r="XAJ94" s="142"/>
      <c r="XAK94" s="142"/>
      <c r="XAL94" s="142"/>
      <c r="XAM94" s="142"/>
      <c r="XAN94" s="142"/>
      <c r="XAO94" s="142"/>
      <c r="XAP94" s="142"/>
      <c r="XAQ94" s="142"/>
      <c r="XAR94" s="142"/>
      <c r="XAS94" s="142"/>
      <c r="XAT94" s="142"/>
      <c r="XAU94" s="142"/>
      <c r="XAV94" s="142"/>
      <c r="XAW94" s="142"/>
      <c r="XAX94" s="142"/>
      <c r="XAY94" s="142"/>
      <c r="XAZ94" s="142"/>
      <c r="XBA94" s="142"/>
      <c r="XBB94" s="142"/>
      <c r="XBC94" s="142"/>
      <c r="XBD94" s="142"/>
      <c r="XBE94" s="142"/>
      <c r="XBF94" s="142"/>
      <c r="XBG94" s="142"/>
      <c r="XBH94" s="142"/>
      <c r="XBI94" s="142"/>
      <c r="XBJ94" s="142"/>
      <c r="XBK94" s="142"/>
      <c r="XBL94" s="142"/>
      <c r="XBM94" s="142"/>
      <c r="XBN94" s="142"/>
      <c r="XBO94" s="142"/>
      <c r="XBP94" s="142"/>
      <c r="XBQ94" s="142"/>
      <c r="XBR94" s="142"/>
      <c r="XBS94" s="142"/>
      <c r="XBT94" s="142"/>
      <c r="XBU94" s="142"/>
      <c r="XBV94" s="142"/>
      <c r="XBW94" s="142"/>
      <c r="XBX94" s="142"/>
      <c r="XBY94" s="142"/>
      <c r="XBZ94" s="142"/>
      <c r="XCA94" s="142"/>
      <c r="XCB94" s="142"/>
      <c r="XCC94" s="142"/>
      <c r="XCD94" s="142"/>
      <c r="XCE94" s="142"/>
      <c r="XCF94" s="142"/>
      <c r="XCG94" s="142"/>
      <c r="XCH94" s="142"/>
      <c r="XCI94" s="142"/>
      <c r="XCJ94" s="142"/>
      <c r="XCK94" s="142"/>
      <c r="XCL94" s="142"/>
      <c r="XCM94" s="142"/>
      <c r="XCN94" s="142"/>
      <c r="XCO94" s="142"/>
      <c r="XCP94" s="142"/>
      <c r="XCQ94" s="142"/>
      <c r="XCR94" s="142"/>
      <c r="XCS94" s="142"/>
      <c r="XCT94" s="142"/>
      <c r="XCU94" s="142"/>
      <c r="XCV94" s="142"/>
      <c r="XCW94" s="142"/>
      <c r="XCX94" s="142"/>
      <c r="XCY94" s="142"/>
      <c r="XCZ94" s="142"/>
      <c r="XDA94" s="142"/>
      <c r="XDB94" s="142"/>
      <c r="XDC94" s="142"/>
      <c r="XDD94" s="142"/>
      <c r="XDE94" s="142"/>
      <c r="XDF94" s="142"/>
      <c r="XDG94" s="142"/>
      <c r="XDH94" s="142"/>
      <c r="XDI94" s="142"/>
      <c r="XDJ94" s="142"/>
      <c r="XDK94" s="142"/>
      <c r="XDL94" s="142"/>
      <c r="XDM94" s="142"/>
      <c r="XDN94" s="142"/>
      <c r="XDO94" s="142"/>
      <c r="XDP94" s="142"/>
      <c r="XDQ94" s="142"/>
      <c r="XDR94" s="142"/>
      <c r="XDS94" s="142"/>
      <c r="XDT94" s="142"/>
      <c r="XDU94" s="142"/>
      <c r="XDV94" s="142"/>
      <c r="XDW94" s="142"/>
      <c r="XDX94" s="142"/>
      <c r="XDY94" s="142"/>
      <c r="XDZ94" s="142"/>
      <c r="XEA94" s="142"/>
      <c r="XEB94" s="142"/>
      <c r="XEC94" s="142"/>
      <c r="XED94" s="142"/>
      <c r="XEE94" s="142"/>
      <c r="XEF94" s="142"/>
      <c r="XEG94" s="142"/>
      <c r="XEH94" s="142"/>
      <c r="XEI94" s="142"/>
      <c r="XEJ94" s="142"/>
      <c r="XEK94" s="142"/>
      <c r="XEL94" s="142"/>
      <c r="XEM94" s="142"/>
      <c r="XEN94" s="142"/>
      <c r="XEO94" s="142"/>
      <c r="XEP94" s="142"/>
      <c r="XEQ94" s="142"/>
      <c r="XER94" s="142"/>
      <c r="XES94" s="142"/>
      <c r="XET94" s="142"/>
      <c r="XEU94" s="142"/>
      <c r="XEV94" s="142"/>
      <c r="XEW94" s="142"/>
      <c r="XEX94" s="142"/>
      <c r="XEY94" s="142"/>
      <c r="XEZ94" s="142"/>
      <c r="XFA94" s="142"/>
      <c r="XFB94" s="142"/>
      <c r="XFC94" s="142"/>
    </row>
    <row r="95" spans="1:16383" s="65" customFormat="1" ht="15" customHeight="1" x14ac:dyDescent="0.2">
      <c r="A95" s="66"/>
      <c r="B95" s="66"/>
      <c r="C95" s="62"/>
      <c r="D95" s="67"/>
    </row>
    <row r="96" spans="1:16383" s="65" customFormat="1" ht="15" customHeight="1" x14ac:dyDescent="0.2">
      <c r="A96" s="66"/>
      <c r="B96" s="66"/>
      <c r="C96" s="62"/>
      <c r="D96" s="67"/>
    </row>
    <row r="97" spans="1:4" s="65" customFormat="1" ht="15" customHeight="1" x14ac:dyDescent="0.2">
      <c r="A97" s="66"/>
      <c r="B97" s="66"/>
      <c r="C97" s="62"/>
      <c r="D97" s="67"/>
    </row>
    <row r="98" spans="1:4" s="65" customFormat="1" ht="15" customHeight="1" x14ac:dyDescent="0.2">
      <c r="D98" s="67"/>
    </row>
    <row r="99" spans="1:4" s="65" customFormat="1" ht="15" customHeight="1" x14ac:dyDescent="0.2">
      <c r="D99" s="67"/>
    </row>
    <row r="100" spans="1:4" s="65" customFormat="1" ht="15" customHeight="1" x14ac:dyDescent="0.2"/>
    <row r="101" spans="1:4" s="65" customFormat="1" x14ac:dyDescent="0.2">
      <c r="A101" s="66"/>
      <c r="B101" s="66"/>
      <c r="C101" s="62"/>
      <c r="D101" s="67"/>
    </row>
    <row r="102" spans="1:4" s="65" customFormat="1" x14ac:dyDescent="0.2">
      <c r="A102" s="66"/>
      <c r="B102" s="66"/>
      <c r="C102" s="62"/>
      <c r="D102" s="67"/>
    </row>
    <row r="103" spans="1:4" s="65" customFormat="1" x14ac:dyDescent="0.2">
      <c r="A103" s="66"/>
      <c r="B103" s="66"/>
      <c r="C103" s="62"/>
      <c r="D103" s="67"/>
    </row>
    <row r="104" spans="1:4" s="65" customFormat="1" x14ac:dyDescent="0.2">
      <c r="A104" s="66"/>
      <c r="B104" s="66"/>
      <c r="C104" s="62"/>
      <c r="D104" s="67"/>
    </row>
    <row r="105" spans="1:4" s="65" customFormat="1" x14ac:dyDescent="0.2">
      <c r="A105" s="66"/>
      <c r="B105" s="66"/>
      <c r="C105" s="62"/>
      <c r="D105" s="67"/>
    </row>
    <row r="106" spans="1:4" s="65" customFormat="1" x14ac:dyDescent="0.2">
      <c r="A106" s="66"/>
      <c r="B106" s="66"/>
      <c r="C106" s="62"/>
      <c r="D106" s="67"/>
    </row>
    <row r="107" spans="1:4" s="65" customFormat="1" x14ac:dyDescent="0.2">
      <c r="A107" s="66"/>
      <c r="B107" s="66"/>
      <c r="C107" s="62"/>
      <c r="D107" s="67"/>
    </row>
    <row r="108" spans="1:4" s="65" customFormat="1" x14ac:dyDescent="0.2">
      <c r="A108" s="66"/>
      <c r="B108" s="66"/>
      <c r="C108" s="62"/>
      <c r="D108" s="67"/>
    </row>
    <row r="109" spans="1:4" s="65" customFormat="1" x14ac:dyDescent="0.2">
      <c r="A109" s="66"/>
      <c r="B109" s="66"/>
      <c r="C109" s="62"/>
      <c r="D109" s="67"/>
    </row>
    <row r="110" spans="1:4" s="65" customFormat="1" x14ac:dyDescent="0.2">
      <c r="A110" s="66"/>
      <c r="B110" s="66"/>
      <c r="C110" s="62"/>
      <c r="D110" s="67"/>
    </row>
    <row r="111" spans="1:4" s="65" customFormat="1" x14ac:dyDescent="0.2">
      <c r="A111" s="68"/>
      <c r="B111" s="68"/>
      <c r="C111" s="62"/>
      <c r="D111" s="67"/>
    </row>
    <row r="112" spans="1:4" s="65" customFormat="1" x14ac:dyDescent="0.2">
      <c r="A112" s="62"/>
      <c r="B112" s="62"/>
      <c r="C112" s="62"/>
      <c r="D112" s="69"/>
    </row>
    <row r="113" spans="1:7" s="65" customFormat="1" x14ac:dyDescent="0.2">
      <c r="A113" s="62"/>
      <c r="B113" s="62"/>
      <c r="C113" s="62"/>
      <c r="D113" s="62"/>
    </row>
    <row r="114" spans="1:7" s="65" customFormat="1" x14ac:dyDescent="0.2">
      <c r="A114" s="62"/>
      <c r="B114" s="62"/>
      <c r="C114" s="62"/>
      <c r="D114" s="70"/>
    </row>
    <row r="115" spans="1:7" s="62" customFormat="1" x14ac:dyDescent="0.2"/>
    <row r="116" spans="1:7" s="62" customFormat="1" x14ac:dyDescent="0.2">
      <c r="A116" s="66"/>
      <c r="B116" s="66"/>
    </row>
    <row r="117" spans="1:7" s="62" customFormat="1" x14ac:dyDescent="0.2">
      <c r="A117" s="66"/>
      <c r="B117" s="66"/>
    </row>
    <row r="118" spans="1:7" s="62" customFormat="1" x14ac:dyDescent="0.2">
      <c r="A118" s="66"/>
      <c r="B118" s="66"/>
    </row>
    <row r="119" spans="1:7" s="62" customFormat="1" x14ac:dyDescent="0.2">
      <c r="A119" s="66"/>
      <c r="B119" s="66"/>
    </row>
    <row r="120" spans="1:7" s="62" customFormat="1" x14ac:dyDescent="0.2">
      <c r="A120" s="66"/>
      <c r="B120" s="66"/>
    </row>
    <row r="121" spans="1:7" s="62" customFormat="1" x14ac:dyDescent="0.2">
      <c r="A121" s="66"/>
      <c r="B121" s="66"/>
    </row>
    <row r="122" spans="1:7" s="62" customFormat="1" x14ac:dyDescent="0.2">
      <c r="A122" s="66"/>
      <c r="B122" s="66"/>
    </row>
    <row r="123" spans="1:7" s="62" customFormat="1" x14ac:dyDescent="0.2">
      <c r="A123" s="66"/>
      <c r="B123" s="66"/>
    </row>
    <row r="124" spans="1:7" s="62" customFormat="1" x14ac:dyDescent="0.2">
      <c r="A124" s="66"/>
      <c r="B124" s="66"/>
      <c r="G124" s="71"/>
    </row>
    <row r="125" spans="1:7" s="62" customFormat="1" x14ac:dyDescent="0.2">
      <c r="A125" s="66"/>
      <c r="B125" s="66"/>
      <c r="G125" s="71"/>
    </row>
    <row r="126" spans="1:7" s="62" customFormat="1" x14ac:dyDescent="0.2">
      <c r="A126" s="66"/>
      <c r="B126" s="66"/>
      <c r="G126" s="71"/>
    </row>
    <row r="127" spans="1:7" s="62" customFormat="1" x14ac:dyDescent="0.2">
      <c r="A127" s="66"/>
      <c r="B127" s="66"/>
    </row>
    <row r="128" spans="1:7" s="62" customFormat="1" x14ac:dyDescent="0.2">
      <c r="A128" s="66"/>
      <c r="B128" s="66"/>
    </row>
    <row r="129" spans="1:2" s="62" customFormat="1" x14ac:dyDescent="0.2">
      <c r="A129" s="66"/>
      <c r="B129" s="66"/>
    </row>
    <row r="130" spans="1:2" s="62" customFormat="1" x14ac:dyDescent="0.2">
      <c r="A130" s="66"/>
      <c r="B130" s="66"/>
    </row>
    <row r="131" spans="1:2" s="62" customFormat="1" x14ac:dyDescent="0.2">
      <c r="A131" s="66"/>
      <c r="B131" s="66"/>
    </row>
    <row r="132" spans="1:2" s="62" customFormat="1" x14ac:dyDescent="0.2"/>
    <row r="133" spans="1:2" s="62" customFormat="1" x14ac:dyDescent="0.2"/>
    <row r="134" spans="1:2" s="62" customFormat="1" x14ac:dyDescent="0.2"/>
    <row r="135" spans="1:2" s="62" customFormat="1" x14ac:dyDescent="0.2"/>
    <row r="136" spans="1:2" s="62" customFormat="1" x14ac:dyDescent="0.2"/>
    <row r="137" spans="1:2" s="62" customFormat="1" x14ac:dyDescent="0.2"/>
    <row r="138" spans="1:2" s="62" customFormat="1" x14ac:dyDescent="0.2"/>
    <row r="139" spans="1:2" s="62" customFormat="1" x14ac:dyDescent="0.2"/>
    <row r="140" spans="1:2" s="62" customFormat="1" x14ac:dyDescent="0.2"/>
    <row r="141" spans="1:2" s="62" customFormat="1" x14ac:dyDescent="0.2"/>
    <row r="142" spans="1:2" s="62" customFormat="1" x14ac:dyDescent="0.2"/>
    <row r="143" spans="1:2" s="62" customFormat="1" x14ac:dyDescent="0.2"/>
    <row r="144" spans="1:2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  <row r="309" s="62" customFormat="1" x14ac:dyDescent="0.2"/>
    <row r="310" s="62" customFormat="1" x14ac:dyDescent="0.2"/>
    <row r="311" s="62" customFormat="1" x14ac:dyDescent="0.2"/>
    <row r="312" s="62" customFormat="1" x14ac:dyDescent="0.2"/>
    <row r="313" s="62" customFormat="1" x14ac:dyDescent="0.2"/>
    <row r="314" s="62" customFormat="1" x14ac:dyDescent="0.2"/>
    <row r="315" s="62" customFormat="1" x14ac:dyDescent="0.2"/>
    <row r="316" s="62" customFormat="1" x14ac:dyDescent="0.2"/>
    <row r="317" s="62" customFormat="1" x14ac:dyDescent="0.2"/>
    <row r="318" s="62" customFormat="1" x14ac:dyDescent="0.2"/>
    <row r="319" s="62" customFormat="1" x14ac:dyDescent="0.2"/>
    <row r="320" s="62" customFormat="1" x14ac:dyDescent="0.2"/>
    <row r="321" spans="1:4" s="62" customFormat="1" x14ac:dyDescent="0.2"/>
    <row r="322" spans="1:4" s="62" customFormat="1" x14ac:dyDescent="0.2"/>
    <row r="323" spans="1:4" s="62" customFormat="1" x14ac:dyDescent="0.2"/>
    <row r="324" spans="1:4" s="62" customFormat="1" x14ac:dyDescent="0.2"/>
    <row r="325" spans="1:4" s="62" customFormat="1" x14ac:dyDescent="0.2"/>
    <row r="326" spans="1:4" s="62" customFormat="1" x14ac:dyDescent="0.2"/>
    <row r="327" spans="1:4" s="62" customFormat="1" x14ac:dyDescent="0.2"/>
    <row r="328" spans="1:4" s="62" customFormat="1" x14ac:dyDescent="0.2"/>
    <row r="329" spans="1:4" s="62" customFormat="1" x14ac:dyDescent="0.2"/>
    <row r="330" spans="1:4" s="62" customFormat="1" x14ac:dyDescent="0.2"/>
    <row r="331" spans="1:4" s="62" customFormat="1" x14ac:dyDescent="0.2"/>
    <row r="332" spans="1:4" s="62" customFormat="1" x14ac:dyDescent="0.2"/>
    <row r="333" spans="1:4" s="62" customFormat="1" x14ac:dyDescent="0.2"/>
    <row r="334" spans="1:4" s="62" customFormat="1" x14ac:dyDescent="0.2">
      <c r="A334" s="55"/>
      <c r="B334" s="55"/>
      <c r="C334" s="55"/>
      <c r="D334" s="55"/>
    </row>
    <row r="335" spans="1:4" s="62" customFormat="1" x14ac:dyDescent="0.2">
      <c r="A335" s="55"/>
      <c r="B335" s="55"/>
      <c r="C335" s="55"/>
      <c r="D335" s="55"/>
    </row>
    <row r="336" spans="1:4" s="62" customFormat="1" x14ac:dyDescent="0.2">
      <c r="A336" s="55"/>
      <c r="B336" s="55"/>
      <c r="C336" s="55"/>
      <c r="D336" s="55"/>
    </row>
  </sheetData>
  <sortState ref="A52:F60">
    <sortCondition ref="C52:C60"/>
  </sortState>
  <pageMargins left="0.7" right="0.7" top="0.75" bottom="0.75" header="0.3" footer="0.3"/>
  <pageSetup paperSize="9" firstPageNumber="0" fitToHeight="0" orientation="portrait" r:id="rId1"/>
  <headerFooter scaleWithDoc="0">
    <oddFooter>&amp;C26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302"/>
  <sheetViews>
    <sheetView showGridLines="0" view="pageBreakPreview" topLeftCell="A10" zoomScaleNormal="100" zoomScaleSheetLayoutView="100" workbookViewId="0">
      <selection activeCell="C36" sqref="C36"/>
    </sheetView>
  </sheetViews>
  <sheetFormatPr defaultRowHeight="12.75" x14ac:dyDescent="0.2"/>
  <cols>
    <col min="1" max="2" width="10.7109375" style="55" customWidth="1"/>
    <col min="3" max="3" width="56.7109375" style="55" customWidth="1"/>
    <col min="4" max="4" width="10.7109375" style="55" customWidth="1"/>
    <col min="5" max="16384" width="9.140625" style="55"/>
  </cols>
  <sheetData>
    <row r="1" spans="1:19" s="234" customFormat="1" ht="15" customHeigh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9" ht="15" customHeight="1" x14ac:dyDescent="0.2">
      <c r="A2" s="239" t="str">
        <f>'Prior Year Fees'!A2</f>
        <v>Financial Year to October 2017</v>
      </c>
      <c r="D2" s="54">
        <f>SUBTOTAL(9,D5:D239)</f>
        <v>-7460.2099999999991</v>
      </c>
    </row>
    <row r="3" spans="1:19" ht="15" customHeight="1" x14ac:dyDescent="0.25">
      <c r="A3" s="50"/>
      <c r="D3" s="57"/>
    </row>
    <row r="4" spans="1:19" s="58" customFormat="1" ht="15" customHeight="1" x14ac:dyDescent="0.2">
      <c r="A4" s="63" t="s">
        <v>0</v>
      </c>
      <c r="B4" s="63" t="s">
        <v>3</v>
      </c>
      <c r="C4" s="63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</row>
    <row r="5" spans="1:19" s="62" customFormat="1" ht="15" customHeight="1" x14ac:dyDescent="0.2">
      <c r="A5" s="39"/>
      <c r="B5" s="26"/>
      <c r="C5" s="26"/>
      <c r="D5" s="1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62" customFormat="1" ht="15" customHeight="1" x14ac:dyDescent="0.2">
      <c r="A6" s="103"/>
      <c r="B6" s="27"/>
      <c r="C6" s="27"/>
      <c r="D6" s="38"/>
      <c r="E6" s="29"/>
      <c r="F6" s="29"/>
      <c r="G6" s="29"/>
      <c r="H6" s="26"/>
      <c r="I6" s="29"/>
      <c r="J6" s="29"/>
      <c r="K6" s="29"/>
      <c r="L6" s="29"/>
      <c r="M6" s="26"/>
      <c r="N6" s="26"/>
      <c r="O6" s="26"/>
      <c r="P6" s="26"/>
      <c r="Q6" s="26"/>
      <c r="R6" s="26"/>
      <c r="S6" s="26"/>
    </row>
    <row r="7" spans="1:19" s="62" customFormat="1" ht="15" customHeight="1" x14ac:dyDescent="0.2">
      <c r="A7" s="248">
        <v>42736</v>
      </c>
      <c r="B7" s="249" t="s">
        <v>149</v>
      </c>
      <c r="C7" s="248" t="s">
        <v>148</v>
      </c>
      <c r="D7" s="250">
        <v>-125</v>
      </c>
      <c r="E7" s="29"/>
      <c r="F7" s="29"/>
      <c r="G7" s="29"/>
      <c r="H7" s="26"/>
      <c r="I7" s="29"/>
      <c r="J7" s="29"/>
      <c r="K7" s="29"/>
      <c r="L7" s="29"/>
      <c r="M7" s="26"/>
      <c r="N7" s="26"/>
      <c r="O7" s="26"/>
      <c r="P7" s="26"/>
      <c r="Q7" s="26"/>
      <c r="R7" s="26"/>
      <c r="S7" s="26"/>
    </row>
    <row r="8" spans="1:19" s="62" customFormat="1" ht="15" customHeight="1" x14ac:dyDescent="0.2">
      <c r="A8" s="248">
        <v>42741</v>
      </c>
      <c r="B8" s="249" t="s">
        <v>151</v>
      </c>
      <c r="C8" s="248" t="s">
        <v>150</v>
      </c>
      <c r="D8" s="250">
        <v>-71.989999999999995</v>
      </c>
      <c r="E8" s="29"/>
      <c r="F8" s="29"/>
      <c r="G8" s="29"/>
      <c r="H8" s="26"/>
      <c r="I8" s="29"/>
      <c r="J8" s="29"/>
      <c r="K8" s="29"/>
      <c r="L8" s="29"/>
      <c r="M8" s="26"/>
      <c r="N8" s="26"/>
      <c r="O8" s="26"/>
      <c r="P8" s="26"/>
      <c r="Q8" s="26"/>
      <c r="R8" s="26"/>
      <c r="S8" s="26"/>
    </row>
    <row r="9" spans="1:19" s="62" customFormat="1" ht="15" customHeight="1" x14ac:dyDescent="0.2">
      <c r="A9" s="248">
        <v>42804</v>
      </c>
      <c r="B9" s="249" t="s">
        <v>151</v>
      </c>
      <c r="C9" s="248" t="s">
        <v>247</v>
      </c>
      <c r="D9" s="250">
        <v>-46.79</v>
      </c>
      <c r="E9" s="29"/>
      <c r="F9" s="29"/>
      <c r="G9" s="29"/>
      <c r="H9" s="26"/>
      <c r="I9" s="29"/>
      <c r="J9" s="29"/>
      <c r="K9" s="29"/>
      <c r="L9" s="29"/>
      <c r="M9" s="26"/>
      <c r="N9" s="26"/>
      <c r="O9" s="26"/>
      <c r="P9" s="26"/>
      <c r="Q9" s="26"/>
      <c r="R9" s="26"/>
      <c r="S9" s="26"/>
    </row>
    <row r="10" spans="1:19" s="62" customFormat="1" ht="15" customHeight="1" x14ac:dyDescent="0.2">
      <c r="A10" s="248">
        <v>42823</v>
      </c>
      <c r="B10" s="249" t="s">
        <v>149</v>
      </c>
      <c r="C10" s="248" t="s">
        <v>279</v>
      </c>
      <c r="D10" s="250">
        <v>-300</v>
      </c>
      <c r="E10" s="29"/>
      <c r="F10" s="29"/>
      <c r="G10" s="29"/>
      <c r="H10" s="26"/>
      <c r="I10" s="29"/>
      <c r="J10" s="29"/>
      <c r="K10" s="29"/>
      <c r="L10" s="29"/>
      <c r="M10" s="26"/>
      <c r="N10" s="26"/>
      <c r="O10" s="26"/>
      <c r="P10" s="26"/>
      <c r="Q10" s="26"/>
      <c r="R10" s="26"/>
      <c r="S10" s="26"/>
    </row>
    <row r="11" spans="1:19" s="62" customFormat="1" ht="15" customHeight="1" x14ac:dyDescent="0.2">
      <c r="A11" s="248">
        <v>42823</v>
      </c>
      <c r="B11" s="249" t="s">
        <v>149</v>
      </c>
      <c r="C11" s="248" t="s">
        <v>280</v>
      </c>
      <c r="D11" s="250">
        <v>-300</v>
      </c>
      <c r="E11" s="29"/>
      <c r="F11" s="29"/>
      <c r="G11" s="29"/>
      <c r="H11" s="26"/>
      <c r="I11" s="29"/>
      <c r="J11" s="29"/>
      <c r="K11" s="29"/>
      <c r="L11" s="29"/>
      <c r="M11" s="26"/>
      <c r="N11" s="26"/>
      <c r="O11" s="26"/>
      <c r="P11" s="26"/>
      <c r="Q11" s="26"/>
      <c r="R11" s="26"/>
      <c r="S11" s="26"/>
    </row>
    <row r="12" spans="1:19" s="62" customFormat="1" ht="15" customHeight="1" x14ac:dyDescent="0.2">
      <c r="A12" s="248">
        <v>42823</v>
      </c>
      <c r="B12" s="249" t="s">
        <v>149</v>
      </c>
      <c r="C12" s="248" t="s">
        <v>281</v>
      </c>
      <c r="D12" s="250">
        <v>-300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62" customFormat="1" ht="15" customHeight="1" x14ac:dyDescent="0.2">
      <c r="A13" s="248">
        <v>42837</v>
      </c>
      <c r="B13" s="249" t="s">
        <v>151</v>
      </c>
      <c r="C13" s="248" t="s">
        <v>421</v>
      </c>
      <c r="D13" s="250">
        <v>-46.79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62" customFormat="1" ht="15" customHeight="1" x14ac:dyDescent="0.2">
      <c r="A14" s="248">
        <v>42845</v>
      </c>
      <c r="B14" s="249" t="s">
        <v>147</v>
      </c>
      <c r="C14" s="248" t="s">
        <v>379</v>
      </c>
      <c r="D14" s="250">
        <v>-405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62" customFormat="1" ht="15" customHeight="1" x14ac:dyDescent="0.2">
      <c r="A15" s="248">
        <v>42855</v>
      </c>
      <c r="B15" s="249" t="s">
        <v>149</v>
      </c>
      <c r="C15" s="248" t="s">
        <v>380</v>
      </c>
      <c r="D15" s="250">
        <v>-300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62" customFormat="1" ht="15" customHeight="1" x14ac:dyDescent="0.2">
      <c r="A16" s="248">
        <v>42855</v>
      </c>
      <c r="B16" s="249" t="s">
        <v>149</v>
      </c>
      <c r="C16" s="248" t="s">
        <v>338</v>
      </c>
      <c r="D16" s="250">
        <v>-220.64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62" customFormat="1" ht="15" customHeight="1" x14ac:dyDescent="0.2">
      <c r="A17" s="248">
        <v>42855</v>
      </c>
      <c r="B17" s="249" t="s">
        <v>149</v>
      </c>
      <c r="C17" s="248" t="s">
        <v>339</v>
      </c>
      <c r="D17" s="250">
        <v>-360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s="62" customFormat="1" ht="15" customHeight="1" x14ac:dyDescent="0.2">
      <c r="A18" s="248">
        <v>42855</v>
      </c>
      <c r="B18" s="249" t="s">
        <v>151</v>
      </c>
      <c r="C18" s="248" t="s">
        <v>422</v>
      </c>
      <c r="D18" s="250">
        <v>-474.98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62" customFormat="1" ht="15" customHeight="1" x14ac:dyDescent="0.2">
      <c r="A19" s="248">
        <v>42855</v>
      </c>
      <c r="B19" s="249" t="s">
        <v>151</v>
      </c>
      <c r="C19" s="248" t="s">
        <v>423</v>
      </c>
      <c r="D19" s="250">
        <v>-46.79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62" customFormat="1" ht="15" customHeight="1" x14ac:dyDescent="0.2">
      <c r="A20" s="248">
        <v>42873</v>
      </c>
      <c r="B20" s="249" t="s">
        <v>147</v>
      </c>
      <c r="C20" s="248" t="s">
        <v>356</v>
      </c>
      <c r="D20" s="250">
        <v>-577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62" customFormat="1" ht="15" customHeight="1" x14ac:dyDescent="0.2">
      <c r="A21" s="248">
        <v>42886</v>
      </c>
      <c r="B21" s="249" t="s">
        <v>147</v>
      </c>
      <c r="C21" s="248" t="s">
        <v>378</v>
      </c>
      <c r="D21" s="250">
        <v>-1500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s="62" customFormat="1" ht="15" customHeight="1" x14ac:dyDescent="0.2">
      <c r="A22" s="248">
        <v>42886</v>
      </c>
      <c r="B22" s="249" t="s">
        <v>147</v>
      </c>
      <c r="C22" s="248" t="s">
        <v>418</v>
      </c>
      <c r="D22" s="250">
        <v>-300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s="62" customFormat="1" ht="15" customHeight="1" x14ac:dyDescent="0.2">
      <c r="A23" s="248">
        <v>42886</v>
      </c>
      <c r="B23" s="249" t="s">
        <v>147</v>
      </c>
      <c r="C23" s="248" t="s">
        <v>419</v>
      </c>
      <c r="D23" s="250">
        <v>-79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62" customFormat="1" ht="15" customHeight="1" x14ac:dyDescent="0.2">
      <c r="A24" s="248">
        <v>42886</v>
      </c>
      <c r="B24" s="249" t="s">
        <v>151</v>
      </c>
      <c r="C24" s="248" t="s">
        <v>420</v>
      </c>
      <c r="D24" s="250">
        <v>-46.79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s="62" customFormat="1" ht="15" customHeight="1" x14ac:dyDescent="0.2">
      <c r="A25" s="248">
        <v>42905</v>
      </c>
      <c r="B25" s="249" t="s">
        <v>147</v>
      </c>
      <c r="C25" s="248" t="s">
        <v>433</v>
      </c>
      <c r="D25" s="250">
        <v>-450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s="62" customFormat="1" ht="15" customHeight="1" x14ac:dyDescent="0.2">
      <c r="A26" s="248">
        <v>42912</v>
      </c>
      <c r="B26" s="249" t="s">
        <v>151</v>
      </c>
      <c r="C26" s="248" t="s">
        <v>434</v>
      </c>
      <c r="D26" s="250">
        <v>-46.79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s="62" customFormat="1" ht="15" customHeight="1" x14ac:dyDescent="0.2">
      <c r="A27" s="248">
        <v>42947</v>
      </c>
      <c r="B27" s="249" t="s">
        <v>147</v>
      </c>
      <c r="C27" s="248" t="s">
        <v>527</v>
      </c>
      <c r="D27" s="250">
        <v>-300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62" customFormat="1" ht="15" customHeight="1" x14ac:dyDescent="0.2">
      <c r="A28" s="248">
        <v>42947</v>
      </c>
      <c r="B28" s="249" t="s">
        <v>151</v>
      </c>
      <c r="C28" s="248" t="s">
        <v>543</v>
      </c>
      <c r="D28" s="250">
        <v>-46.79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62" customFormat="1" ht="15" customHeight="1" x14ac:dyDescent="0.2">
      <c r="A29" s="248">
        <v>42978</v>
      </c>
      <c r="B29" s="249" t="s">
        <v>147</v>
      </c>
      <c r="C29" s="248" t="s">
        <v>567</v>
      </c>
      <c r="D29" s="250">
        <v>-300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62" customFormat="1" ht="15" customHeight="1" x14ac:dyDescent="0.2">
      <c r="A30" s="248">
        <v>42978</v>
      </c>
      <c r="B30" s="249" t="s">
        <v>151</v>
      </c>
      <c r="C30" s="248" t="s">
        <v>603</v>
      </c>
      <c r="D30" s="250">
        <v>-46.79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62" customFormat="1" ht="15" customHeight="1" x14ac:dyDescent="0.2">
      <c r="A31" s="248">
        <v>43007</v>
      </c>
      <c r="B31" s="249" t="s">
        <v>151</v>
      </c>
      <c r="C31" s="248" t="s">
        <v>638</v>
      </c>
      <c r="D31" s="250">
        <v>-46.79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62" customFormat="1" ht="15" customHeight="1" x14ac:dyDescent="0.2">
      <c r="A32" s="248">
        <v>43007</v>
      </c>
      <c r="B32" s="249" t="s">
        <v>151</v>
      </c>
      <c r="C32" s="248" t="s">
        <v>640</v>
      </c>
      <c r="D32" s="250">
        <v>-75.489999999999995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s="62" customFormat="1" ht="15" customHeight="1" x14ac:dyDescent="0.2">
      <c r="A33" s="248">
        <v>43008</v>
      </c>
      <c r="B33" s="249" t="s">
        <v>147</v>
      </c>
      <c r="C33" s="248" t="s">
        <v>639</v>
      </c>
      <c r="D33" s="250">
        <v>-300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s="62" customFormat="1" ht="15" customHeight="1" x14ac:dyDescent="0.2">
      <c r="A34" s="248">
        <v>43013</v>
      </c>
      <c r="B34" s="249" t="s">
        <v>147</v>
      </c>
      <c r="C34" s="248" t="s">
        <v>669</v>
      </c>
      <c r="D34" s="250">
        <v>-300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s="62" customFormat="1" ht="15" customHeight="1" x14ac:dyDescent="0.2">
      <c r="A35" s="248">
        <v>43039</v>
      </c>
      <c r="B35" s="249" t="s">
        <v>151</v>
      </c>
      <c r="C35" s="248" t="s">
        <v>638</v>
      </c>
      <c r="D35" s="250">
        <v>-46.79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s="62" customFormat="1" ht="1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s="62" customFormat="1" ht="1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s="62" customFormat="1" ht="1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s="62" customFormat="1" ht="1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s="62" customFormat="1" ht="1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s="62" customFormat="1" ht="1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s="62" customFormat="1" ht="1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s="62" customFormat="1" ht="15" customHeight="1" x14ac:dyDescent="0.2"/>
    <row r="44" spans="1:19" s="62" customFormat="1" ht="15" customHeight="1" x14ac:dyDescent="0.2"/>
    <row r="45" spans="1:19" s="62" customFormat="1" ht="15" customHeight="1" x14ac:dyDescent="0.2"/>
    <row r="46" spans="1:19" s="62" customFormat="1" ht="15" customHeight="1" x14ac:dyDescent="0.2"/>
    <row r="47" spans="1:19" s="62" customFormat="1" ht="15" customHeight="1" x14ac:dyDescent="0.2"/>
    <row r="48" spans="1:19" s="62" customFormat="1" ht="15" customHeight="1" x14ac:dyDescent="0.2"/>
    <row r="49" s="62" customFormat="1" ht="15" customHeight="1" x14ac:dyDescent="0.2"/>
    <row r="50" s="62" customFormat="1" ht="15" customHeight="1" x14ac:dyDescent="0.2"/>
    <row r="51" s="62" customFormat="1" ht="15" customHeight="1" x14ac:dyDescent="0.2"/>
    <row r="52" s="62" customFormat="1" ht="15" customHeight="1" x14ac:dyDescent="0.2"/>
    <row r="53" s="62" customFormat="1" ht="15" customHeight="1" x14ac:dyDescent="0.2"/>
    <row r="54" s="62" customFormat="1" ht="15" customHeight="1" x14ac:dyDescent="0.2"/>
    <row r="55" s="62" customFormat="1" ht="15" customHeight="1" x14ac:dyDescent="0.2"/>
    <row r="56" s="62" customFormat="1" ht="15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ht="12" customHeight="1" x14ac:dyDescent="0.2"/>
    <row r="92" s="62" customFormat="1" ht="12" customHeigh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</sheetData>
  <hyperlinks>
    <hyperlink ref="B7" r:id="rId1"/>
    <hyperlink ref="B10:B12" r:id="rId2" display="Pink@Pink"/>
    <hyperlink ref="B15" r:id="rId3"/>
    <hyperlink ref="B16" r:id="rId4"/>
    <hyperlink ref="B17" r:id="rId5"/>
  </hyperlinks>
  <pageMargins left="0.7" right="0.7" top="0.75" bottom="0.75" header="0.3" footer="0.3"/>
  <pageSetup paperSize="9" scale="96" firstPageNumber="0" fitToHeight="0" orientation="portrait" r:id="rId6"/>
  <headerFooter scaleWithDoc="0">
    <oddFooter>&amp;C27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315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6.7109375" style="55" customWidth="1"/>
    <col min="4" max="4" width="10.7109375" style="55" customWidth="1"/>
    <col min="5" max="16384" width="9.140625" style="55"/>
  </cols>
  <sheetData>
    <row r="1" spans="1:20" s="234" customFormat="1" ht="15" customHeight="1" x14ac:dyDescent="0.25">
      <c r="A1" s="53" t="s">
        <v>116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15" customHeight="1" x14ac:dyDescent="0.2">
      <c r="A2" s="239" t="str">
        <f>'Prior Year Fees'!A2</f>
        <v>Financial Year to October 2017</v>
      </c>
      <c r="D2" s="54">
        <f>SUBTOTAL(9,D5:D252)</f>
        <v>-3914.8000000000006</v>
      </c>
    </row>
    <row r="3" spans="1:20" ht="15" customHeight="1" x14ac:dyDescent="0.25">
      <c r="A3" s="50"/>
      <c r="D3" s="57"/>
    </row>
    <row r="4" spans="1:20" s="58" customFormat="1" ht="15" customHeight="1" x14ac:dyDescent="0.2">
      <c r="A4" s="63" t="s">
        <v>0</v>
      </c>
      <c r="B4" s="63" t="s">
        <v>60</v>
      </c>
      <c r="C4" s="63" t="s">
        <v>1</v>
      </c>
      <c r="D4" s="64" t="s">
        <v>2</v>
      </c>
      <c r="E4" s="23"/>
      <c r="F4" s="23"/>
      <c r="G4" s="23"/>
      <c r="H4" s="23"/>
      <c r="I4" s="23"/>
      <c r="J4" s="23"/>
      <c r="K4" s="23"/>
      <c r="L4" s="23"/>
      <c r="M4" s="23"/>
    </row>
    <row r="5" spans="1:20" s="62" customFormat="1" ht="15" customHeight="1" x14ac:dyDescent="0.2">
      <c r="A5" s="95"/>
      <c r="B5" s="222"/>
      <c r="C5" s="37"/>
      <c r="D5" s="3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s="62" customFormat="1" ht="15" customHeight="1" x14ac:dyDescent="0.2">
      <c r="A6" s="251">
        <v>42766</v>
      </c>
      <c r="B6" s="252" t="s">
        <v>157</v>
      </c>
      <c r="C6" s="249" t="s">
        <v>158</v>
      </c>
      <c r="D6" s="250">
        <v>-325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62" customFormat="1" ht="15" customHeight="1" x14ac:dyDescent="0.2">
      <c r="A7" s="251">
        <v>42794</v>
      </c>
      <c r="B7" s="252" t="s">
        <v>157</v>
      </c>
      <c r="C7" s="249" t="s">
        <v>180</v>
      </c>
      <c r="D7" s="250">
        <v>-325</v>
      </c>
      <c r="E7" s="26"/>
      <c r="F7" s="26"/>
      <c r="G7" s="26"/>
      <c r="H7" s="26" t="s">
        <v>18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62" customFormat="1" ht="15" customHeight="1" x14ac:dyDescent="0.2">
      <c r="A8" s="251">
        <v>42825</v>
      </c>
      <c r="B8" s="252" t="s">
        <v>157</v>
      </c>
      <c r="C8" s="249" t="s">
        <v>248</v>
      </c>
      <c r="D8" s="250">
        <v>-325</v>
      </c>
      <c r="E8" s="26"/>
      <c r="F8" s="26"/>
      <c r="G8" s="26"/>
      <c r="H8" s="26" t="s">
        <v>18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62" customFormat="1" ht="15" customHeight="1" x14ac:dyDescent="0.2">
      <c r="A9" s="251">
        <v>42855</v>
      </c>
      <c r="B9" s="252" t="s">
        <v>157</v>
      </c>
      <c r="C9" s="249" t="s">
        <v>312</v>
      </c>
      <c r="D9" s="250">
        <v>-325</v>
      </c>
      <c r="E9" s="26"/>
      <c r="F9" s="26"/>
      <c r="G9" s="26"/>
      <c r="H9" s="26" t="s">
        <v>18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62" customFormat="1" ht="15" customHeight="1" x14ac:dyDescent="0.2">
      <c r="A10" s="251">
        <v>42886</v>
      </c>
      <c r="B10" s="252" t="s">
        <v>157</v>
      </c>
      <c r="C10" s="249" t="s">
        <v>354</v>
      </c>
      <c r="D10" s="250">
        <v>-325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62" customFormat="1" ht="15" customHeight="1" x14ac:dyDescent="0.2">
      <c r="A11" s="251">
        <v>42916</v>
      </c>
      <c r="B11" s="252" t="s">
        <v>157</v>
      </c>
      <c r="C11" s="249" t="s">
        <v>432</v>
      </c>
      <c r="D11" s="250">
        <v>-325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2" customFormat="1" ht="15" customHeight="1" x14ac:dyDescent="0.2">
      <c r="A12" s="251">
        <v>42947</v>
      </c>
      <c r="B12" s="252" t="s">
        <v>157</v>
      </c>
      <c r="C12" s="249" t="s">
        <v>514</v>
      </c>
      <c r="D12" s="250">
        <v>-325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62" customFormat="1" ht="15" customHeight="1" x14ac:dyDescent="0.2">
      <c r="A13" s="251">
        <v>42978</v>
      </c>
      <c r="B13" s="252" t="s">
        <v>157</v>
      </c>
      <c r="C13" s="249" t="s">
        <v>560</v>
      </c>
      <c r="D13" s="250">
        <v>-325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62" customFormat="1" ht="15" customHeight="1" x14ac:dyDescent="0.2">
      <c r="A14" s="251">
        <v>43008</v>
      </c>
      <c r="B14" s="252" t="s">
        <v>157</v>
      </c>
      <c r="C14" s="249" t="s">
        <v>615</v>
      </c>
      <c r="D14" s="250">
        <v>-325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62" customFormat="1" ht="15" customHeight="1" x14ac:dyDescent="0.2">
      <c r="A15" s="251">
        <v>43039</v>
      </c>
      <c r="B15" s="252" t="s">
        <v>157</v>
      </c>
      <c r="C15" s="249" t="s">
        <v>668</v>
      </c>
      <c r="D15" s="250">
        <v>-325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62" customFormat="1" ht="15" customHeight="1" x14ac:dyDescent="0.2">
      <c r="A16" s="47"/>
      <c r="B16" s="27"/>
      <c r="C16" s="42" t="s">
        <v>67</v>
      </c>
      <c r="D16" s="146">
        <f>SUBTOTAL(9,D6:D15)</f>
        <v>-3250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2" customFormat="1" ht="15" customHeight="1" x14ac:dyDescent="0.2">
      <c r="A17" s="47"/>
      <c r="B17" s="27"/>
      <c r="C17" s="27"/>
      <c r="D17" s="3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62" customFormat="1" ht="15" customHeight="1" x14ac:dyDescent="0.2">
      <c r="A18" s="251">
        <v>42766</v>
      </c>
      <c r="B18" s="249"/>
      <c r="C18" s="249" t="s">
        <v>159</v>
      </c>
      <c r="D18" s="250">
        <v>-69.790000000000006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62" customFormat="1" ht="15" customHeight="1" x14ac:dyDescent="0.2">
      <c r="A19" s="251">
        <v>42794</v>
      </c>
      <c r="B19" s="249"/>
      <c r="C19" s="249" t="s">
        <v>181</v>
      </c>
      <c r="D19" s="250">
        <v>-69.790000000000006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62" customFormat="1" ht="15" customHeight="1" x14ac:dyDescent="0.2">
      <c r="A20" s="251">
        <v>42825</v>
      </c>
      <c r="B20" s="249"/>
      <c r="C20" s="249" t="s">
        <v>249</v>
      </c>
      <c r="D20" s="250">
        <v>-69.790000000000006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62" customFormat="1" ht="15" customHeight="1" x14ac:dyDescent="0.2">
      <c r="A21" s="251">
        <v>42855</v>
      </c>
      <c r="B21" s="249"/>
      <c r="C21" s="249" t="s">
        <v>313</v>
      </c>
      <c r="D21" s="250">
        <v>-34.89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62" customFormat="1" ht="15" customHeight="1" x14ac:dyDescent="0.2">
      <c r="A22" s="251">
        <v>42886</v>
      </c>
      <c r="B22" s="249"/>
      <c r="C22" s="249" t="s">
        <v>355</v>
      </c>
      <c r="D22" s="250">
        <v>-70.09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62" customFormat="1" ht="15" customHeight="1" x14ac:dyDescent="0.2">
      <c r="A23" s="251">
        <v>42916</v>
      </c>
      <c r="B23" s="249"/>
      <c r="C23" s="249" t="s">
        <v>355</v>
      </c>
      <c r="D23" s="250">
        <v>-70.09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62" customFormat="1" ht="15" customHeight="1" x14ac:dyDescent="0.2">
      <c r="A24" s="251">
        <v>42947</v>
      </c>
      <c r="B24" s="249"/>
      <c r="C24" s="249" t="s">
        <v>355</v>
      </c>
      <c r="D24" s="250">
        <v>-70.09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62" customFormat="1" ht="15" customHeight="1" x14ac:dyDescent="0.2">
      <c r="A25" s="251">
        <v>42978</v>
      </c>
      <c r="B25" s="249"/>
      <c r="C25" s="249" t="s">
        <v>355</v>
      </c>
      <c r="D25" s="250">
        <v>-70.09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62" customFormat="1" ht="15" customHeight="1" x14ac:dyDescent="0.2">
      <c r="A26" s="251">
        <v>43008</v>
      </c>
      <c r="B26" s="249"/>
      <c r="C26" s="249" t="s">
        <v>355</v>
      </c>
      <c r="D26" s="250">
        <v>-70.09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62" customFormat="1" ht="15" customHeight="1" x14ac:dyDescent="0.2">
      <c r="A27" s="251">
        <v>43039</v>
      </c>
      <c r="B27" s="249"/>
      <c r="C27" s="249" t="s">
        <v>355</v>
      </c>
      <c r="D27" s="250">
        <v>-70.09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62" customFormat="1" ht="15" customHeight="1" x14ac:dyDescent="0.2">
      <c r="A28" s="35"/>
      <c r="B28" s="16"/>
      <c r="C28" s="42" t="s">
        <v>68</v>
      </c>
      <c r="D28" s="146">
        <f>SUBTOTAL(9,D18:D27)</f>
        <v>-664.80000000000018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62" customFormat="1" ht="15" customHeight="1" x14ac:dyDescent="0.2">
      <c r="A29" s="35"/>
      <c r="B29" s="16"/>
      <c r="C29" s="16"/>
      <c r="D29" s="17"/>
      <c r="E29" s="26"/>
      <c r="F29" s="26"/>
      <c r="G29" s="3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62" customFormat="1" ht="15" customHeight="1" x14ac:dyDescent="0.2">
      <c r="A30" s="35"/>
      <c r="B30" s="16"/>
      <c r="C30" s="16"/>
      <c r="D30" s="1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62" customFormat="1" ht="15" customHeight="1" x14ac:dyDescent="0.2">
      <c r="A31" s="16"/>
      <c r="B31" s="16"/>
      <c r="C31" s="16"/>
      <c r="D31" s="26"/>
      <c r="E31" s="26"/>
      <c r="F31" s="26"/>
      <c r="G31" s="3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62" customFormat="1" ht="15" customHeight="1" x14ac:dyDescent="0.2">
      <c r="A32" s="16"/>
      <c r="B32" s="16"/>
      <c r="C32" s="1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62" customFormat="1" ht="15" customHeight="1" x14ac:dyDescent="0.2">
      <c r="A33" s="1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62" customFormat="1" ht="15" customHeight="1" x14ac:dyDescent="0.2">
      <c r="A34" s="1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62" customFormat="1" ht="15" customHeight="1" x14ac:dyDescent="0.2">
      <c r="A35" s="1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62" customFormat="1" ht="1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62" customFormat="1" ht="1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62" customFormat="1" ht="1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62" customFormat="1" ht="1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62" customFormat="1" ht="1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62" customFormat="1" ht="1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62" customFormat="1" ht="1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62" customFormat="1" ht="1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62" customFormat="1" ht="1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62" customFormat="1" ht="1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62" customFormat="1" ht="1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62" customFormat="1" ht="15" customHeight="1" x14ac:dyDescent="0.2"/>
    <row r="48" spans="1:20" s="62" customFormat="1" ht="15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ht="12" customHeight="1" x14ac:dyDescent="0.2"/>
    <row r="92" s="62" customFormat="1" ht="12" customHeight="1" x14ac:dyDescent="0.2"/>
    <row r="93" s="62" customFormat="1" ht="12" customHeight="1" x14ac:dyDescent="0.2"/>
    <row r="94" s="62" customFormat="1" ht="12" customHeight="1" x14ac:dyDescent="0.2"/>
    <row r="95" s="62" customFormat="1" ht="12" customHeight="1" x14ac:dyDescent="0.2"/>
    <row r="96" s="62" customFormat="1" ht="12" customHeight="1" x14ac:dyDescent="0.2"/>
    <row r="97" s="62" customFormat="1" ht="12" customHeight="1" x14ac:dyDescent="0.2"/>
    <row r="98" s="62" customFormat="1" ht="12" customHeigh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  <row r="309" s="62" customFormat="1" x14ac:dyDescent="0.2"/>
    <row r="310" s="62" customFormat="1" x14ac:dyDescent="0.2"/>
    <row r="311" s="62" customFormat="1" x14ac:dyDescent="0.2"/>
    <row r="312" s="62" customFormat="1" x14ac:dyDescent="0.2"/>
    <row r="313" s="62" customFormat="1" x14ac:dyDescent="0.2"/>
    <row r="314" s="62" customFormat="1" x14ac:dyDescent="0.2"/>
    <row r="315" s="62" customFormat="1" x14ac:dyDescent="0.2"/>
  </sheetData>
  <sortState ref="A21:F24">
    <sortCondition ref="A21:A24"/>
  </sortState>
  <pageMargins left="0.7" right="0.7" top="0.75" bottom="0.75" header="0.3" footer="0.3"/>
  <pageSetup paperSize="9" firstPageNumber="0" fitToHeight="0" orientation="portrait" r:id="rId1"/>
  <headerFooter scaleWithDoc="0">
    <oddFooter>&amp;C28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315"/>
  <sheetViews>
    <sheetView showGridLines="0" view="pageBreakPreview" zoomScaleNormal="85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8.7109375" style="55" customWidth="1"/>
    <col min="4" max="4" width="8.7109375" style="55" customWidth="1"/>
    <col min="5" max="9" width="9.140625" style="55" hidden="1" customWidth="1"/>
    <col min="10" max="10" width="0" style="55" hidden="1" customWidth="1"/>
    <col min="11" max="11" width="9.140625" style="55" hidden="1" customWidth="1"/>
    <col min="12" max="16384" width="9.140625" style="55"/>
  </cols>
  <sheetData>
    <row r="1" spans="1:20" s="225" customFormat="1" ht="15" customHeight="1" x14ac:dyDescent="0.25">
      <c r="A1" s="52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0" s="225" customFormat="1" ht="15" customHeight="1" x14ac:dyDescent="0.2">
      <c r="A2" s="233" t="str">
        <f>'Front Sheet'!B4</f>
        <v>Financial Year to October 2017</v>
      </c>
      <c r="B2" s="226"/>
      <c r="D2" s="227">
        <f>SUM(D5:K252)</f>
        <v>45</v>
      </c>
      <c r="E2" s="228"/>
      <c r="F2" s="228"/>
      <c r="G2" s="228"/>
      <c r="H2" s="229">
        <f>SUM(H5:H252)</f>
        <v>0</v>
      </c>
      <c r="I2" s="228"/>
      <c r="J2" s="229">
        <f>SUM(J5:J252)</f>
        <v>0</v>
      </c>
    </row>
    <row r="3" spans="1:20" s="225" customFormat="1" ht="15" customHeight="1" x14ac:dyDescent="0.2">
      <c r="A3" s="230"/>
      <c r="B3" s="230"/>
      <c r="D3" s="231"/>
      <c r="E3" s="228"/>
      <c r="F3" s="228"/>
      <c r="G3" s="228"/>
      <c r="H3" s="232"/>
      <c r="I3" s="228"/>
      <c r="J3" s="232"/>
    </row>
    <row r="4" spans="1:20" ht="15" customHeight="1" x14ac:dyDescent="0.2">
      <c r="A4" s="100" t="s">
        <v>0</v>
      </c>
      <c r="B4" s="100" t="s">
        <v>165</v>
      </c>
      <c r="C4" s="100" t="s">
        <v>1</v>
      </c>
      <c r="D4" s="101" t="s">
        <v>2</v>
      </c>
      <c r="E4" s="91" t="s">
        <v>15</v>
      </c>
      <c r="F4" s="91" t="s">
        <v>11</v>
      </c>
      <c r="G4" s="91" t="s">
        <v>9</v>
      </c>
      <c r="H4" s="91" t="s">
        <v>10</v>
      </c>
      <c r="I4" s="91" t="s">
        <v>12</v>
      </c>
      <c r="J4" s="91" t="s">
        <v>13</v>
      </c>
      <c r="K4" s="91" t="s">
        <v>8</v>
      </c>
      <c r="L4" s="29"/>
      <c r="M4" s="29"/>
    </row>
    <row r="5" spans="1:20" s="62" customFormat="1" ht="15" customHeight="1" x14ac:dyDescent="0.2">
      <c r="A5" s="251">
        <v>42815</v>
      </c>
      <c r="B5" s="251" t="s">
        <v>220</v>
      </c>
      <c r="C5" s="296" t="s">
        <v>219</v>
      </c>
      <c r="D5" s="250">
        <v>12</v>
      </c>
      <c r="E5" s="34"/>
      <c r="F5" s="34">
        <f>SUM(F6:F16)</f>
        <v>0</v>
      </c>
      <c r="G5" s="34">
        <f>SUM(G6:G16)</f>
        <v>0</v>
      </c>
      <c r="H5" s="34">
        <f>SUM(H6:H16)</f>
        <v>0</v>
      </c>
      <c r="I5" s="34">
        <f>SUM(I6:I16)</f>
        <v>0</v>
      </c>
      <c r="J5" s="34">
        <f t="shared" ref="J5:K5" si="0">SUM(J6:J16)</f>
        <v>0</v>
      </c>
      <c r="K5" s="34">
        <f t="shared" si="0"/>
        <v>0</v>
      </c>
      <c r="L5" s="26"/>
      <c r="M5" s="26"/>
      <c r="N5" s="26"/>
      <c r="O5" s="26"/>
      <c r="P5" s="26"/>
      <c r="Q5" s="26"/>
      <c r="R5" s="26"/>
      <c r="S5" s="26"/>
      <c r="T5" s="26"/>
    </row>
    <row r="6" spans="1:20" s="62" customFormat="1" ht="15" customHeight="1" x14ac:dyDescent="0.2">
      <c r="A6" s="251">
        <v>43020</v>
      </c>
      <c r="B6" s="251" t="s">
        <v>656</v>
      </c>
      <c r="C6" s="296" t="s">
        <v>657</v>
      </c>
      <c r="D6" s="250">
        <v>33</v>
      </c>
      <c r="E6" s="34"/>
      <c r="F6" s="34"/>
      <c r="G6" s="34"/>
      <c r="H6" s="34"/>
      <c r="I6" s="34"/>
      <c r="J6" s="34"/>
      <c r="K6" s="34"/>
      <c r="L6" s="26"/>
      <c r="M6" s="26"/>
      <c r="N6" s="26"/>
      <c r="O6" s="26"/>
      <c r="P6" s="26"/>
      <c r="Q6" s="26"/>
      <c r="R6" s="26"/>
      <c r="S6" s="26"/>
      <c r="T6" s="26"/>
    </row>
    <row r="7" spans="1:20" s="62" customFormat="1" ht="15" customHeight="1" x14ac:dyDescent="0.2">
      <c r="A7" s="200"/>
      <c r="B7" s="200"/>
      <c r="C7" s="201"/>
      <c r="D7" s="38"/>
      <c r="E7" s="32"/>
      <c r="F7" s="32"/>
      <c r="G7" s="32"/>
      <c r="H7" s="32"/>
      <c r="I7" s="32"/>
      <c r="J7" s="17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62" customFormat="1" ht="15" customHeight="1" x14ac:dyDescent="0.2">
      <c r="A8" s="200"/>
      <c r="B8" s="200"/>
      <c r="C8" s="201"/>
      <c r="D8" s="38"/>
      <c r="E8" s="32"/>
      <c r="F8" s="32"/>
      <c r="G8" s="32"/>
      <c r="H8" s="32"/>
      <c r="I8" s="32"/>
      <c r="J8" s="17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62" customFormat="1" ht="15" customHeight="1" x14ac:dyDescent="0.2">
      <c r="A9" s="200"/>
      <c r="B9" s="200"/>
      <c r="C9" s="201"/>
      <c r="D9" s="38"/>
      <c r="E9" s="32"/>
      <c r="F9" s="32"/>
      <c r="G9" s="32"/>
      <c r="H9" s="32"/>
      <c r="I9" s="32"/>
      <c r="J9" s="17"/>
      <c r="K9" s="26"/>
      <c r="L9" s="17"/>
      <c r="M9" s="26"/>
      <c r="N9" s="26"/>
      <c r="O9" s="26"/>
      <c r="P9" s="26"/>
      <c r="Q9" s="26"/>
      <c r="R9" s="26"/>
      <c r="S9" s="26"/>
      <c r="T9" s="26"/>
    </row>
    <row r="10" spans="1:20" s="62" customFormat="1" ht="15" customHeight="1" x14ac:dyDescent="0.2">
      <c r="A10" s="200"/>
      <c r="B10" s="200"/>
      <c r="C10" s="201"/>
      <c r="D10" s="38"/>
      <c r="E10" s="32"/>
      <c r="F10" s="32"/>
      <c r="G10" s="32"/>
      <c r="H10" s="32"/>
      <c r="I10" s="32"/>
      <c r="J10" s="17"/>
      <c r="K10" s="26"/>
      <c r="L10" s="17"/>
      <c r="M10" s="26"/>
      <c r="N10" s="26"/>
      <c r="O10" s="26"/>
      <c r="P10" s="26"/>
      <c r="Q10" s="26"/>
      <c r="R10" s="26"/>
      <c r="S10" s="26"/>
      <c r="T10" s="26"/>
    </row>
    <row r="11" spans="1:20" s="62" customFormat="1" ht="15" customHeight="1" x14ac:dyDescent="0.2">
      <c r="A11" s="200"/>
      <c r="B11" s="200"/>
      <c r="C11" s="201"/>
      <c r="D11" s="38"/>
      <c r="E11" s="32"/>
      <c r="F11" s="32"/>
      <c r="G11" s="32"/>
      <c r="H11" s="32"/>
      <c r="I11" s="32"/>
      <c r="J11" s="17"/>
      <c r="K11" s="26"/>
      <c r="L11" s="17"/>
      <c r="M11" s="26"/>
      <c r="N11" s="26"/>
      <c r="O11" s="26"/>
      <c r="P11" s="26"/>
      <c r="Q11" s="26"/>
      <c r="R11" s="26"/>
      <c r="S11" s="26"/>
      <c r="T11" s="26"/>
    </row>
    <row r="12" spans="1:20" s="62" customFormat="1" ht="15" customHeight="1" x14ac:dyDescent="0.2">
      <c r="A12" s="200"/>
      <c r="B12" s="200"/>
      <c r="C12" s="201"/>
      <c r="D12" s="38"/>
      <c r="E12" s="32"/>
      <c r="F12" s="32"/>
      <c r="G12" s="32"/>
      <c r="H12" s="32"/>
      <c r="I12" s="32"/>
      <c r="J12" s="17"/>
      <c r="K12" s="26"/>
      <c r="L12" s="17"/>
      <c r="M12" s="26"/>
      <c r="N12" s="26"/>
      <c r="O12" s="26"/>
      <c r="P12" s="26"/>
      <c r="Q12" s="26"/>
      <c r="R12" s="26"/>
      <c r="S12" s="26"/>
      <c r="T12" s="26"/>
    </row>
    <row r="13" spans="1:20" s="62" customFormat="1" ht="15" customHeight="1" x14ac:dyDescent="0.2">
      <c r="A13" s="200"/>
      <c r="B13" s="200"/>
      <c r="C13" s="201"/>
      <c r="D13" s="38"/>
      <c r="E13" s="32"/>
      <c r="F13" s="32"/>
      <c r="G13" s="32"/>
      <c r="H13" s="32"/>
      <c r="I13" s="32"/>
      <c r="J13" s="17"/>
      <c r="K13" s="26"/>
      <c r="L13" s="17"/>
      <c r="M13" s="26"/>
      <c r="N13" s="26"/>
      <c r="O13" s="26"/>
      <c r="P13" s="26"/>
      <c r="Q13" s="26"/>
      <c r="R13" s="26"/>
      <c r="S13" s="26"/>
      <c r="T13" s="26"/>
    </row>
    <row r="14" spans="1:20" s="62" customFormat="1" ht="15" customHeight="1" x14ac:dyDescent="0.2">
      <c r="A14" s="35"/>
      <c r="B14" s="16"/>
      <c r="C14" s="16"/>
      <c r="D14" s="37"/>
      <c r="E14" s="37"/>
      <c r="F14" s="37"/>
      <c r="G14" s="37"/>
      <c r="H14" s="37"/>
      <c r="I14" s="37"/>
      <c r="J14" s="37"/>
      <c r="K14" s="37"/>
      <c r="L14" s="37"/>
      <c r="M14" s="26"/>
      <c r="N14" s="26"/>
      <c r="O14" s="26"/>
      <c r="P14" s="26"/>
      <c r="Q14" s="26"/>
      <c r="R14" s="26"/>
      <c r="S14" s="26"/>
      <c r="T14" s="26"/>
    </row>
    <row r="15" spans="1:20" s="62" customFormat="1" ht="15" customHeight="1" x14ac:dyDescent="0.2">
      <c r="A15" s="35"/>
      <c r="B15" s="16"/>
      <c r="C15" s="16"/>
      <c r="D15" s="37"/>
      <c r="E15" s="37"/>
      <c r="F15" s="37"/>
      <c r="G15" s="37"/>
      <c r="H15" s="37"/>
      <c r="I15" s="37"/>
      <c r="J15" s="37"/>
      <c r="K15" s="37"/>
      <c r="L15" s="37"/>
      <c r="M15" s="26"/>
      <c r="N15" s="26"/>
      <c r="O15" s="26"/>
      <c r="P15" s="26"/>
      <c r="Q15" s="26"/>
      <c r="R15" s="26"/>
      <c r="S15" s="26"/>
      <c r="T15" s="26"/>
    </row>
    <row r="16" spans="1:20" s="62" customFormat="1" ht="15" customHeight="1" x14ac:dyDescent="0.2">
      <c r="A16" s="35"/>
      <c r="B16" s="16"/>
      <c r="C16" s="16"/>
      <c r="D16" s="37"/>
      <c r="E16" s="37"/>
      <c r="F16" s="37"/>
      <c r="G16" s="37"/>
      <c r="H16" s="37"/>
      <c r="I16" s="37"/>
      <c r="J16" s="37"/>
      <c r="K16" s="37"/>
      <c r="L16" s="37"/>
      <c r="M16" s="26"/>
      <c r="N16" s="26"/>
      <c r="O16" s="26"/>
      <c r="P16" s="26"/>
      <c r="Q16" s="26"/>
      <c r="R16" s="26"/>
      <c r="S16" s="26"/>
      <c r="T16" s="26"/>
    </row>
    <row r="17" spans="1:20" s="62" customFormat="1" ht="15" customHeight="1" x14ac:dyDescent="0.2">
      <c r="A17" s="35"/>
      <c r="B17" s="16"/>
      <c r="C17" s="16"/>
      <c r="D17" s="37"/>
      <c r="E17" s="37"/>
      <c r="F17" s="37"/>
      <c r="G17" s="37"/>
      <c r="H17" s="37"/>
      <c r="I17" s="37"/>
      <c r="J17" s="37"/>
      <c r="K17" s="37"/>
      <c r="L17" s="37"/>
      <c r="M17" s="26"/>
      <c r="N17" s="26"/>
      <c r="O17" s="26"/>
      <c r="P17" s="26"/>
      <c r="Q17" s="26"/>
      <c r="R17" s="26"/>
      <c r="S17" s="26"/>
      <c r="T17" s="26"/>
    </row>
    <row r="18" spans="1:20" s="62" customFormat="1" ht="15" customHeight="1" x14ac:dyDescent="0.2">
      <c r="A18" s="35"/>
      <c r="B18" s="35"/>
      <c r="C18" s="16"/>
      <c r="D18" s="37"/>
      <c r="E18" s="37"/>
      <c r="F18" s="37"/>
      <c r="G18" s="37"/>
      <c r="H18" s="37"/>
      <c r="I18" s="37"/>
      <c r="J18" s="37"/>
      <c r="K18" s="37"/>
      <c r="L18" s="37"/>
      <c r="M18" s="26"/>
      <c r="N18" s="26"/>
      <c r="O18" s="26"/>
      <c r="P18" s="26"/>
      <c r="Q18" s="26"/>
      <c r="R18" s="26"/>
      <c r="S18" s="26"/>
      <c r="T18" s="26"/>
    </row>
    <row r="19" spans="1:20" s="62" customFormat="1" ht="15" customHeight="1" x14ac:dyDescent="0.2">
      <c r="A19" s="16"/>
      <c r="B19" s="16"/>
      <c r="C19" s="16"/>
      <c r="D19" s="37"/>
      <c r="E19" s="37"/>
      <c r="F19" s="37"/>
      <c r="G19" s="37"/>
      <c r="H19" s="37"/>
      <c r="I19" s="37"/>
      <c r="J19" s="37"/>
      <c r="K19" s="37"/>
      <c r="L19" s="37"/>
      <c r="M19" s="26"/>
      <c r="N19" s="26"/>
      <c r="O19" s="26"/>
      <c r="P19" s="26"/>
      <c r="Q19" s="26"/>
      <c r="R19" s="26"/>
      <c r="S19" s="26"/>
      <c r="T19" s="26"/>
    </row>
    <row r="20" spans="1:20" s="62" customFormat="1" ht="15" customHeight="1" x14ac:dyDescent="0.2">
      <c r="A20" s="16"/>
      <c r="B20" s="16"/>
      <c r="C20" s="16"/>
      <c r="D20" s="37"/>
      <c r="E20" s="37"/>
      <c r="F20" s="37"/>
      <c r="G20" s="37"/>
      <c r="H20" s="37"/>
      <c r="I20" s="37"/>
      <c r="J20" s="37"/>
      <c r="K20" s="37"/>
      <c r="L20" s="37"/>
      <c r="M20" s="26"/>
      <c r="N20" s="26"/>
      <c r="O20" s="26"/>
      <c r="P20" s="26"/>
      <c r="Q20" s="26"/>
      <c r="R20" s="26"/>
      <c r="S20" s="26"/>
      <c r="T20" s="26"/>
    </row>
    <row r="21" spans="1:20" s="62" customFormat="1" ht="15" customHeight="1" x14ac:dyDescent="0.2">
      <c r="A21" s="16"/>
      <c r="B21" s="16"/>
      <c r="C21" s="16"/>
      <c r="D21" s="37"/>
      <c r="E21" s="37"/>
      <c r="F21" s="37"/>
      <c r="G21" s="37"/>
      <c r="H21" s="37"/>
      <c r="I21" s="37"/>
      <c r="J21" s="37"/>
      <c r="K21" s="37"/>
      <c r="L21" s="37"/>
      <c r="M21" s="26"/>
      <c r="N21" s="26"/>
      <c r="O21" s="26"/>
      <c r="P21" s="26"/>
      <c r="Q21" s="26"/>
      <c r="R21" s="26"/>
      <c r="S21" s="26"/>
      <c r="T21" s="26"/>
    </row>
    <row r="22" spans="1:20" s="62" customFormat="1" ht="15" customHeight="1" x14ac:dyDescent="0.2">
      <c r="A22" s="16"/>
      <c r="B22" s="16"/>
      <c r="C22" s="16"/>
      <c r="D22" s="37"/>
      <c r="E22" s="37"/>
      <c r="F22" s="37"/>
      <c r="G22" s="37"/>
      <c r="H22" s="37"/>
      <c r="I22" s="37"/>
      <c r="J22" s="37"/>
      <c r="K22" s="37"/>
      <c r="L22" s="37"/>
      <c r="M22" s="26"/>
      <c r="N22" s="26"/>
      <c r="O22" s="26"/>
      <c r="P22" s="26"/>
      <c r="Q22" s="26"/>
      <c r="R22" s="26"/>
      <c r="S22" s="26"/>
      <c r="T22" s="26"/>
    </row>
    <row r="23" spans="1:20" s="62" customFormat="1" ht="15" customHeight="1" x14ac:dyDescent="0.2">
      <c r="A23" s="16"/>
      <c r="B23" s="16"/>
      <c r="C23" s="16"/>
      <c r="D23" s="37"/>
      <c r="E23" s="37"/>
      <c r="F23" s="37"/>
      <c r="G23" s="37"/>
      <c r="H23" s="37"/>
      <c r="I23" s="37"/>
      <c r="J23" s="37"/>
      <c r="K23" s="37"/>
      <c r="L23" s="37"/>
      <c r="M23" s="26"/>
      <c r="N23" s="26"/>
      <c r="O23" s="26"/>
      <c r="P23" s="26"/>
      <c r="Q23" s="26"/>
      <c r="R23" s="26"/>
      <c r="S23" s="26"/>
      <c r="T23" s="26"/>
    </row>
    <row r="24" spans="1:20" s="62" customFormat="1" ht="15" customHeight="1" x14ac:dyDescent="0.2">
      <c r="A24" s="16"/>
      <c r="B24" s="16"/>
      <c r="C24" s="16"/>
      <c r="D24" s="38"/>
      <c r="E24" s="37"/>
      <c r="F24" s="37"/>
      <c r="G24" s="37"/>
      <c r="H24" s="37"/>
      <c r="I24" s="37"/>
      <c r="J24" s="37"/>
      <c r="K24" s="37"/>
      <c r="L24" s="37"/>
      <c r="M24" s="26"/>
      <c r="N24" s="26"/>
      <c r="O24" s="26"/>
      <c r="P24" s="26"/>
      <c r="Q24" s="26"/>
      <c r="R24" s="26"/>
      <c r="S24" s="26"/>
      <c r="T24" s="26"/>
    </row>
    <row r="25" spans="1:20" s="62" customFormat="1" ht="15" customHeight="1" x14ac:dyDescent="0.2">
      <c r="A25" s="16"/>
      <c r="B25" s="16"/>
      <c r="C25" s="16"/>
      <c r="D25" s="37"/>
      <c r="E25" s="37"/>
      <c r="F25" s="37"/>
      <c r="G25" s="37"/>
      <c r="H25" s="37"/>
      <c r="I25" s="37"/>
      <c r="J25" s="37"/>
      <c r="K25" s="37"/>
      <c r="L25" s="37"/>
      <c r="M25" s="26"/>
      <c r="N25" s="26"/>
      <c r="O25" s="26"/>
      <c r="P25" s="26"/>
      <c r="Q25" s="26"/>
      <c r="R25" s="26"/>
      <c r="S25" s="26"/>
      <c r="T25" s="26"/>
    </row>
    <row r="26" spans="1:20" s="62" customFormat="1" ht="15" customHeight="1" x14ac:dyDescent="0.2">
      <c r="A26" s="16"/>
      <c r="B26" s="16"/>
      <c r="C26" s="16"/>
      <c r="D26" s="37"/>
      <c r="E26" s="37"/>
      <c r="F26" s="37"/>
      <c r="G26" s="37"/>
      <c r="H26" s="37"/>
      <c r="I26" s="37"/>
      <c r="J26" s="37"/>
      <c r="K26" s="37"/>
      <c r="L26" s="37"/>
      <c r="M26" s="26"/>
      <c r="N26" s="26"/>
      <c r="O26" s="26"/>
      <c r="P26" s="26"/>
      <c r="Q26" s="26"/>
      <c r="R26" s="26"/>
      <c r="S26" s="26"/>
      <c r="T26" s="26"/>
    </row>
    <row r="27" spans="1:20" s="62" customFormat="1" ht="15" customHeight="1" x14ac:dyDescent="0.2">
      <c r="A27" s="16"/>
      <c r="B27" s="16"/>
      <c r="C27" s="16"/>
      <c r="D27" s="37"/>
      <c r="E27" s="37"/>
      <c r="F27" s="37"/>
      <c r="G27" s="37"/>
      <c r="H27" s="37"/>
      <c r="I27" s="37"/>
      <c r="J27" s="37"/>
      <c r="K27" s="37"/>
      <c r="L27" s="37"/>
      <c r="M27" s="26"/>
      <c r="N27" s="26"/>
      <c r="O27" s="26"/>
      <c r="P27" s="26"/>
      <c r="Q27" s="26"/>
      <c r="R27" s="26"/>
      <c r="S27" s="26"/>
      <c r="T27" s="26"/>
    </row>
    <row r="28" spans="1:20" s="62" customFormat="1" ht="15" customHeight="1" x14ac:dyDescent="0.2">
      <c r="A28" s="16"/>
      <c r="B28" s="16"/>
      <c r="C28" s="16"/>
      <c r="D28" s="37"/>
      <c r="E28" s="37"/>
      <c r="F28" s="37"/>
      <c r="G28" s="37"/>
      <c r="H28" s="37"/>
      <c r="I28" s="37"/>
      <c r="J28" s="37"/>
      <c r="K28" s="37"/>
      <c r="L28" s="37"/>
      <c r="M28" s="26"/>
      <c r="N28" s="26"/>
      <c r="O28" s="26"/>
      <c r="P28" s="26"/>
      <c r="Q28" s="26"/>
      <c r="R28" s="26"/>
      <c r="S28" s="26"/>
      <c r="T28" s="26"/>
    </row>
    <row r="29" spans="1:20" s="62" customFormat="1" ht="15" customHeight="1" x14ac:dyDescent="0.2">
      <c r="A29" s="16"/>
      <c r="B29" s="16"/>
      <c r="C29" s="16"/>
      <c r="D29" s="37"/>
      <c r="E29" s="37"/>
      <c r="F29" s="37"/>
      <c r="G29" s="37"/>
      <c r="H29" s="37"/>
      <c r="I29" s="37"/>
      <c r="J29" s="37"/>
      <c r="K29" s="37"/>
      <c r="L29" s="37"/>
      <c r="M29" s="26"/>
      <c r="N29" s="26"/>
      <c r="O29" s="26"/>
      <c r="P29" s="26"/>
      <c r="Q29" s="26"/>
      <c r="R29" s="26"/>
      <c r="S29" s="26"/>
      <c r="T29" s="26"/>
    </row>
    <row r="30" spans="1:20" s="62" customFormat="1" ht="15" customHeight="1" x14ac:dyDescent="0.2">
      <c r="A30" s="16"/>
      <c r="B30" s="16"/>
      <c r="C30" s="16"/>
      <c r="D30" s="37"/>
      <c r="E30" s="37"/>
      <c r="F30" s="37"/>
      <c r="G30" s="37"/>
      <c r="H30" s="37"/>
      <c r="I30" s="37"/>
      <c r="J30" s="37"/>
      <c r="K30" s="37"/>
      <c r="L30" s="37"/>
      <c r="M30" s="26"/>
      <c r="N30" s="26"/>
      <c r="O30" s="26"/>
      <c r="P30" s="26"/>
      <c r="Q30" s="26"/>
      <c r="R30" s="26"/>
      <c r="S30" s="26"/>
      <c r="T30" s="26"/>
    </row>
    <row r="31" spans="1:20" s="62" customFormat="1" ht="15" customHeight="1" x14ac:dyDescent="0.2">
      <c r="A31" s="16"/>
      <c r="B31" s="16"/>
      <c r="C31" s="26"/>
      <c r="D31" s="37"/>
      <c r="E31" s="37"/>
      <c r="F31" s="37"/>
      <c r="G31" s="37"/>
      <c r="H31" s="37"/>
      <c r="I31" s="37"/>
      <c r="J31" s="37"/>
      <c r="K31" s="37"/>
      <c r="L31" s="37"/>
      <c r="M31" s="26"/>
      <c r="N31" s="26"/>
      <c r="O31" s="26"/>
      <c r="P31" s="26"/>
      <c r="Q31" s="26"/>
      <c r="R31" s="26"/>
      <c r="S31" s="26"/>
      <c r="T31" s="26"/>
    </row>
    <row r="32" spans="1:20" s="62" customFormat="1" ht="15" customHeight="1" x14ac:dyDescent="0.2">
      <c r="A32" s="16"/>
      <c r="B32" s="16"/>
      <c r="C32" s="26"/>
      <c r="D32" s="37"/>
      <c r="E32" s="37"/>
      <c r="F32" s="37"/>
      <c r="G32" s="37"/>
      <c r="H32" s="37"/>
      <c r="I32" s="37"/>
      <c r="J32" s="37"/>
      <c r="K32" s="37"/>
      <c r="L32" s="37"/>
      <c r="M32" s="26"/>
      <c r="N32" s="26"/>
      <c r="O32" s="26"/>
      <c r="P32" s="26"/>
      <c r="Q32" s="26"/>
      <c r="R32" s="26"/>
      <c r="S32" s="26"/>
      <c r="T32" s="26"/>
    </row>
    <row r="33" spans="1:20" s="62" customFormat="1" ht="15" customHeight="1" x14ac:dyDescent="0.2">
      <c r="A33" s="16"/>
      <c r="B33" s="16"/>
      <c r="C33" s="26"/>
      <c r="D33" s="37"/>
      <c r="E33" s="37"/>
      <c r="F33" s="37"/>
      <c r="G33" s="37"/>
      <c r="H33" s="37"/>
      <c r="I33" s="37"/>
      <c r="J33" s="37"/>
      <c r="K33" s="37"/>
      <c r="L33" s="37"/>
      <c r="M33" s="26"/>
      <c r="N33" s="26"/>
      <c r="O33" s="26"/>
      <c r="P33" s="26"/>
      <c r="Q33" s="26"/>
      <c r="R33" s="26"/>
      <c r="S33" s="26"/>
      <c r="T33" s="26"/>
    </row>
    <row r="34" spans="1:20" s="62" customFormat="1" ht="15" customHeight="1" x14ac:dyDescent="0.2">
      <c r="A34" s="26"/>
      <c r="B34" s="26"/>
      <c r="C34" s="26"/>
      <c r="D34" s="37"/>
      <c r="E34" s="37"/>
      <c r="F34" s="37"/>
      <c r="G34" s="37"/>
      <c r="H34" s="37"/>
      <c r="I34" s="37"/>
      <c r="J34" s="37"/>
      <c r="K34" s="37"/>
      <c r="L34" s="37"/>
      <c r="M34" s="26"/>
      <c r="N34" s="26"/>
      <c r="O34" s="26"/>
      <c r="P34" s="26"/>
      <c r="Q34" s="26"/>
      <c r="R34" s="26"/>
      <c r="S34" s="26"/>
      <c r="T34" s="26"/>
    </row>
    <row r="35" spans="1:20" s="62" customFormat="1" ht="15" customHeight="1" x14ac:dyDescent="0.2">
      <c r="A35" s="26"/>
      <c r="B35" s="26"/>
      <c r="C35" s="26"/>
      <c r="D35" s="37"/>
      <c r="E35" s="37"/>
      <c r="F35" s="37"/>
      <c r="G35" s="37"/>
      <c r="H35" s="37"/>
      <c r="I35" s="37"/>
      <c r="J35" s="37"/>
      <c r="K35" s="37"/>
      <c r="L35" s="37"/>
      <c r="M35" s="26"/>
      <c r="N35" s="26"/>
      <c r="O35" s="26"/>
      <c r="P35" s="26"/>
      <c r="Q35" s="26"/>
      <c r="R35" s="26"/>
      <c r="S35" s="26"/>
      <c r="T35" s="26"/>
    </row>
    <row r="36" spans="1:20" s="62" customFormat="1" ht="15" customHeight="1" x14ac:dyDescent="0.2">
      <c r="A36" s="26"/>
      <c r="B36" s="26"/>
      <c r="C36" s="26"/>
      <c r="D36" s="37"/>
      <c r="E36" s="37"/>
      <c r="F36" s="37"/>
      <c r="G36" s="37"/>
      <c r="H36" s="37"/>
      <c r="I36" s="37"/>
      <c r="J36" s="37"/>
      <c r="K36" s="37"/>
      <c r="L36" s="37"/>
      <c r="M36" s="26"/>
      <c r="N36" s="26"/>
      <c r="O36" s="26"/>
      <c r="P36" s="26"/>
      <c r="Q36" s="26"/>
      <c r="R36" s="26"/>
      <c r="S36" s="26"/>
      <c r="T36" s="26"/>
    </row>
    <row r="37" spans="1:20" s="62" customFormat="1" ht="15" customHeight="1" x14ac:dyDescent="0.2">
      <c r="A37" s="26"/>
      <c r="B37" s="26"/>
      <c r="C37" s="26"/>
      <c r="D37" s="37"/>
      <c r="E37" s="37"/>
      <c r="F37" s="37"/>
      <c r="G37" s="37"/>
      <c r="H37" s="37"/>
      <c r="I37" s="37"/>
      <c r="J37" s="37"/>
      <c r="K37" s="37"/>
      <c r="L37" s="37"/>
      <c r="M37" s="26"/>
      <c r="N37" s="26"/>
      <c r="O37" s="26"/>
      <c r="P37" s="26"/>
      <c r="Q37" s="26"/>
      <c r="R37" s="26"/>
      <c r="S37" s="26"/>
      <c r="T37" s="26"/>
    </row>
    <row r="38" spans="1:20" s="62" customFormat="1" ht="15" customHeight="1" x14ac:dyDescent="0.2">
      <c r="A38" s="26"/>
      <c r="B38" s="26"/>
      <c r="C38" s="26"/>
      <c r="D38" s="37"/>
      <c r="E38" s="37"/>
      <c r="F38" s="37"/>
      <c r="G38" s="37"/>
      <c r="H38" s="37"/>
      <c r="I38" s="37"/>
      <c r="J38" s="37"/>
      <c r="K38" s="37"/>
      <c r="L38" s="37"/>
      <c r="M38" s="26"/>
      <c r="N38" s="26"/>
      <c r="O38" s="26"/>
      <c r="P38" s="26"/>
      <c r="Q38" s="26"/>
      <c r="R38" s="26"/>
      <c r="S38" s="26"/>
      <c r="T38" s="26"/>
    </row>
    <row r="39" spans="1:20" s="62" customFormat="1" ht="1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62" customFormat="1" ht="1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62" customFormat="1" ht="1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62" customFormat="1" ht="1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62" customFormat="1" ht="1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62" customFormat="1" ht="1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62" customFormat="1" ht="15" customHeight="1" x14ac:dyDescent="0.2"/>
    <row r="46" spans="1:20" s="62" customFormat="1" ht="15" customHeight="1" x14ac:dyDescent="0.2"/>
    <row r="47" spans="1:20" s="62" customFormat="1" ht="15" customHeight="1" x14ac:dyDescent="0.2"/>
    <row r="48" spans="1:20" s="62" customFormat="1" ht="15" customHeight="1" x14ac:dyDescent="0.2"/>
    <row r="49" s="62" customFormat="1" ht="15" customHeight="1" x14ac:dyDescent="0.2"/>
    <row r="50" s="62" customFormat="1" ht="15" customHeight="1" x14ac:dyDescent="0.2"/>
    <row r="51" s="62" customFormat="1" ht="15" customHeight="1" x14ac:dyDescent="0.2"/>
    <row r="52" s="62" customFormat="1" ht="15" customHeight="1" x14ac:dyDescent="0.2"/>
    <row r="53" s="62" customFormat="1" ht="15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  <row r="309" s="62" customFormat="1" x14ac:dyDescent="0.2"/>
    <row r="310" s="62" customFormat="1" x14ac:dyDescent="0.2"/>
    <row r="311" s="62" customFormat="1" x14ac:dyDescent="0.2"/>
    <row r="312" s="62" customFormat="1" x14ac:dyDescent="0.2"/>
    <row r="313" s="62" customFormat="1" x14ac:dyDescent="0.2"/>
    <row r="314" s="62" customFormat="1" x14ac:dyDescent="0.2"/>
    <row r="315" s="62" customForma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316"/>
  <sheetViews>
    <sheetView showGridLines="0" view="pageBreakPreview" zoomScaleNormal="115" zoomScaleSheetLayoutView="100" workbookViewId="0">
      <selection activeCell="S42" sqref="S42"/>
    </sheetView>
  </sheetViews>
  <sheetFormatPr defaultRowHeight="12.75" x14ac:dyDescent="0.2"/>
  <cols>
    <col min="1" max="2" width="10.7109375" style="55" customWidth="1"/>
    <col min="3" max="3" width="56.7109375" style="55" customWidth="1"/>
    <col min="4" max="4" width="10.7109375" style="55" customWidth="1"/>
    <col min="5" max="16384" width="9.140625" style="55"/>
  </cols>
  <sheetData>
    <row r="1" spans="1:21" s="234" customFormat="1" ht="15" customHeight="1" x14ac:dyDescent="0.25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1" ht="15" customHeight="1" x14ac:dyDescent="0.2">
      <c r="A2" s="233" t="str">
        <f>'Prior Year Fees'!A2</f>
        <v>Financial Year to October 2017</v>
      </c>
      <c r="B2" s="56"/>
      <c r="C2" s="56"/>
      <c r="D2" s="89">
        <f>SUM(D6:D7)</f>
        <v>0</v>
      </c>
      <c r="E2" s="56"/>
    </row>
    <row r="3" spans="1:21" ht="15" customHeight="1" x14ac:dyDescent="0.25">
      <c r="A3" s="49"/>
      <c r="B3" s="56"/>
      <c r="C3" s="56"/>
      <c r="D3" s="90"/>
      <c r="E3" s="56"/>
    </row>
    <row r="4" spans="1:21" s="58" customFormat="1" ht="15" customHeight="1" x14ac:dyDescent="0.2">
      <c r="A4" s="59" t="s">
        <v>0</v>
      </c>
      <c r="B4" s="59" t="s">
        <v>165</v>
      </c>
      <c r="C4" s="59" t="s">
        <v>1</v>
      </c>
      <c r="D4" s="161" t="s">
        <v>2</v>
      </c>
      <c r="E4" s="61"/>
      <c r="F4" s="23"/>
      <c r="G4" s="23"/>
      <c r="H4" s="23"/>
      <c r="I4" s="23"/>
      <c r="J4" s="23"/>
      <c r="K4" s="23"/>
      <c r="L4" s="23"/>
      <c r="M4" s="23"/>
      <c r="N4" s="23"/>
    </row>
    <row r="5" spans="1:21" s="62" customFormat="1" ht="15" customHeight="1" x14ac:dyDescent="0.2">
      <c r="A5" s="26"/>
      <c r="B5" s="26"/>
      <c r="C5" s="26"/>
      <c r="D5" s="26"/>
      <c r="E5" s="13"/>
      <c r="F5" s="1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47"/>
      <c r="B6" s="27"/>
      <c r="C6" s="208"/>
      <c r="D6" s="38"/>
      <c r="E6" s="13"/>
      <c r="F6" s="1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47"/>
      <c r="B7" s="27"/>
      <c r="C7" s="223"/>
      <c r="D7" s="102"/>
      <c r="E7" s="13"/>
      <c r="F7" s="1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16"/>
      <c r="B8" s="16"/>
      <c r="C8" s="26"/>
      <c r="D8" s="15"/>
      <c r="E8" s="1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16"/>
      <c r="B9" s="16"/>
      <c r="C9" s="26"/>
      <c r="D9" s="26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16"/>
      <c r="B10" s="16"/>
      <c r="C10" s="26"/>
      <c r="D10" s="26"/>
      <c r="E10" s="26"/>
      <c r="F10" s="26"/>
      <c r="G10" s="26"/>
      <c r="H10" s="26"/>
      <c r="I10" s="26"/>
      <c r="J10" s="26"/>
      <c r="K10" s="26"/>
      <c r="L10" s="3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16"/>
      <c r="B11" s="1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16"/>
      <c r="B12" s="1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16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16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2" customFormat="1" ht="15" customHeight="1" x14ac:dyDescent="0.2">
      <c r="A15" s="16"/>
      <c r="B15" s="16"/>
      <c r="C15" s="26"/>
      <c r="D15" s="26"/>
      <c r="E15" s="26"/>
      <c r="F15" s="26"/>
      <c r="G15" s="26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x14ac:dyDescent="0.2">
      <c r="A16" s="16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16"/>
      <c r="B17" s="1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16"/>
      <c r="B18" s="1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16"/>
      <c r="B19" s="1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16"/>
      <c r="B20" s="1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16"/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16"/>
      <c r="B22" s="1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16"/>
      <c r="B23" s="1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16"/>
      <c r="B24" s="16"/>
      <c r="C24" s="26"/>
      <c r="D24" s="26"/>
      <c r="E24" s="26"/>
      <c r="F24" s="26"/>
      <c r="G24" s="26"/>
      <c r="H24" s="26"/>
      <c r="I24" s="3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16"/>
      <c r="B25" s="1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16"/>
      <c r="B26" s="1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16"/>
      <c r="B27" s="1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16"/>
      <c r="B28" s="1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16"/>
      <c r="B29" s="1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16"/>
      <c r="B30" s="1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1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1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1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2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2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2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2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2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2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62" customFormat="1" ht="12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62" customFormat="1" ht="12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62" customFormat="1" ht="12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62" customFormat="1" ht="12" customHeight="1" x14ac:dyDescent="0.2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62" customFormat="1" ht="12" customHeight="1" x14ac:dyDescent="0.2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62" customFormat="1" ht="12" customHeight="1" x14ac:dyDescent="0.2"/>
    <row r="48" spans="1:21" s="62" customFormat="1" ht="12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ht="12" customHeight="1" x14ac:dyDescent="0.2"/>
    <row r="90" s="62" customFormat="1" ht="12" customHeight="1" x14ac:dyDescent="0.2"/>
    <row r="91" s="62" customFormat="1" ht="12" customHeight="1" x14ac:dyDescent="0.2"/>
    <row r="92" s="62" customFormat="1" ht="12" customHeigh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pans="1:4" s="62" customFormat="1" x14ac:dyDescent="0.2"/>
    <row r="306" spans="1:4" s="62" customFormat="1" x14ac:dyDescent="0.2"/>
    <row r="307" spans="1:4" s="62" customFormat="1" x14ac:dyDescent="0.2"/>
    <row r="308" spans="1:4" s="62" customFormat="1" x14ac:dyDescent="0.2"/>
    <row r="309" spans="1:4" s="62" customFormat="1" x14ac:dyDescent="0.2"/>
    <row r="310" spans="1:4" s="62" customFormat="1" x14ac:dyDescent="0.2"/>
    <row r="311" spans="1:4" s="62" customFormat="1" x14ac:dyDescent="0.2"/>
    <row r="312" spans="1:4" s="62" customFormat="1" x14ac:dyDescent="0.2"/>
    <row r="313" spans="1:4" s="62" customFormat="1" x14ac:dyDescent="0.2"/>
    <row r="314" spans="1:4" s="62" customFormat="1" x14ac:dyDescent="0.2"/>
    <row r="315" spans="1:4" s="62" customFormat="1" x14ac:dyDescent="0.2">
      <c r="A315" s="55"/>
      <c r="B315" s="55"/>
      <c r="C315" s="55"/>
      <c r="D315" s="55"/>
    </row>
    <row r="316" spans="1:4" s="62" customFormat="1" x14ac:dyDescent="0.2">
      <c r="A316" s="55"/>
      <c r="B316" s="55"/>
      <c r="C316" s="55"/>
      <c r="D316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&amp;C29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292"/>
  <sheetViews>
    <sheetView showGridLines="0" view="pageBreakPreview" zoomScaleNormal="115" zoomScaleSheetLayoutView="100" workbookViewId="0">
      <selection activeCell="F14" sqref="F14"/>
    </sheetView>
  </sheetViews>
  <sheetFormatPr defaultRowHeight="12.75" x14ac:dyDescent="0.2"/>
  <cols>
    <col min="1" max="2" width="10.7109375" style="55" customWidth="1"/>
    <col min="3" max="3" width="56.7109375" style="55" customWidth="1"/>
    <col min="4" max="4" width="10.7109375" style="55" customWidth="1"/>
    <col min="5" max="16384" width="9.140625" style="55"/>
  </cols>
  <sheetData>
    <row r="1" spans="1:21" s="234" customFormat="1" ht="15" customHeight="1" x14ac:dyDescent="0.25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1" ht="15" customHeight="1" x14ac:dyDescent="0.2">
      <c r="A2" s="233" t="str">
        <f>'Prior Year Fees'!A2</f>
        <v>Financial Year to October 2017</v>
      </c>
      <c r="B2" s="56"/>
      <c r="C2" s="56"/>
      <c r="D2" s="54">
        <f>D8+D15+D21</f>
        <v>0</v>
      </c>
      <c r="E2" s="56"/>
    </row>
    <row r="3" spans="1:21" ht="15" customHeight="1" x14ac:dyDescent="0.25">
      <c r="A3" s="49"/>
      <c r="B3" s="56"/>
      <c r="C3" s="56"/>
      <c r="D3" s="57"/>
      <c r="E3" s="56"/>
    </row>
    <row r="4" spans="1:21" s="58" customFormat="1" ht="15" customHeight="1" x14ac:dyDescent="0.2">
      <c r="A4" s="59" t="s">
        <v>0</v>
      </c>
      <c r="B4" s="59" t="s">
        <v>59</v>
      </c>
      <c r="C4" s="59" t="s">
        <v>1</v>
      </c>
      <c r="D4" s="60" t="s">
        <v>2</v>
      </c>
      <c r="E4" s="61"/>
      <c r="F4" s="23"/>
      <c r="G4" s="23"/>
      <c r="H4" s="23"/>
      <c r="I4" s="23"/>
      <c r="J4" s="23"/>
      <c r="K4" s="23"/>
      <c r="L4" s="23"/>
      <c r="M4" s="23"/>
      <c r="N4" s="23"/>
    </row>
    <row r="5" spans="1:21" s="62" customFormat="1" ht="15" customHeight="1" x14ac:dyDescent="0.2">
      <c r="A5" s="37"/>
      <c r="B5" s="37"/>
      <c r="C5" s="37"/>
      <c r="D5" s="37"/>
      <c r="E5" s="13"/>
      <c r="F5" s="1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47"/>
      <c r="B6" s="27"/>
      <c r="C6" s="165"/>
      <c r="D6" s="38"/>
      <c r="E6" s="13"/>
      <c r="F6" s="26"/>
      <c r="G6" s="26"/>
      <c r="H6" s="26"/>
      <c r="I6" s="26" t="s">
        <v>18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47"/>
      <c r="B7" s="27"/>
      <c r="C7" s="165"/>
      <c r="D7" s="38"/>
      <c r="E7" s="13"/>
      <c r="F7" s="1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16"/>
      <c r="B8" s="16"/>
      <c r="C8" s="98" t="s">
        <v>81</v>
      </c>
      <c r="D8" s="146">
        <f>SUBTOTAL(9,D6:D7)</f>
        <v>0</v>
      </c>
      <c r="E8" s="13"/>
      <c r="F8" s="13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47"/>
      <c r="B9" s="37"/>
      <c r="C9" s="165"/>
      <c r="D9" s="37"/>
      <c r="E9" s="13"/>
      <c r="F9" s="1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47"/>
      <c r="B10" s="27"/>
      <c r="C10" s="165"/>
      <c r="D10" s="38"/>
      <c r="E10" s="13"/>
      <c r="F10" s="26"/>
      <c r="G10" s="26"/>
      <c r="H10" s="26"/>
      <c r="I10" s="26" t="s">
        <v>18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47"/>
      <c r="B11" s="27"/>
      <c r="C11" s="165"/>
      <c r="D11" s="38"/>
      <c r="E11" s="1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47"/>
      <c r="B12" s="27"/>
      <c r="C12" s="165"/>
      <c r="D12" s="38"/>
      <c r="E12" s="1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47"/>
      <c r="B13" s="27"/>
      <c r="C13" s="165"/>
      <c r="D13" s="38"/>
    </row>
    <row r="14" spans="1:21" s="62" customFormat="1" ht="15" customHeight="1" x14ac:dyDescent="0.2">
      <c r="A14" s="47"/>
      <c r="B14" s="27"/>
      <c r="C14" s="165"/>
      <c r="D14" s="38"/>
    </row>
    <row r="15" spans="1:21" s="62" customFormat="1" ht="15" customHeight="1" x14ac:dyDescent="0.2">
      <c r="A15" s="47"/>
      <c r="B15" s="27"/>
      <c r="C15" s="98" t="s">
        <v>82</v>
      </c>
      <c r="D15" s="146">
        <f>SUM(D10:D14)</f>
        <v>0</v>
      </c>
    </row>
    <row r="16" spans="1:21" s="62" customFormat="1" ht="15" customHeight="1" x14ac:dyDescent="0.2">
      <c r="A16" s="47"/>
      <c r="B16" s="27"/>
      <c r="C16" s="165"/>
      <c r="D16" s="38"/>
    </row>
    <row r="17" spans="1:4" s="62" customFormat="1" ht="15" customHeight="1" x14ac:dyDescent="0.2">
      <c r="A17" s="47"/>
      <c r="B17" s="27"/>
      <c r="C17" s="165"/>
      <c r="D17" s="38"/>
    </row>
    <row r="18" spans="1:4" s="62" customFormat="1" ht="15" customHeight="1" x14ac:dyDescent="0.2">
      <c r="A18" s="47"/>
      <c r="B18" s="27"/>
      <c r="C18" s="165"/>
      <c r="D18" s="38"/>
    </row>
    <row r="19" spans="1:4" s="62" customFormat="1" ht="15" customHeight="1" x14ac:dyDescent="0.2">
      <c r="A19" s="47"/>
      <c r="B19" s="27"/>
      <c r="C19" s="165"/>
      <c r="D19" s="38"/>
    </row>
    <row r="20" spans="1:4" s="62" customFormat="1" ht="15" customHeight="1" x14ac:dyDescent="0.2">
      <c r="A20" s="47"/>
      <c r="B20" s="27"/>
      <c r="C20" s="145"/>
      <c r="D20" s="38"/>
    </row>
    <row r="21" spans="1:4" s="62" customFormat="1" ht="15" customHeight="1" x14ac:dyDescent="0.2">
      <c r="A21" s="16"/>
      <c r="B21" s="16"/>
      <c r="C21" s="98" t="s">
        <v>125</v>
      </c>
      <c r="D21" s="146">
        <f>SUBTOTAL(9,D19:D20)</f>
        <v>0</v>
      </c>
    </row>
    <row r="22" spans="1:4" s="62" customFormat="1" ht="15" customHeight="1" x14ac:dyDescent="0.2">
      <c r="A22" s="47"/>
      <c r="B22" s="27"/>
      <c r="C22" s="165"/>
      <c r="D22" s="38"/>
    </row>
    <row r="23" spans="1:4" s="62" customFormat="1" ht="15" customHeight="1" x14ac:dyDescent="0.2">
      <c r="A23" s="47"/>
      <c r="B23" s="27"/>
      <c r="C23" s="165"/>
      <c r="D23" s="38"/>
    </row>
    <row r="24" spans="1:4" s="62" customFormat="1" ht="15" customHeight="1" x14ac:dyDescent="0.2">
      <c r="C24" s="98"/>
      <c r="D24" s="102"/>
    </row>
    <row r="25" spans="1:4" s="62" customFormat="1" ht="15" customHeight="1" x14ac:dyDescent="0.2">
      <c r="C25" s="98"/>
      <c r="D25" s="102"/>
    </row>
    <row r="26" spans="1:4" s="62" customFormat="1" ht="15" customHeight="1" x14ac:dyDescent="0.2">
      <c r="C26" s="98"/>
      <c r="D26" s="102"/>
    </row>
    <row r="27" spans="1:4" s="62" customFormat="1" ht="15" customHeight="1" x14ac:dyDescent="0.2">
      <c r="C27" s="98"/>
      <c r="D27" s="102"/>
    </row>
    <row r="28" spans="1:4" s="62" customFormat="1" ht="15" customHeight="1" x14ac:dyDescent="0.2">
      <c r="C28" s="98"/>
      <c r="D28" s="102"/>
    </row>
    <row r="29" spans="1:4" s="62" customFormat="1" ht="15" customHeight="1" x14ac:dyDescent="0.2">
      <c r="C29" s="98"/>
      <c r="D29" s="102"/>
    </row>
    <row r="30" spans="1:4" s="62" customFormat="1" ht="15" customHeight="1" x14ac:dyDescent="0.2">
      <c r="C30" s="98"/>
      <c r="D30" s="102"/>
    </row>
    <row r="31" spans="1:4" s="62" customFormat="1" ht="15" customHeight="1" x14ac:dyDescent="0.2">
      <c r="C31" s="98"/>
      <c r="D31" s="102"/>
    </row>
    <row r="32" spans="1:4" s="62" customFormat="1" ht="15" customHeight="1" x14ac:dyDescent="0.2">
      <c r="C32" s="98"/>
      <c r="D32" s="102"/>
    </row>
    <row r="33" spans="8:8" s="62" customFormat="1" ht="15" customHeight="1" x14ac:dyDescent="0.2"/>
    <row r="34" spans="8:8" s="62" customFormat="1" ht="15" customHeight="1" x14ac:dyDescent="0.2"/>
    <row r="35" spans="8:8" s="62" customFormat="1" ht="15" customHeight="1" x14ac:dyDescent="0.2"/>
    <row r="36" spans="8:8" s="62" customFormat="1" ht="15" customHeight="1" x14ac:dyDescent="0.2"/>
    <row r="37" spans="8:8" s="62" customFormat="1" ht="15" customHeight="1" x14ac:dyDescent="0.2"/>
    <row r="38" spans="8:8" s="62" customFormat="1" ht="15" customHeight="1" x14ac:dyDescent="0.2"/>
    <row r="39" spans="8:8" s="62" customFormat="1" ht="15" customHeight="1" x14ac:dyDescent="0.2"/>
    <row r="40" spans="8:8" s="62" customFormat="1" ht="15" customHeight="1" x14ac:dyDescent="0.2">
      <c r="H40" s="62" t="s">
        <v>113</v>
      </c>
    </row>
    <row r="41" spans="8:8" s="62" customFormat="1" ht="12" customHeight="1" x14ac:dyDescent="0.2"/>
    <row r="42" spans="8:8" s="62" customFormat="1" ht="12" customHeight="1" x14ac:dyDescent="0.2"/>
    <row r="43" spans="8:8" s="62" customFormat="1" ht="12" customHeight="1" x14ac:dyDescent="0.2"/>
    <row r="44" spans="8:8" s="62" customFormat="1" ht="12" customHeight="1" x14ac:dyDescent="0.2"/>
    <row r="45" spans="8:8" s="62" customFormat="1" ht="12" customHeight="1" x14ac:dyDescent="0.2"/>
    <row r="46" spans="8:8" s="62" customFormat="1" ht="12" customHeight="1" x14ac:dyDescent="0.2"/>
    <row r="47" spans="8:8" s="62" customFormat="1" ht="12" customHeight="1" x14ac:dyDescent="0.2"/>
    <row r="48" spans="8:8" s="62" customFormat="1" ht="12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x14ac:dyDescent="0.2"/>
    <row r="84" s="62" customForma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pans="1:4" s="62" customFormat="1" x14ac:dyDescent="0.2"/>
    <row r="274" spans="1:4" s="62" customFormat="1" x14ac:dyDescent="0.2"/>
    <row r="275" spans="1:4" s="62" customFormat="1" x14ac:dyDescent="0.2"/>
    <row r="276" spans="1:4" s="62" customFormat="1" x14ac:dyDescent="0.2"/>
    <row r="277" spans="1:4" s="62" customFormat="1" x14ac:dyDescent="0.2"/>
    <row r="278" spans="1:4" s="62" customFormat="1" x14ac:dyDescent="0.2"/>
    <row r="279" spans="1:4" s="62" customFormat="1" x14ac:dyDescent="0.2"/>
    <row r="280" spans="1:4" s="62" customFormat="1" x14ac:dyDescent="0.2"/>
    <row r="281" spans="1:4" s="62" customFormat="1" x14ac:dyDescent="0.2"/>
    <row r="282" spans="1:4" s="62" customFormat="1" x14ac:dyDescent="0.2"/>
    <row r="283" spans="1:4" s="62" customFormat="1" x14ac:dyDescent="0.2"/>
    <row r="284" spans="1:4" s="62" customFormat="1" x14ac:dyDescent="0.2"/>
    <row r="285" spans="1:4" s="62" customFormat="1" x14ac:dyDescent="0.2"/>
    <row r="286" spans="1:4" s="62" customFormat="1" x14ac:dyDescent="0.2"/>
    <row r="287" spans="1:4" s="62" customFormat="1" x14ac:dyDescent="0.2">
      <c r="A287" s="55"/>
      <c r="B287" s="55"/>
      <c r="C287" s="55"/>
      <c r="D287" s="55"/>
    </row>
    <row r="288" spans="1:4" s="62" customFormat="1" x14ac:dyDescent="0.2">
      <c r="A288" s="55"/>
      <c r="B288" s="55"/>
      <c r="C288" s="55"/>
      <c r="D288" s="55"/>
    </row>
    <row r="289" spans="1:4" s="62" customFormat="1" x14ac:dyDescent="0.2">
      <c r="A289" s="55"/>
      <c r="B289" s="55"/>
      <c r="C289" s="55"/>
      <c r="D289" s="55"/>
    </row>
    <row r="290" spans="1:4" s="62" customFormat="1" x14ac:dyDescent="0.2">
      <c r="A290" s="55"/>
      <c r="B290" s="55"/>
      <c r="C290" s="55"/>
      <c r="D290" s="55"/>
    </row>
    <row r="291" spans="1:4" s="62" customFormat="1" x14ac:dyDescent="0.2">
      <c r="A291" s="55"/>
      <c r="B291" s="55"/>
      <c r="C291" s="55"/>
      <c r="D291" s="55"/>
    </row>
    <row r="292" spans="1:4" s="62" customFormat="1" x14ac:dyDescent="0.2">
      <c r="A292" s="55"/>
      <c r="B292" s="55"/>
      <c r="C292" s="55"/>
      <c r="D292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97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10.7109375" style="55" customWidth="1"/>
    <col min="2" max="2" width="13.5703125" style="55" customWidth="1"/>
    <col min="3" max="3" width="54.7109375" style="55" customWidth="1"/>
    <col min="4" max="4" width="10" style="55" bestFit="1" customWidth="1"/>
    <col min="5" max="11" width="9.140625" style="55"/>
    <col min="12" max="12" width="9.7109375" style="55" bestFit="1" customWidth="1"/>
    <col min="13" max="16384" width="9.140625" style="55"/>
  </cols>
  <sheetData>
    <row r="1" spans="1:13" s="234" customFormat="1" ht="15" customHeight="1" x14ac:dyDescent="0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 x14ac:dyDescent="0.25">
      <c r="A2" s="235" t="str">
        <f>'Prior Year Fees'!A2</f>
        <v>Financial Year to October 2017</v>
      </c>
      <c r="B2" s="197"/>
      <c r="C2" s="78"/>
      <c r="D2" s="54">
        <f>SUM(D5:D234)</f>
        <v>105618.98000000001</v>
      </c>
    </row>
    <row r="3" spans="1:13" ht="15" customHeight="1" x14ac:dyDescent="0.25">
      <c r="A3" s="51"/>
      <c r="B3" s="198"/>
      <c r="C3" s="78"/>
      <c r="D3" s="57"/>
    </row>
    <row r="4" spans="1:13" s="58" customFormat="1" ht="15" customHeight="1" x14ac:dyDescent="0.2">
      <c r="A4" s="63" t="s">
        <v>0</v>
      </c>
      <c r="B4" s="63" t="s">
        <v>165</v>
      </c>
      <c r="C4" s="63" t="s">
        <v>1</v>
      </c>
      <c r="D4" s="64" t="s">
        <v>2</v>
      </c>
    </row>
    <row r="5" spans="1:13" s="62" customFormat="1" ht="15" customHeight="1" x14ac:dyDescent="0.2">
      <c r="A5" s="251">
        <v>42790</v>
      </c>
      <c r="B5" s="251" t="s">
        <v>171</v>
      </c>
      <c r="C5" s="296" t="s">
        <v>196</v>
      </c>
      <c r="D5" s="250">
        <v>61908.33</v>
      </c>
      <c r="E5" s="26"/>
      <c r="F5" s="26"/>
      <c r="G5" s="26"/>
      <c r="H5" s="26"/>
      <c r="I5" s="26"/>
      <c r="J5" s="26"/>
    </row>
    <row r="6" spans="1:13" s="62" customFormat="1" ht="15" customHeight="1" x14ac:dyDescent="0.2">
      <c r="A6" s="251">
        <v>42790</v>
      </c>
      <c r="B6" s="297" t="s">
        <v>199</v>
      </c>
      <c r="C6" s="298" t="s">
        <v>197</v>
      </c>
      <c r="D6" s="250">
        <v>5084.0200000000004</v>
      </c>
      <c r="E6" s="26"/>
      <c r="F6" s="26"/>
      <c r="G6" s="26"/>
      <c r="H6" s="26"/>
      <c r="I6" s="26"/>
      <c r="J6" s="26"/>
    </row>
    <row r="7" spans="1:13" s="62" customFormat="1" ht="15" customHeight="1" x14ac:dyDescent="0.2">
      <c r="A7" s="251">
        <v>42790</v>
      </c>
      <c r="B7" s="297" t="s">
        <v>200</v>
      </c>
      <c r="C7" s="298" t="s">
        <v>198</v>
      </c>
      <c r="D7" s="250">
        <v>6275.16</v>
      </c>
      <c r="E7" s="26"/>
      <c r="F7" s="26"/>
      <c r="G7" s="26"/>
      <c r="H7" s="26"/>
      <c r="I7" s="26"/>
      <c r="J7" s="26"/>
    </row>
    <row r="8" spans="1:13" s="62" customFormat="1" ht="15" customHeight="1" x14ac:dyDescent="0.2">
      <c r="A8" s="251">
        <v>42803</v>
      </c>
      <c r="B8" s="297" t="s">
        <v>224</v>
      </c>
      <c r="C8" s="298" t="s">
        <v>221</v>
      </c>
      <c r="D8" s="250">
        <v>5439</v>
      </c>
      <c r="F8" s="26"/>
      <c r="G8" s="26" t="s">
        <v>18</v>
      </c>
      <c r="H8" s="26"/>
      <c r="J8" s="26"/>
    </row>
    <row r="9" spans="1:13" s="62" customFormat="1" ht="15" customHeight="1" x14ac:dyDescent="0.2">
      <c r="A9" s="251">
        <v>42804</v>
      </c>
      <c r="B9" s="297" t="s">
        <v>225</v>
      </c>
      <c r="C9" s="298" t="s">
        <v>222</v>
      </c>
      <c r="D9" s="250">
        <v>788.56</v>
      </c>
      <c r="F9" s="26"/>
      <c r="G9" s="26" t="s">
        <v>18</v>
      </c>
      <c r="H9" s="26"/>
      <c r="J9" s="26"/>
    </row>
    <row r="10" spans="1:13" s="62" customFormat="1" ht="15" customHeight="1" x14ac:dyDescent="0.2">
      <c r="A10" s="251">
        <v>42815</v>
      </c>
      <c r="B10" s="297" t="s">
        <v>220</v>
      </c>
      <c r="C10" s="298" t="s">
        <v>223</v>
      </c>
      <c r="D10" s="250">
        <v>7580.27</v>
      </c>
      <c r="E10" s="26"/>
      <c r="F10" s="26"/>
      <c r="G10" s="26"/>
      <c r="H10" s="26"/>
      <c r="I10" s="26"/>
      <c r="J10" s="26"/>
    </row>
    <row r="11" spans="1:13" s="62" customFormat="1" ht="15" customHeight="1" x14ac:dyDescent="0.2">
      <c r="A11" s="251">
        <v>42829</v>
      </c>
      <c r="B11" s="297" t="s">
        <v>289</v>
      </c>
      <c r="C11" s="298" t="s">
        <v>288</v>
      </c>
      <c r="D11" s="250">
        <v>1165.2</v>
      </c>
      <c r="E11" s="26"/>
      <c r="F11" s="26"/>
      <c r="G11" s="26"/>
      <c r="H11" s="26"/>
      <c r="I11" s="26"/>
      <c r="J11" s="26"/>
    </row>
    <row r="12" spans="1:13" s="62" customFormat="1" ht="15" customHeight="1" x14ac:dyDescent="0.2">
      <c r="A12" s="251">
        <v>42860</v>
      </c>
      <c r="B12" s="297" t="s">
        <v>345</v>
      </c>
      <c r="C12" s="298" t="s">
        <v>344</v>
      </c>
      <c r="D12" s="250">
        <v>4212.13</v>
      </c>
      <c r="E12" s="26"/>
      <c r="F12" s="26"/>
      <c r="G12" s="26"/>
      <c r="H12" s="26"/>
      <c r="I12" s="26"/>
      <c r="J12" s="26"/>
    </row>
    <row r="13" spans="1:13" s="62" customFormat="1" ht="15" customHeight="1" x14ac:dyDescent="0.2">
      <c r="A13" s="251">
        <v>42916</v>
      </c>
      <c r="B13" s="297" t="s">
        <v>441</v>
      </c>
      <c r="C13" s="298" t="s">
        <v>442</v>
      </c>
      <c r="D13" s="250">
        <v>3598.5</v>
      </c>
      <c r="E13" s="26"/>
      <c r="F13" s="26"/>
      <c r="G13" s="26"/>
      <c r="H13" s="26"/>
    </row>
    <row r="14" spans="1:13" s="62" customFormat="1" ht="15" customHeight="1" x14ac:dyDescent="0.2">
      <c r="A14" s="251">
        <v>42920</v>
      </c>
      <c r="B14" s="297" t="s">
        <v>487</v>
      </c>
      <c r="C14" s="298" t="s">
        <v>488</v>
      </c>
      <c r="D14" s="250">
        <v>3600</v>
      </c>
      <c r="E14" s="26"/>
      <c r="F14" s="26"/>
      <c r="G14" s="26"/>
      <c r="H14" s="26"/>
      <c r="M14" s="66"/>
    </row>
    <row r="15" spans="1:13" s="62" customFormat="1" ht="15" customHeight="1" x14ac:dyDescent="0.2">
      <c r="A15" s="251">
        <v>42978</v>
      </c>
      <c r="B15" s="297" t="s">
        <v>175</v>
      </c>
      <c r="C15" s="298" t="s">
        <v>576</v>
      </c>
      <c r="D15" s="250">
        <v>3504.55</v>
      </c>
      <c r="E15" s="26"/>
      <c r="F15" s="26"/>
      <c r="G15" s="26"/>
      <c r="H15" s="26"/>
      <c r="M15" s="66"/>
    </row>
    <row r="16" spans="1:13" s="62" customFormat="1" ht="15" customHeight="1" x14ac:dyDescent="0.2">
      <c r="A16" s="251">
        <v>43020</v>
      </c>
      <c r="B16" s="297" t="s">
        <v>656</v>
      </c>
      <c r="C16" s="298" t="s">
        <v>655</v>
      </c>
      <c r="D16" s="250">
        <v>2463.2600000000002</v>
      </c>
      <c r="E16" s="26"/>
      <c r="F16" s="26"/>
      <c r="G16" s="26"/>
      <c r="H16" s="26"/>
      <c r="M16" s="66"/>
    </row>
    <row r="17" spans="1:15" s="62" customFormat="1" ht="15" customHeight="1" x14ac:dyDescent="0.2">
      <c r="A17" s="16"/>
      <c r="B17" s="16"/>
      <c r="C17" s="27"/>
      <c r="D17" s="17"/>
      <c r="E17" s="26"/>
      <c r="F17" s="26"/>
      <c r="G17" s="26"/>
      <c r="H17" s="26"/>
      <c r="I17" s="26"/>
      <c r="J17" s="26"/>
      <c r="O17" s="66"/>
    </row>
    <row r="18" spans="1:15" s="62" customFormat="1" ht="15" customHeight="1" x14ac:dyDescent="0.2">
      <c r="A18" s="16"/>
      <c r="B18" s="16"/>
      <c r="C18" s="26"/>
      <c r="D18" s="17"/>
      <c r="E18" s="26"/>
      <c r="F18" s="26"/>
      <c r="G18" s="26"/>
      <c r="H18" s="26"/>
      <c r="I18" s="26"/>
      <c r="J18" s="26"/>
      <c r="O18" s="66"/>
    </row>
    <row r="19" spans="1:15" s="62" customFormat="1" ht="15" customHeight="1" x14ac:dyDescent="0.2">
      <c r="A19" s="16"/>
      <c r="B19" s="16"/>
      <c r="C19" s="26"/>
      <c r="D19" s="26"/>
      <c r="E19" s="26"/>
      <c r="F19" s="26"/>
      <c r="G19" s="26"/>
      <c r="H19" s="26"/>
      <c r="I19" s="26"/>
      <c r="J19" s="26"/>
      <c r="O19" s="66"/>
    </row>
    <row r="20" spans="1:15" s="62" customFormat="1" ht="15" customHeight="1" x14ac:dyDescent="0.2">
      <c r="A20" s="16"/>
      <c r="B20" s="16"/>
      <c r="C20" s="26"/>
      <c r="D20" s="26"/>
      <c r="E20" s="26"/>
      <c r="F20" s="26"/>
      <c r="G20" s="26"/>
      <c r="H20" s="26"/>
      <c r="I20" s="26"/>
      <c r="J20" s="26"/>
      <c r="O20" s="66"/>
    </row>
    <row r="21" spans="1:15" s="62" customFormat="1" ht="1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O21" s="66"/>
    </row>
    <row r="22" spans="1:15" s="62" customFormat="1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M22" s="70"/>
      <c r="N22" s="70"/>
      <c r="O22" s="66"/>
    </row>
    <row r="23" spans="1:15" s="62" customFormat="1" ht="15" customHeight="1" x14ac:dyDescent="0.2">
      <c r="A23" s="39"/>
      <c r="B23" s="39"/>
      <c r="C23" s="26"/>
      <c r="D23" s="26"/>
      <c r="E23" s="26"/>
      <c r="F23" s="26"/>
      <c r="G23" s="26"/>
      <c r="H23" s="26"/>
      <c r="I23" s="26"/>
      <c r="J23" s="26"/>
    </row>
    <row r="24" spans="1:15" s="62" customFormat="1" ht="15" customHeight="1" x14ac:dyDescent="0.2">
      <c r="A24" s="39"/>
      <c r="B24" s="39"/>
      <c r="C24" s="26"/>
      <c r="D24" s="26"/>
      <c r="E24" s="26"/>
      <c r="F24" s="26"/>
      <c r="G24" s="26"/>
      <c r="H24" s="26"/>
      <c r="I24" s="26"/>
      <c r="J24" s="26"/>
    </row>
    <row r="25" spans="1:15" s="62" customFormat="1" ht="15" customHeight="1" x14ac:dyDescent="0.2">
      <c r="A25" s="39"/>
      <c r="B25" s="39"/>
      <c r="C25" s="26"/>
      <c r="D25" s="26"/>
      <c r="E25" s="26"/>
      <c r="F25" s="26"/>
      <c r="G25" s="26"/>
      <c r="H25" s="26"/>
      <c r="I25" s="26"/>
      <c r="J25" s="26"/>
    </row>
    <row r="26" spans="1:15" s="62" customFormat="1" ht="15" customHeight="1" x14ac:dyDescent="0.2">
      <c r="A26" s="39"/>
      <c r="B26" s="39"/>
      <c r="C26" s="26"/>
      <c r="D26" s="26"/>
      <c r="E26" s="26"/>
      <c r="F26" s="26"/>
      <c r="G26" s="26"/>
      <c r="H26" s="26"/>
      <c r="I26" s="26"/>
      <c r="J26" s="26"/>
    </row>
    <row r="27" spans="1:15" s="62" customFormat="1" ht="15" customHeight="1" x14ac:dyDescent="0.2">
      <c r="A27" s="39"/>
      <c r="B27" s="39"/>
      <c r="C27" s="26"/>
      <c r="D27" s="26"/>
      <c r="E27" s="26"/>
      <c r="F27" s="26"/>
      <c r="G27" s="26"/>
      <c r="H27" s="26"/>
      <c r="I27" s="26"/>
      <c r="J27" s="26"/>
    </row>
    <row r="28" spans="1:15" s="62" customFormat="1" ht="15" customHeight="1" x14ac:dyDescent="0.2">
      <c r="A28" s="39"/>
      <c r="B28" s="39"/>
      <c r="C28" s="26"/>
      <c r="D28" s="26"/>
      <c r="E28" s="26"/>
      <c r="F28" s="26"/>
      <c r="G28" s="26"/>
      <c r="H28" s="26"/>
      <c r="I28" s="26"/>
      <c r="J28" s="26"/>
    </row>
    <row r="29" spans="1:15" s="62" customFormat="1" ht="15" customHeight="1" x14ac:dyDescent="0.2">
      <c r="A29" s="39"/>
      <c r="B29" s="39"/>
      <c r="C29" s="26"/>
      <c r="D29" s="26"/>
      <c r="E29" s="26"/>
      <c r="F29" s="26"/>
      <c r="G29" s="26"/>
      <c r="H29" s="26"/>
      <c r="I29" s="26"/>
      <c r="J29" s="26"/>
    </row>
    <row r="30" spans="1:15" s="62" customFormat="1" ht="15" customHeight="1" x14ac:dyDescent="0.2">
      <c r="A30" s="39"/>
      <c r="B30" s="39"/>
      <c r="C30" s="26"/>
      <c r="D30" s="26"/>
      <c r="E30" s="26"/>
      <c r="F30" s="26"/>
      <c r="G30" s="26"/>
      <c r="H30" s="26"/>
      <c r="I30" s="26"/>
      <c r="J30" s="26"/>
    </row>
    <row r="31" spans="1:15" s="62" customFormat="1" ht="15" customHeight="1" x14ac:dyDescent="0.2">
      <c r="A31" s="39"/>
      <c r="B31" s="39"/>
      <c r="C31" s="26"/>
      <c r="D31" s="26"/>
      <c r="E31" s="26"/>
      <c r="F31" s="26"/>
      <c r="G31" s="26"/>
      <c r="H31" s="26"/>
      <c r="I31" s="26"/>
      <c r="J31" s="26"/>
    </row>
    <row r="32" spans="1:15" s="62" customFormat="1" ht="15" customHeight="1" x14ac:dyDescent="0.2">
      <c r="A32" s="66"/>
      <c r="B32" s="66"/>
    </row>
    <row r="33" spans="1:2" s="62" customFormat="1" ht="15" customHeight="1" x14ac:dyDescent="0.2">
      <c r="A33" s="66"/>
      <c r="B33" s="66"/>
    </row>
    <row r="34" spans="1:2" s="62" customFormat="1" ht="15" customHeight="1" x14ac:dyDescent="0.2">
      <c r="A34" s="66"/>
      <c r="B34" s="66"/>
    </row>
    <row r="35" spans="1:2" s="62" customFormat="1" ht="15" customHeight="1" x14ac:dyDescent="0.2">
      <c r="A35" s="66"/>
      <c r="B35" s="66"/>
    </row>
    <row r="36" spans="1:2" s="62" customFormat="1" ht="15" customHeight="1" x14ac:dyDescent="0.2">
      <c r="A36" s="66"/>
      <c r="B36" s="66"/>
    </row>
    <row r="37" spans="1:2" s="62" customFormat="1" ht="15" customHeight="1" x14ac:dyDescent="0.2">
      <c r="A37" s="66"/>
      <c r="B37" s="66"/>
    </row>
    <row r="38" spans="1:2" s="62" customFormat="1" ht="15" customHeight="1" x14ac:dyDescent="0.2">
      <c r="A38" s="66"/>
      <c r="B38" s="66"/>
    </row>
    <row r="39" spans="1:2" s="62" customFormat="1" ht="15" customHeight="1" x14ac:dyDescent="0.2">
      <c r="A39" s="66"/>
      <c r="B39" s="66"/>
    </row>
    <row r="40" spans="1:2" s="62" customFormat="1" ht="15" customHeight="1" x14ac:dyDescent="0.2">
      <c r="A40" s="66"/>
      <c r="B40" s="66"/>
    </row>
    <row r="41" spans="1:2" s="62" customFormat="1" ht="15" customHeight="1" x14ac:dyDescent="0.2">
      <c r="A41" s="66"/>
      <c r="B41" s="66"/>
    </row>
    <row r="42" spans="1:2" s="62" customFormat="1" ht="15" customHeight="1" x14ac:dyDescent="0.2">
      <c r="A42" s="66"/>
      <c r="B42" s="66"/>
    </row>
    <row r="43" spans="1:2" s="62" customFormat="1" ht="15" customHeight="1" x14ac:dyDescent="0.2">
      <c r="A43" s="66"/>
      <c r="B43" s="66"/>
    </row>
    <row r="44" spans="1:2" s="62" customFormat="1" ht="15" customHeight="1" x14ac:dyDescent="0.2">
      <c r="A44" s="66"/>
      <c r="B44" s="66"/>
    </row>
    <row r="45" spans="1:2" s="62" customFormat="1" ht="15" customHeight="1" x14ac:dyDescent="0.2">
      <c r="A45" s="66"/>
      <c r="B45" s="66"/>
    </row>
    <row r="46" spans="1:2" s="62" customFormat="1" ht="12" customHeight="1" x14ac:dyDescent="0.2">
      <c r="A46" s="66"/>
      <c r="B46" s="66"/>
    </row>
    <row r="47" spans="1:2" s="62" customFormat="1" ht="12" customHeight="1" x14ac:dyDescent="0.2">
      <c r="A47" s="66"/>
      <c r="B47" s="66"/>
    </row>
    <row r="48" spans="1:2" s="62" customFormat="1" ht="12" customHeight="1" x14ac:dyDescent="0.2">
      <c r="A48" s="66"/>
      <c r="B48" s="66"/>
    </row>
    <row r="49" spans="1:2" s="62" customFormat="1" ht="12" customHeight="1" x14ac:dyDescent="0.2">
      <c r="A49" s="66"/>
      <c r="B49" s="66"/>
    </row>
    <row r="50" spans="1:2" s="62" customFormat="1" ht="12" customHeight="1" x14ac:dyDescent="0.2">
      <c r="A50" s="66"/>
      <c r="B50" s="66"/>
    </row>
    <row r="51" spans="1:2" s="62" customFormat="1" ht="12" customHeight="1" x14ac:dyDescent="0.2">
      <c r="A51" s="66"/>
      <c r="B51" s="66"/>
    </row>
    <row r="52" spans="1:2" s="62" customFormat="1" ht="12" customHeight="1" x14ac:dyDescent="0.2">
      <c r="A52" s="66"/>
      <c r="B52" s="66"/>
    </row>
    <row r="53" spans="1:2" s="62" customFormat="1" ht="12" customHeight="1" x14ac:dyDescent="0.2">
      <c r="A53" s="66"/>
      <c r="B53" s="66"/>
    </row>
    <row r="54" spans="1:2" s="62" customFormat="1" ht="12" customHeight="1" x14ac:dyDescent="0.2">
      <c r="A54" s="66"/>
      <c r="B54" s="66"/>
    </row>
    <row r="55" spans="1:2" s="62" customFormat="1" ht="12" customHeight="1" x14ac:dyDescent="0.2">
      <c r="A55" s="66"/>
      <c r="B55" s="66"/>
    </row>
    <row r="56" spans="1:2" s="62" customFormat="1" ht="12" customHeight="1" x14ac:dyDescent="0.2">
      <c r="A56" s="66"/>
      <c r="B56" s="66"/>
    </row>
    <row r="57" spans="1:2" s="62" customFormat="1" ht="12" customHeight="1" x14ac:dyDescent="0.2">
      <c r="A57" s="66"/>
      <c r="B57" s="66"/>
    </row>
    <row r="58" spans="1:2" s="62" customFormat="1" ht="12" customHeight="1" x14ac:dyDescent="0.2">
      <c r="A58" s="66"/>
      <c r="B58" s="66"/>
    </row>
    <row r="59" spans="1:2" s="62" customFormat="1" ht="12" customHeight="1" x14ac:dyDescent="0.2">
      <c r="A59" s="66"/>
      <c r="B59" s="66"/>
    </row>
    <row r="60" spans="1:2" s="62" customFormat="1" ht="12" customHeight="1" x14ac:dyDescent="0.2">
      <c r="A60" s="66"/>
      <c r="B60" s="66"/>
    </row>
    <row r="61" spans="1:2" s="62" customFormat="1" ht="12" customHeight="1" x14ac:dyDescent="0.2">
      <c r="A61" s="66"/>
      <c r="B61" s="66"/>
    </row>
    <row r="62" spans="1:2" s="62" customFormat="1" ht="12" customHeight="1" x14ac:dyDescent="0.2">
      <c r="A62" s="66"/>
      <c r="B62" s="66"/>
    </row>
    <row r="63" spans="1:2" s="62" customFormat="1" ht="12" customHeight="1" x14ac:dyDescent="0.2">
      <c r="A63" s="66"/>
      <c r="B63" s="66"/>
    </row>
    <row r="64" spans="1:2" s="62" customFormat="1" ht="12" customHeight="1" x14ac:dyDescent="0.2">
      <c r="A64" s="66"/>
      <c r="B64" s="66"/>
    </row>
    <row r="65" spans="1:2" s="62" customFormat="1" ht="12" customHeight="1" x14ac:dyDescent="0.2">
      <c r="A65" s="66"/>
      <c r="B65" s="66"/>
    </row>
    <row r="66" spans="1:2" s="62" customFormat="1" ht="12" customHeight="1" x14ac:dyDescent="0.2">
      <c r="A66" s="66"/>
      <c r="B66" s="66"/>
    </row>
    <row r="67" spans="1:2" s="62" customFormat="1" ht="12" customHeight="1" x14ac:dyDescent="0.2">
      <c r="A67" s="66"/>
      <c r="B67" s="66"/>
    </row>
    <row r="68" spans="1:2" s="62" customFormat="1" ht="12" customHeight="1" x14ac:dyDescent="0.2">
      <c r="A68" s="66"/>
      <c r="B68" s="66"/>
    </row>
    <row r="69" spans="1:2" s="62" customFormat="1" ht="12" customHeight="1" x14ac:dyDescent="0.2">
      <c r="A69" s="66"/>
      <c r="B69" s="66"/>
    </row>
    <row r="70" spans="1:2" s="62" customFormat="1" ht="12" customHeight="1" x14ac:dyDescent="0.2">
      <c r="A70" s="66"/>
      <c r="B70" s="66"/>
    </row>
    <row r="71" spans="1:2" s="62" customFormat="1" ht="12" customHeight="1" x14ac:dyDescent="0.2">
      <c r="A71" s="66"/>
      <c r="B71" s="66"/>
    </row>
    <row r="72" spans="1:2" s="62" customFormat="1" ht="12" customHeight="1" x14ac:dyDescent="0.2">
      <c r="A72" s="66"/>
      <c r="B72" s="66"/>
    </row>
    <row r="73" spans="1:2" s="62" customFormat="1" ht="12" customHeight="1" x14ac:dyDescent="0.2">
      <c r="A73" s="66"/>
      <c r="B73" s="66"/>
    </row>
    <row r="74" spans="1:2" s="62" customFormat="1" ht="12" customHeight="1" x14ac:dyDescent="0.2">
      <c r="A74" s="66"/>
      <c r="B74" s="66"/>
    </row>
    <row r="75" spans="1:2" s="62" customFormat="1" ht="12" customHeight="1" x14ac:dyDescent="0.2">
      <c r="A75" s="66"/>
      <c r="B75" s="66"/>
    </row>
    <row r="76" spans="1:2" s="62" customFormat="1" ht="12" customHeight="1" x14ac:dyDescent="0.2">
      <c r="A76" s="66"/>
      <c r="B76" s="66"/>
    </row>
    <row r="77" spans="1:2" s="62" customFormat="1" ht="12" customHeight="1" x14ac:dyDescent="0.2">
      <c r="A77" s="66"/>
      <c r="B77" s="66"/>
    </row>
    <row r="78" spans="1:2" s="62" customFormat="1" x14ac:dyDescent="0.2">
      <c r="A78" s="66"/>
      <c r="B78" s="66"/>
    </row>
    <row r="79" spans="1:2" s="62" customFormat="1" x14ac:dyDescent="0.2">
      <c r="A79" s="66"/>
      <c r="B79" s="66"/>
    </row>
    <row r="80" spans="1:2" s="62" customFormat="1" x14ac:dyDescent="0.2">
      <c r="A80" s="66"/>
      <c r="B80" s="66"/>
    </row>
    <row r="81" s="62" customFormat="1" x14ac:dyDescent="0.2"/>
    <row r="82" s="62" customFormat="1" x14ac:dyDescent="0.2"/>
    <row r="83" s="62" customFormat="1" x14ac:dyDescent="0.2"/>
    <row r="84" s="62" customForma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08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10.7109375" style="55" customWidth="1"/>
    <col min="2" max="2" width="11.5703125" style="55" customWidth="1"/>
    <col min="3" max="3" width="57.85546875" style="55" customWidth="1"/>
    <col min="4" max="4" width="9" style="55" customWidth="1"/>
    <col min="5" max="16384" width="9.140625" style="55"/>
  </cols>
  <sheetData>
    <row r="1" spans="1:9" s="234" customFormat="1" ht="15" customHeight="1" x14ac:dyDescent="0.25">
      <c r="A1" s="52" t="s">
        <v>88</v>
      </c>
      <c r="B1" s="52"/>
      <c r="C1" s="52"/>
      <c r="D1" s="52"/>
    </row>
    <row r="2" spans="1:9" ht="15" customHeight="1" x14ac:dyDescent="0.2">
      <c r="A2" s="233" t="str">
        <f>'Prior Year Fees'!A2</f>
        <v>Financial Year to October 2017</v>
      </c>
      <c r="B2" s="233"/>
      <c r="D2" s="54">
        <f>SUM(D5:D245)</f>
        <v>7169.3899999999994</v>
      </c>
    </row>
    <row r="3" spans="1:9" ht="15" customHeight="1" x14ac:dyDescent="0.25">
      <c r="A3" s="49"/>
      <c r="B3" s="49"/>
      <c r="D3" s="77"/>
    </row>
    <row r="4" spans="1:9" s="58" customFormat="1" ht="15" customHeight="1" x14ac:dyDescent="0.2">
      <c r="A4" s="92" t="s">
        <v>0</v>
      </c>
      <c r="B4" s="92" t="s">
        <v>165</v>
      </c>
      <c r="C4" s="92" t="s">
        <v>1</v>
      </c>
      <c r="D4" s="93" t="s">
        <v>2</v>
      </c>
    </row>
    <row r="5" spans="1:9" s="62" customFormat="1" ht="15" customHeight="1" x14ac:dyDescent="0.2">
      <c r="A5" s="251">
        <v>42796</v>
      </c>
      <c r="B5" s="297" t="s">
        <v>228</v>
      </c>
      <c r="C5" s="298" t="s">
        <v>226</v>
      </c>
      <c r="D5" s="250">
        <v>957.9</v>
      </c>
    </row>
    <row r="6" spans="1:9" s="62" customFormat="1" ht="15" customHeight="1" x14ac:dyDescent="0.2">
      <c r="A6" s="251">
        <v>42815</v>
      </c>
      <c r="B6" s="297" t="s">
        <v>229</v>
      </c>
      <c r="C6" s="298" t="s">
        <v>227</v>
      </c>
      <c r="D6" s="250">
        <v>249.65</v>
      </c>
    </row>
    <row r="7" spans="1:9" s="62" customFormat="1" ht="15" customHeight="1" x14ac:dyDescent="0.2">
      <c r="A7" s="251">
        <v>42815</v>
      </c>
      <c r="B7" s="297" t="s">
        <v>263</v>
      </c>
      <c r="C7" s="298" t="s">
        <v>264</v>
      </c>
      <c r="D7" s="250">
        <v>410.33</v>
      </c>
    </row>
    <row r="8" spans="1:9" s="62" customFormat="1" ht="15" customHeight="1" x14ac:dyDescent="0.2">
      <c r="A8" s="251">
        <v>42915</v>
      </c>
      <c r="B8" s="297" t="s">
        <v>443</v>
      </c>
      <c r="C8" s="298" t="s">
        <v>459</v>
      </c>
      <c r="D8" s="250">
        <v>79.5</v>
      </c>
    </row>
    <row r="9" spans="1:9" s="62" customFormat="1" ht="15" customHeight="1" x14ac:dyDescent="0.2">
      <c r="A9" s="251">
        <v>42935</v>
      </c>
      <c r="B9" s="297" t="s">
        <v>489</v>
      </c>
      <c r="C9" s="298" t="s">
        <v>491</v>
      </c>
      <c r="D9" s="250">
        <v>196</v>
      </c>
    </row>
    <row r="10" spans="1:9" s="62" customFormat="1" ht="15" customHeight="1" x14ac:dyDescent="0.2">
      <c r="A10" s="251">
        <v>42943</v>
      </c>
      <c r="B10" s="297" t="s">
        <v>490</v>
      </c>
      <c r="C10" s="298" t="s">
        <v>492</v>
      </c>
      <c r="D10" s="250">
        <v>194.88</v>
      </c>
    </row>
    <row r="11" spans="1:9" s="62" customFormat="1" ht="15" customHeight="1" x14ac:dyDescent="0.2">
      <c r="A11" s="251">
        <v>42949</v>
      </c>
      <c r="B11" s="297" t="s">
        <v>388</v>
      </c>
      <c r="C11" s="298" t="s">
        <v>547</v>
      </c>
      <c r="D11" s="250">
        <v>1240</v>
      </c>
    </row>
    <row r="12" spans="1:9" s="62" customFormat="1" ht="15" customHeight="1" x14ac:dyDescent="0.2">
      <c r="A12" s="251">
        <v>42972</v>
      </c>
      <c r="B12" s="297" t="s">
        <v>580</v>
      </c>
      <c r="C12" s="298" t="s">
        <v>577</v>
      </c>
      <c r="D12" s="250">
        <v>1119.8499999999999</v>
      </c>
    </row>
    <row r="13" spans="1:9" s="62" customFormat="1" ht="15" customHeight="1" x14ac:dyDescent="0.2">
      <c r="A13" s="251">
        <v>42978</v>
      </c>
      <c r="B13" s="297" t="s">
        <v>581</v>
      </c>
      <c r="C13" s="298" t="s">
        <v>578</v>
      </c>
      <c r="D13" s="250">
        <v>540.96</v>
      </c>
    </row>
    <row r="14" spans="1:9" s="62" customFormat="1" ht="15" customHeight="1" x14ac:dyDescent="0.2">
      <c r="A14" s="251">
        <v>42978</v>
      </c>
      <c r="B14" s="297" t="s">
        <v>582</v>
      </c>
      <c r="C14" s="298" t="s">
        <v>579</v>
      </c>
      <c r="D14" s="250">
        <v>125.32</v>
      </c>
    </row>
    <row r="15" spans="1:9" s="62" customFormat="1" ht="15" customHeight="1" x14ac:dyDescent="0.2">
      <c r="A15" s="251">
        <v>42983</v>
      </c>
      <c r="B15" s="297" t="s">
        <v>608</v>
      </c>
      <c r="C15" s="298" t="s">
        <v>606</v>
      </c>
      <c r="D15" s="250">
        <v>817.5</v>
      </c>
    </row>
    <row r="16" spans="1:9" s="62" customFormat="1" ht="15" customHeight="1" x14ac:dyDescent="0.2">
      <c r="A16" s="251">
        <v>43000</v>
      </c>
      <c r="B16" s="297" t="s">
        <v>609</v>
      </c>
      <c r="C16" s="298" t="s">
        <v>607</v>
      </c>
      <c r="D16" s="250">
        <v>1237.5</v>
      </c>
      <c r="I16" s="70"/>
    </row>
    <row r="17" spans="1:4" s="62" customFormat="1" ht="15" customHeight="1" x14ac:dyDescent="0.2">
      <c r="A17" s="16"/>
      <c r="B17" s="16"/>
      <c r="C17" s="16"/>
      <c r="D17" s="26"/>
    </row>
    <row r="18" spans="1:4" s="62" customFormat="1" ht="15" customHeight="1" x14ac:dyDescent="0.2">
      <c r="A18" s="16"/>
      <c r="B18" s="16"/>
      <c r="C18" s="16"/>
      <c r="D18" s="26"/>
    </row>
    <row r="19" spans="1:4" s="62" customFormat="1" ht="15" customHeight="1" x14ac:dyDescent="0.2">
      <c r="A19" s="16"/>
      <c r="B19" s="16"/>
      <c r="C19" s="16"/>
      <c r="D19" s="17"/>
    </row>
    <row r="20" spans="1:4" s="62" customFormat="1" ht="15" customHeight="1" x14ac:dyDescent="0.2">
      <c r="A20" s="16"/>
      <c r="B20" s="16"/>
      <c r="C20" s="16"/>
      <c r="D20" s="26"/>
    </row>
    <row r="21" spans="1:4" s="62" customFormat="1" ht="15" customHeight="1" x14ac:dyDescent="0.2">
      <c r="A21" s="16"/>
      <c r="B21" s="16"/>
      <c r="C21" s="16"/>
      <c r="D21" s="26"/>
    </row>
    <row r="22" spans="1:4" s="62" customFormat="1" ht="15" customHeight="1" x14ac:dyDescent="0.2">
      <c r="A22" s="16"/>
      <c r="B22" s="16"/>
      <c r="C22" s="16"/>
      <c r="D22" s="26"/>
    </row>
    <row r="23" spans="1:4" s="62" customFormat="1" ht="15" customHeight="1" x14ac:dyDescent="0.2">
      <c r="A23" s="16"/>
      <c r="B23" s="16"/>
      <c r="C23" s="16"/>
      <c r="D23" s="26"/>
    </row>
    <row r="24" spans="1:4" s="62" customFormat="1" ht="15" customHeight="1" x14ac:dyDescent="0.2">
      <c r="A24" s="16"/>
      <c r="B24" s="16"/>
      <c r="C24" s="16"/>
      <c r="D24" s="26"/>
    </row>
    <row r="25" spans="1:4" s="62" customFormat="1" ht="15" customHeight="1" x14ac:dyDescent="0.2">
      <c r="A25" s="16"/>
      <c r="B25" s="16"/>
      <c r="C25" s="16"/>
      <c r="D25" s="26"/>
    </row>
    <row r="26" spans="1:4" s="62" customFormat="1" ht="15" customHeight="1" x14ac:dyDescent="0.2">
      <c r="A26" s="16"/>
      <c r="B26" s="16"/>
      <c r="C26" s="16"/>
      <c r="D26" s="26"/>
    </row>
    <row r="27" spans="1:4" s="62" customFormat="1" ht="15" customHeight="1" x14ac:dyDescent="0.2">
      <c r="A27" s="16"/>
      <c r="B27" s="16"/>
      <c r="C27" s="16"/>
      <c r="D27" s="26"/>
    </row>
    <row r="28" spans="1:4" s="62" customFormat="1" ht="15" customHeight="1" x14ac:dyDescent="0.2">
      <c r="A28" s="16"/>
      <c r="B28" s="16"/>
      <c r="C28" s="16"/>
      <c r="D28" s="26"/>
    </row>
    <row r="29" spans="1:4" s="62" customFormat="1" ht="15" customHeight="1" x14ac:dyDescent="0.2">
      <c r="A29" s="16"/>
      <c r="B29" s="16"/>
      <c r="C29" s="26"/>
      <c r="D29" s="26"/>
    </row>
    <row r="30" spans="1:4" s="62" customFormat="1" ht="15" customHeight="1" x14ac:dyDescent="0.2">
      <c r="A30" s="16"/>
      <c r="B30" s="16"/>
      <c r="C30" s="26"/>
      <c r="D30" s="26"/>
    </row>
    <row r="31" spans="1:4" s="62" customFormat="1" ht="15" customHeight="1" x14ac:dyDescent="0.2">
      <c r="A31" s="16"/>
      <c r="B31" s="16"/>
      <c r="C31" s="26"/>
      <c r="D31" s="26"/>
    </row>
    <row r="32" spans="1:4" s="62" customFormat="1" ht="15" customHeight="1" x14ac:dyDescent="0.2">
      <c r="A32" s="26"/>
      <c r="B32" s="26"/>
      <c r="C32" s="26"/>
      <c r="D32" s="26"/>
    </row>
    <row r="33" spans="1:4" s="62" customFormat="1" ht="15" customHeight="1" x14ac:dyDescent="0.2">
      <c r="A33" s="26"/>
      <c r="B33" s="26"/>
      <c r="C33" s="26"/>
      <c r="D33" s="26"/>
    </row>
    <row r="34" spans="1:4" s="62" customFormat="1" ht="15" customHeight="1" x14ac:dyDescent="0.2">
      <c r="A34" s="26"/>
      <c r="B34" s="26"/>
      <c r="C34" s="26"/>
      <c r="D34" s="26"/>
    </row>
    <row r="35" spans="1:4" s="62" customFormat="1" ht="15" customHeight="1" x14ac:dyDescent="0.2">
      <c r="A35" s="26"/>
      <c r="B35" s="26"/>
      <c r="C35" s="26"/>
      <c r="D35" s="26"/>
    </row>
    <row r="36" spans="1:4" s="62" customFormat="1" ht="15" customHeight="1" x14ac:dyDescent="0.2">
      <c r="A36" s="26"/>
      <c r="B36" s="26"/>
      <c r="C36" s="26"/>
      <c r="D36" s="26"/>
    </row>
    <row r="37" spans="1:4" s="62" customFormat="1" ht="15" customHeight="1" x14ac:dyDescent="0.2">
      <c r="A37" s="26"/>
      <c r="B37" s="26"/>
      <c r="C37" s="26"/>
      <c r="D37" s="26"/>
    </row>
    <row r="38" spans="1:4" s="62" customFormat="1" ht="15" customHeight="1" x14ac:dyDescent="0.2">
      <c r="A38" s="26"/>
      <c r="B38" s="26"/>
      <c r="C38" s="26"/>
      <c r="D38" s="26"/>
    </row>
    <row r="39" spans="1:4" s="62" customFormat="1" ht="15" customHeight="1" x14ac:dyDescent="0.2">
      <c r="A39" s="26"/>
      <c r="B39" s="26"/>
      <c r="C39" s="26"/>
      <c r="D39" s="26"/>
    </row>
    <row r="40" spans="1:4" s="62" customFormat="1" ht="15" customHeight="1" x14ac:dyDescent="0.2">
      <c r="A40" s="26"/>
      <c r="B40" s="26"/>
      <c r="C40" s="26"/>
      <c r="D40" s="26"/>
    </row>
    <row r="41" spans="1:4" s="62" customFormat="1" ht="15" customHeight="1" x14ac:dyDescent="0.2">
      <c r="A41" s="26"/>
      <c r="B41" s="26"/>
      <c r="C41" s="26"/>
      <c r="D41" s="26"/>
    </row>
    <row r="42" spans="1:4" s="62" customFormat="1" ht="15" customHeight="1" x14ac:dyDescent="0.2">
      <c r="A42" s="26"/>
      <c r="B42" s="26"/>
      <c r="C42" s="26"/>
      <c r="D42" s="26"/>
    </row>
    <row r="43" spans="1:4" s="62" customFormat="1" ht="15" customHeight="1" x14ac:dyDescent="0.2"/>
    <row r="44" spans="1:4" s="62" customFormat="1" ht="15" customHeight="1" x14ac:dyDescent="0.2"/>
    <row r="45" spans="1:4" s="62" customFormat="1" ht="15" customHeight="1" x14ac:dyDescent="0.2"/>
    <row r="46" spans="1:4" s="62" customFormat="1" ht="15" customHeight="1" x14ac:dyDescent="0.2"/>
    <row r="47" spans="1:4" s="62" customFormat="1" ht="15" customHeight="1" x14ac:dyDescent="0.2"/>
    <row r="48" spans="1:4" s="62" customFormat="1" ht="15" customHeight="1" x14ac:dyDescent="0.2"/>
    <row r="49" s="62" customFormat="1" ht="15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ht="12" customHeight="1" x14ac:dyDescent="0.2"/>
    <row r="81" s="62" customFormat="1" ht="12" customHeight="1" x14ac:dyDescent="0.2"/>
    <row r="82" s="62" customFormat="1" ht="12" customHeight="1" x14ac:dyDescent="0.2"/>
    <row r="83" s="62" customFormat="1" ht="12" customHeight="1" x14ac:dyDescent="0.2"/>
    <row r="84" s="62" customFormat="1" ht="12" customHeight="1" x14ac:dyDescent="0.2"/>
    <row r="85" s="62" customFormat="1" ht="12" customHeight="1" x14ac:dyDescent="0.2"/>
    <row r="86" s="62" customFormat="1" ht="12" customHeight="1" x14ac:dyDescent="0.2"/>
    <row r="87" s="62" customFormat="1" ht="12" customHeight="1" x14ac:dyDescent="0.2"/>
    <row r="88" s="62" customFormat="1" ht="12" customHeigh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="62" customFormat="1" x14ac:dyDescent="0.2"/>
    <row r="290" s="62" customFormat="1" x14ac:dyDescent="0.2"/>
    <row r="291" s="62" customFormat="1" x14ac:dyDescent="0.2"/>
    <row r="292" s="62" customFormat="1" x14ac:dyDescent="0.2"/>
    <row r="293" s="62" customFormat="1" x14ac:dyDescent="0.2"/>
    <row r="294" s="62" customFormat="1" x14ac:dyDescent="0.2"/>
    <row r="295" s="62" customFormat="1" x14ac:dyDescent="0.2"/>
    <row r="296" s="62" customFormat="1" x14ac:dyDescent="0.2"/>
    <row r="297" s="62" customFormat="1" x14ac:dyDescent="0.2"/>
    <row r="298" s="62" customFormat="1" x14ac:dyDescent="0.2"/>
    <row r="299" s="62" customFormat="1" x14ac:dyDescent="0.2"/>
    <row r="300" s="62" customFormat="1" x14ac:dyDescent="0.2"/>
    <row r="301" s="62" customFormat="1" x14ac:dyDescent="0.2"/>
    <row r="302" s="62" customFormat="1" x14ac:dyDescent="0.2"/>
    <row r="303" s="62" customFormat="1" x14ac:dyDescent="0.2"/>
    <row r="304" s="62" customFormat="1" x14ac:dyDescent="0.2"/>
    <row r="305" s="62" customFormat="1" x14ac:dyDescent="0.2"/>
    <row r="306" s="62" customFormat="1" x14ac:dyDescent="0.2"/>
    <row r="307" s="62" customFormat="1" x14ac:dyDescent="0.2"/>
    <row r="308" s="62" customFormat="1" x14ac:dyDescent="0.2"/>
  </sheetData>
  <pageMargins left="0.7" right="0.7" top="0.75" bottom="0.75" header="0.3" footer="0.3"/>
  <pageSetup paperSize="9" firstPageNumber="0" fitToHeight="0" orientation="portrait" r:id="rId1"/>
  <headerFooter scaleWithDoc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V96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2" width="10.7109375" style="55" customWidth="1"/>
    <col min="3" max="3" width="58.7109375" style="55" customWidth="1"/>
    <col min="4" max="4" width="8.7109375" style="87" customWidth="1"/>
    <col min="5" max="16384" width="9.140625" style="55"/>
  </cols>
  <sheetData>
    <row r="1" spans="1:22" s="234" customFormat="1" ht="15" customHeight="1" x14ac:dyDescent="0.25">
      <c r="A1" s="157" t="s">
        <v>119</v>
      </c>
      <c r="B1" s="157"/>
      <c r="C1" s="157"/>
      <c r="D1" s="15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ht="15" customHeight="1" x14ac:dyDescent="0.2">
      <c r="A2" s="233" t="str">
        <f>'Prior Year Fees'!A2</f>
        <v>Financial Year to October 2017</v>
      </c>
      <c r="B2" s="236"/>
      <c r="C2" s="162"/>
      <c r="D2" s="54">
        <f>D28+D31</f>
        <v>2332.3300000000004</v>
      </c>
    </row>
    <row r="3" spans="1:22" ht="15" customHeight="1" x14ac:dyDescent="0.25">
      <c r="A3" s="159"/>
      <c r="B3" s="159"/>
      <c r="C3" s="153"/>
      <c r="D3" s="57"/>
    </row>
    <row r="4" spans="1:22" ht="15" customHeight="1" x14ac:dyDescent="0.2">
      <c r="A4" s="155" t="s">
        <v>0</v>
      </c>
      <c r="B4" s="155" t="s">
        <v>59</v>
      </c>
      <c r="C4" s="155" t="s">
        <v>1</v>
      </c>
      <c r="D4" s="160" t="s">
        <v>2</v>
      </c>
      <c r="E4" s="23"/>
      <c r="F4" s="23"/>
      <c r="G4" s="29"/>
      <c r="H4" s="29"/>
      <c r="I4" s="29"/>
      <c r="J4" s="29"/>
      <c r="K4" s="29"/>
      <c r="L4" s="29"/>
      <c r="M4" s="29"/>
      <c r="N4" s="29"/>
      <c r="O4" s="29"/>
    </row>
    <row r="5" spans="1:22" s="62" customFormat="1" ht="15" customHeight="1" x14ac:dyDescent="0.2">
      <c r="A5" s="251">
        <v>42825</v>
      </c>
      <c r="B5" s="297" t="s">
        <v>285</v>
      </c>
      <c r="C5" s="298" t="s">
        <v>286</v>
      </c>
      <c r="D5" s="250">
        <v>516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s="62" customFormat="1" ht="15" customHeight="1" x14ac:dyDescent="0.2">
      <c r="A6" s="251">
        <v>42836</v>
      </c>
      <c r="B6" s="297" t="s">
        <v>285</v>
      </c>
      <c r="C6" s="298" t="s">
        <v>292</v>
      </c>
      <c r="D6" s="250">
        <v>40</v>
      </c>
      <c r="E6" s="26"/>
      <c r="F6" s="26"/>
      <c r="G6" s="26"/>
      <c r="H6" s="26"/>
      <c r="I6" s="26"/>
      <c r="J6" s="26"/>
      <c r="K6" s="26" t="s">
        <v>18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62" customFormat="1" ht="15" customHeight="1" x14ac:dyDescent="0.2">
      <c r="A7" s="251">
        <v>42837</v>
      </c>
      <c r="B7" s="297" t="s">
        <v>285</v>
      </c>
      <c r="C7" s="298" t="s">
        <v>292</v>
      </c>
      <c r="D7" s="250">
        <v>90</v>
      </c>
      <c r="E7" s="26"/>
      <c r="F7" s="26"/>
      <c r="G7" s="26"/>
      <c r="H7" s="26"/>
      <c r="I7" s="26"/>
      <c r="J7" s="26"/>
      <c r="K7" s="26" t="s">
        <v>18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62" customFormat="1" ht="15" customHeight="1" x14ac:dyDescent="0.2">
      <c r="A8" s="251">
        <v>42843</v>
      </c>
      <c r="B8" s="297" t="s">
        <v>285</v>
      </c>
      <c r="C8" s="298" t="s">
        <v>293</v>
      </c>
      <c r="D8" s="250">
        <v>35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62" customFormat="1" ht="15" customHeight="1" x14ac:dyDescent="0.2">
      <c r="A9" s="251">
        <v>42843</v>
      </c>
      <c r="B9" s="297" t="s">
        <v>285</v>
      </c>
      <c r="C9" s="298" t="s">
        <v>294</v>
      </c>
      <c r="D9" s="250">
        <v>9.8000000000000007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62" customFormat="1" ht="15" customHeight="1" x14ac:dyDescent="0.2">
      <c r="A10" s="251">
        <v>42849</v>
      </c>
      <c r="B10" s="297" t="s">
        <v>285</v>
      </c>
      <c r="C10" s="298" t="s">
        <v>292</v>
      </c>
      <c r="D10" s="250">
        <v>40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62" customFormat="1" ht="15" customHeight="1" x14ac:dyDescent="0.2">
      <c r="A11" s="251">
        <v>42866</v>
      </c>
      <c r="B11" s="297" t="s">
        <v>285</v>
      </c>
      <c r="C11" s="298" t="s">
        <v>346</v>
      </c>
      <c r="D11" s="250">
        <v>250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62" customFormat="1" ht="15" customHeight="1" x14ac:dyDescent="0.2">
      <c r="A12" s="251">
        <v>42878</v>
      </c>
      <c r="B12" s="297" t="s">
        <v>285</v>
      </c>
      <c r="C12" s="298" t="s">
        <v>347</v>
      </c>
      <c r="D12" s="250">
        <v>40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62" customFormat="1" ht="15" customHeight="1" x14ac:dyDescent="0.2">
      <c r="A13" s="251">
        <v>42878</v>
      </c>
      <c r="B13" s="297" t="s">
        <v>285</v>
      </c>
      <c r="C13" s="298" t="s">
        <v>377</v>
      </c>
      <c r="D13" s="250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62" customFormat="1" ht="15" customHeight="1" x14ac:dyDescent="0.2">
      <c r="A14" s="251">
        <v>42888</v>
      </c>
      <c r="B14" s="297" t="s">
        <v>285</v>
      </c>
      <c r="C14" s="298" t="s">
        <v>444</v>
      </c>
      <c r="D14" s="250">
        <v>30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62" customFormat="1" ht="15" customHeight="1" x14ac:dyDescent="0.2">
      <c r="A15" s="251">
        <v>42891</v>
      </c>
      <c r="B15" s="297" t="s">
        <v>285</v>
      </c>
      <c r="C15" s="298" t="s">
        <v>445</v>
      </c>
      <c r="D15" s="250">
        <v>150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62" customFormat="1" ht="15" customHeight="1" x14ac:dyDescent="0.2">
      <c r="A16" s="251">
        <v>42893</v>
      </c>
      <c r="B16" s="297" t="s">
        <v>285</v>
      </c>
      <c r="C16" s="298" t="s">
        <v>446</v>
      </c>
      <c r="D16" s="250">
        <v>355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62" customFormat="1" ht="15" customHeight="1" x14ac:dyDescent="0.2">
      <c r="A17" s="251">
        <v>42895</v>
      </c>
      <c r="B17" s="297" t="s">
        <v>285</v>
      </c>
      <c r="C17" s="298" t="s">
        <v>447</v>
      </c>
      <c r="D17" s="250">
        <v>30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62" customFormat="1" ht="15" customHeight="1" x14ac:dyDescent="0.2">
      <c r="A18" s="251">
        <v>42912</v>
      </c>
      <c r="B18" s="297" t="s">
        <v>285</v>
      </c>
      <c r="C18" s="298" t="s">
        <v>448</v>
      </c>
      <c r="D18" s="250">
        <v>120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62" customFormat="1" ht="15" customHeight="1" x14ac:dyDescent="0.2">
      <c r="A19" s="251">
        <v>42912</v>
      </c>
      <c r="B19" s="297" t="s">
        <v>285</v>
      </c>
      <c r="C19" s="298" t="s">
        <v>449</v>
      </c>
      <c r="D19" s="250">
        <v>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62" customFormat="1" ht="15" customHeight="1" x14ac:dyDescent="0.2">
      <c r="A20" s="251">
        <v>42928</v>
      </c>
      <c r="B20" s="297" t="s">
        <v>285</v>
      </c>
      <c r="C20" s="298" t="s">
        <v>494</v>
      </c>
      <c r="D20" s="250">
        <v>30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62" customFormat="1" ht="15" customHeight="1" x14ac:dyDescent="0.2">
      <c r="A21" s="251">
        <v>42968</v>
      </c>
      <c r="B21" s="297" t="s">
        <v>285</v>
      </c>
      <c r="C21" s="298" t="s">
        <v>583</v>
      </c>
      <c r="D21" s="250">
        <v>240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62" customFormat="1" ht="15" customHeight="1" x14ac:dyDescent="0.2">
      <c r="A22" s="251">
        <v>42983</v>
      </c>
      <c r="B22" s="297" t="s">
        <v>285</v>
      </c>
      <c r="C22" s="298" t="s">
        <v>610</v>
      </c>
      <c r="D22" s="250">
        <v>75</v>
      </c>
      <c r="E22" s="26"/>
      <c r="F22" s="26"/>
      <c r="G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62" customFormat="1" ht="15" customHeight="1" x14ac:dyDescent="0.2">
      <c r="A23" s="251">
        <v>42984</v>
      </c>
      <c r="B23" s="297" t="s">
        <v>285</v>
      </c>
      <c r="C23" s="298" t="s">
        <v>611</v>
      </c>
      <c r="D23" s="250">
        <v>215.53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62" customFormat="1" ht="15" customHeight="1" x14ac:dyDescent="0.2">
      <c r="A24" s="251">
        <v>43039</v>
      </c>
      <c r="B24" s="297" t="s">
        <v>285</v>
      </c>
      <c r="C24" s="298" t="s">
        <v>681</v>
      </c>
      <c r="D24" s="250">
        <v>30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62" customFormat="1" ht="15" customHeight="1" x14ac:dyDescent="0.2">
      <c r="A25" s="270"/>
      <c r="B25" s="311"/>
      <c r="C25" s="312"/>
      <c r="D25" s="27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62" customFormat="1" ht="15" customHeight="1" x14ac:dyDescent="0.2">
      <c r="A26" s="270"/>
      <c r="B26" s="311"/>
      <c r="C26" s="312"/>
      <c r="D26" s="27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62" customFormat="1" ht="15" customHeight="1" x14ac:dyDescent="0.2">
      <c r="A27" s="270"/>
      <c r="B27" s="311"/>
      <c r="C27" s="312"/>
      <c r="D27" s="27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62" customFormat="1" ht="15" customHeight="1" thickBot="1" x14ac:dyDescent="0.25">
      <c r="A28" s="47"/>
      <c r="B28" s="27"/>
      <c r="C28" s="199" t="s">
        <v>121</v>
      </c>
      <c r="D28" s="202">
        <f>SUM(D5:D24)</f>
        <v>2332.3300000000004</v>
      </c>
    </row>
    <row r="29" spans="1:22" s="62" customFormat="1" ht="15" customHeight="1" x14ac:dyDescent="0.2">
      <c r="A29" s="47"/>
      <c r="B29" s="27"/>
      <c r="C29" s="150"/>
      <c r="D29" s="38"/>
    </row>
    <row r="30" spans="1:22" s="62" customFormat="1" ht="15" customHeight="1" x14ac:dyDescent="0.2">
      <c r="A30" s="47"/>
      <c r="B30" s="27"/>
      <c r="C30" s="150"/>
      <c r="D30" s="38"/>
    </row>
    <row r="31" spans="1:22" s="62" customFormat="1" ht="15" customHeight="1" thickBot="1" x14ac:dyDescent="0.25">
      <c r="A31" s="47"/>
      <c r="B31" s="27"/>
      <c r="C31" s="199" t="s">
        <v>120</v>
      </c>
      <c r="D31" s="202">
        <f>SUM(D29:D30)</f>
        <v>0</v>
      </c>
    </row>
    <row r="32" spans="1:22" s="62" customFormat="1" ht="15" customHeight="1" x14ac:dyDescent="0.2">
      <c r="A32" s="47"/>
      <c r="B32" s="27"/>
      <c r="C32" s="150"/>
      <c r="D32" s="38"/>
    </row>
    <row r="33" spans="1:7" s="62" customFormat="1" ht="15" customHeight="1" x14ac:dyDescent="0.2"/>
    <row r="34" spans="1:7" ht="15" customHeight="1" x14ac:dyDescent="0.2">
      <c r="D34" s="55"/>
    </row>
    <row r="35" spans="1:7" ht="15" customHeight="1" x14ac:dyDescent="0.2">
      <c r="A35" s="47"/>
      <c r="B35" s="27"/>
      <c r="C35" s="150"/>
      <c r="D35" s="38"/>
    </row>
    <row r="36" spans="1:7" ht="15" customHeight="1" x14ac:dyDescent="0.2">
      <c r="D36" s="55"/>
      <c r="G36" s="55" t="s">
        <v>18</v>
      </c>
    </row>
    <row r="37" spans="1:7" ht="15" customHeight="1" x14ac:dyDescent="0.2">
      <c r="D37" s="55"/>
      <c r="G37" s="55" t="s">
        <v>18</v>
      </c>
    </row>
    <row r="38" spans="1:7" ht="15" customHeight="1" x14ac:dyDescent="0.2">
      <c r="D38" s="55"/>
      <c r="G38" s="55" t="s">
        <v>18</v>
      </c>
    </row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  <row r="45" spans="1:7" ht="1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sortState ref="A6:D38">
    <sortCondition ref="B6:B38"/>
  </sortState>
  <pageMargins left="0.7" right="0.7" top="0.75" bottom="0.75" header="0.3" footer="0.3"/>
  <pageSetup paperSize="9" firstPageNumber="0" fitToHeight="0" orientation="portrait" r:id="rId1"/>
  <headerFooter scaleWithDoc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17"/>
  <sheetViews>
    <sheetView showGridLines="0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10.7109375" style="55" customWidth="1"/>
    <col min="2" max="2" width="10.7109375" style="247" customWidth="1"/>
    <col min="3" max="3" width="57.5703125" style="55" customWidth="1"/>
    <col min="4" max="4" width="10.140625" style="55" customWidth="1"/>
    <col min="5" max="13" width="9.140625" style="55"/>
    <col min="14" max="14" width="9.85546875" style="55" bestFit="1" customWidth="1"/>
    <col min="15" max="16384" width="9.140625" style="55"/>
  </cols>
  <sheetData>
    <row r="1" spans="1:23" s="234" customFormat="1" ht="15" customHeight="1" x14ac:dyDescent="0.25">
      <c r="A1" s="52" t="s">
        <v>152</v>
      </c>
      <c r="B1" s="27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15" customHeight="1" x14ac:dyDescent="0.2">
      <c r="A2" s="277" t="str">
        <f>'Prior Year Fees'!A2</f>
        <v>Financial Year to October 2017</v>
      </c>
      <c r="B2" s="278"/>
      <c r="D2" s="57"/>
    </row>
    <row r="3" spans="1:23" ht="15" customHeight="1" x14ac:dyDescent="0.25">
      <c r="A3" s="49"/>
      <c r="B3" s="254"/>
      <c r="D3" s="57"/>
    </row>
    <row r="4" spans="1:23" ht="15" customHeight="1" x14ac:dyDescent="0.2">
      <c r="A4" s="63" t="s">
        <v>0</v>
      </c>
      <c r="B4" s="255" t="s">
        <v>165</v>
      </c>
      <c r="C4" s="63" t="s">
        <v>1</v>
      </c>
      <c r="D4" s="64" t="s">
        <v>2</v>
      </c>
      <c r="E4" s="23"/>
      <c r="F4" s="23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3" ht="15" customHeight="1" x14ac:dyDescent="0.2">
      <c r="A5" s="251">
        <v>42744</v>
      </c>
      <c r="B5" s="279"/>
      <c r="C5" s="249" t="s">
        <v>269</v>
      </c>
      <c r="D5" s="250">
        <v>-3150</v>
      </c>
      <c r="E5" s="23"/>
      <c r="F5" s="23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3" s="281" customFormat="1" ht="15" customHeight="1" x14ac:dyDescent="0.2">
      <c r="A6" s="251">
        <v>42762</v>
      </c>
      <c r="B6" s="279" t="s">
        <v>166</v>
      </c>
      <c r="C6" s="249" t="s">
        <v>131</v>
      </c>
      <c r="D6" s="250">
        <v>41930</v>
      </c>
      <c r="E6" s="280"/>
      <c r="F6" s="280"/>
      <c r="G6" s="280"/>
      <c r="H6" s="280"/>
      <c r="J6" s="282"/>
      <c r="K6" s="280"/>
      <c r="L6" s="280"/>
      <c r="M6" s="282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s="281" customFormat="1" ht="15" customHeight="1" x14ac:dyDescent="0.2">
      <c r="A7" s="251">
        <v>42790</v>
      </c>
      <c r="B7" s="279" t="s">
        <v>218</v>
      </c>
      <c r="C7" s="249" t="s">
        <v>201</v>
      </c>
      <c r="D7" s="250">
        <v>31151.22</v>
      </c>
      <c r="E7" s="280"/>
      <c r="F7" s="280"/>
      <c r="G7" s="280"/>
      <c r="H7" s="280"/>
      <c r="I7" s="280"/>
      <c r="K7" s="280"/>
      <c r="L7" s="280"/>
      <c r="N7" s="280"/>
      <c r="O7" s="280"/>
      <c r="P7" s="280"/>
      <c r="Q7" s="280"/>
      <c r="R7" s="280"/>
      <c r="S7" s="280"/>
      <c r="T7" s="280"/>
      <c r="U7" s="280"/>
      <c r="V7" s="280"/>
      <c r="W7" s="280"/>
    </row>
    <row r="8" spans="1:23" s="281" customFormat="1" ht="15" customHeight="1" x14ac:dyDescent="0.2">
      <c r="A8" s="251">
        <v>42823</v>
      </c>
      <c r="B8" s="279" t="s">
        <v>230</v>
      </c>
      <c r="C8" s="249" t="s">
        <v>268</v>
      </c>
      <c r="D8" s="250">
        <v>19114.62</v>
      </c>
      <c r="E8" s="280"/>
      <c r="F8" s="280"/>
      <c r="G8" s="280"/>
      <c r="H8" s="280"/>
      <c r="I8" s="280"/>
      <c r="K8" s="280"/>
      <c r="L8" s="280"/>
      <c r="N8" s="280"/>
      <c r="O8" s="280"/>
      <c r="P8" s="280"/>
      <c r="Q8" s="280"/>
      <c r="R8" s="280"/>
      <c r="S8" s="280"/>
      <c r="T8" s="280"/>
      <c r="U8" s="280"/>
      <c r="V8" s="280"/>
      <c r="W8" s="280"/>
    </row>
    <row r="9" spans="1:23" s="281" customFormat="1" ht="15" customHeight="1" x14ac:dyDescent="0.2">
      <c r="A9" s="251">
        <v>42846</v>
      </c>
      <c r="B9" s="279" t="s">
        <v>295</v>
      </c>
      <c r="C9" s="249" t="s">
        <v>296</v>
      </c>
      <c r="D9" s="250">
        <v>11309.38</v>
      </c>
      <c r="E9" s="280"/>
      <c r="F9" s="280"/>
      <c r="G9" s="280"/>
      <c r="H9" s="280"/>
      <c r="I9" s="280"/>
      <c r="K9" s="280"/>
      <c r="L9" s="280"/>
      <c r="N9" s="280"/>
      <c r="O9" s="280"/>
      <c r="P9" s="280"/>
      <c r="Q9" s="280"/>
      <c r="R9" s="280"/>
      <c r="S9" s="280"/>
      <c r="T9" s="280"/>
      <c r="U9" s="280"/>
      <c r="V9" s="280"/>
      <c r="W9" s="280"/>
    </row>
    <row r="10" spans="1:23" s="281" customFormat="1" ht="15" customHeight="1" x14ac:dyDescent="0.2">
      <c r="A10" s="251">
        <v>42878</v>
      </c>
      <c r="B10" s="279" t="s">
        <v>348</v>
      </c>
      <c r="C10" s="249" t="s">
        <v>349</v>
      </c>
      <c r="D10" s="250">
        <v>55954.49</v>
      </c>
      <c r="E10" s="280"/>
      <c r="F10" s="280"/>
      <c r="G10" s="280"/>
      <c r="H10" s="280"/>
      <c r="I10" s="280"/>
      <c r="K10" s="280"/>
      <c r="L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</row>
    <row r="11" spans="1:23" s="281" customFormat="1" ht="15" customHeight="1" x14ac:dyDescent="0.2">
      <c r="A11" s="251">
        <v>42908</v>
      </c>
      <c r="B11" s="279" t="s">
        <v>450</v>
      </c>
      <c r="C11" s="249" t="s">
        <v>451</v>
      </c>
      <c r="D11" s="250">
        <v>49338.34</v>
      </c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s="281" customFormat="1" ht="15" customHeight="1" x14ac:dyDescent="0.2">
      <c r="A12" s="251">
        <v>42937</v>
      </c>
      <c r="B12" s="279" t="s">
        <v>495</v>
      </c>
      <c r="C12" s="249" t="s">
        <v>496</v>
      </c>
      <c r="D12" s="250">
        <v>25460.36</v>
      </c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23" s="281" customFormat="1" ht="15" customHeight="1" x14ac:dyDescent="0.2">
      <c r="A13" s="251">
        <v>42940</v>
      </c>
      <c r="B13" s="279" t="s">
        <v>495</v>
      </c>
      <c r="C13" s="249" t="s">
        <v>497</v>
      </c>
      <c r="D13" s="250">
        <v>480</v>
      </c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</row>
    <row r="14" spans="1:23" s="281" customFormat="1" ht="15" customHeight="1" x14ac:dyDescent="0.2">
      <c r="A14" s="251">
        <v>42955</v>
      </c>
      <c r="B14" s="279" t="s">
        <v>537</v>
      </c>
      <c r="C14" s="249" t="s">
        <v>548</v>
      </c>
      <c r="D14" s="250">
        <v>-13408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</row>
    <row r="15" spans="1:23" s="281" customFormat="1" ht="15" customHeight="1" x14ac:dyDescent="0.2">
      <c r="A15" s="251">
        <v>42971</v>
      </c>
      <c r="B15" s="279" t="s">
        <v>585</v>
      </c>
      <c r="C15" s="249" t="s">
        <v>584</v>
      </c>
      <c r="D15" s="250">
        <v>25290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3" s="281" customFormat="1" ht="15" customHeight="1" x14ac:dyDescent="0.2">
      <c r="A16" s="251">
        <v>42992</v>
      </c>
      <c r="B16" s="279" t="s">
        <v>614</v>
      </c>
      <c r="C16" s="249" t="s">
        <v>612</v>
      </c>
      <c r="D16" s="250">
        <v>7461.6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</row>
    <row r="17" spans="1:23" s="281" customFormat="1" ht="15" customHeight="1" x14ac:dyDescent="0.2">
      <c r="A17" s="251">
        <v>43003</v>
      </c>
      <c r="B17" s="279" t="s">
        <v>614</v>
      </c>
      <c r="C17" s="249" t="s">
        <v>613</v>
      </c>
      <c r="D17" s="250">
        <v>26630</v>
      </c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23" s="281" customFormat="1" ht="15" customHeight="1" x14ac:dyDescent="0.2">
      <c r="A18" s="251">
        <v>43034</v>
      </c>
      <c r="B18" s="279" t="s">
        <v>660</v>
      </c>
      <c r="C18" s="249" t="s">
        <v>659</v>
      </c>
      <c r="D18" s="250">
        <v>30770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</row>
    <row r="19" spans="1:23" s="281" customFormat="1" ht="15" customHeight="1" x14ac:dyDescent="0.2">
      <c r="A19" s="270"/>
      <c r="B19" s="283"/>
      <c r="C19" s="284"/>
      <c r="D19" s="272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</row>
    <row r="20" spans="1:23" s="281" customFormat="1" ht="15" customHeight="1" x14ac:dyDescent="0.2">
      <c r="A20" s="270"/>
      <c r="B20" s="283"/>
      <c r="C20" s="284"/>
      <c r="D20" s="272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</row>
    <row r="21" spans="1:23" s="281" customFormat="1" ht="15" customHeight="1" x14ac:dyDescent="0.2">
      <c r="A21" s="270"/>
      <c r="B21" s="283"/>
      <c r="C21" s="280"/>
      <c r="D21" s="54">
        <f>SUM(D5:D19)</f>
        <v>308332.01</v>
      </c>
      <c r="E21" s="280"/>
      <c r="F21" s="282"/>
      <c r="G21" s="280"/>
      <c r="I21" s="280"/>
      <c r="J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</row>
    <row r="22" spans="1:23" s="281" customFormat="1" ht="15" customHeight="1" x14ac:dyDescent="0.2">
      <c r="A22" s="47"/>
      <c r="B22" s="243"/>
      <c r="C22" s="26"/>
      <c r="D22" s="26"/>
      <c r="E22" s="280"/>
      <c r="F22" s="282"/>
      <c r="G22" s="280"/>
      <c r="I22" s="280"/>
      <c r="J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</row>
    <row r="23" spans="1:23" s="62" customFormat="1" ht="15" customHeight="1" x14ac:dyDescent="0.2">
      <c r="A23" s="47"/>
      <c r="B23" s="243"/>
      <c r="C23" s="36"/>
      <c r="D23" s="26"/>
      <c r="E23" s="26"/>
      <c r="F23" s="36"/>
      <c r="G23" s="26"/>
      <c r="I23" s="26"/>
      <c r="J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3" s="62" customFormat="1" ht="15" customHeight="1" x14ac:dyDescent="0.25">
      <c r="A24" s="52" t="s">
        <v>550</v>
      </c>
      <c r="B24" s="276"/>
      <c r="C24" s="37"/>
      <c r="D24" s="37"/>
      <c r="F24" s="26"/>
      <c r="G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23" s="62" customFormat="1" ht="15" customHeight="1" x14ac:dyDescent="0.2">
      <c r="A25" s="37"/>
      <c r="B25" s="242"/>
      <c r="C25" s="37"/>
      <c r="D25" s="37"/>
      <c r="E25" s="36"/>
      <c r="F25" s="26"/>
      <c r="H25" s="26"/>
      <c r="I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3" s="62" customFormat="1" ht="15" customHeight="1" x14ac:dyDescent="0.2">
      <c r="A26" s="63" t="s">
        <v>0</v>
      </c>
      <c r="B26" s="255" t="s">
        <v>165</v>
      </c>
      <c r="C26" s="63" t="s">
        <v>1</v>
      </c>
      <c r="D26" s="64" t="s">
        <v>2</v>
      </c>
      <c r="E26" s="36"/>
      <c r="F26" s="26"/>
      <c r="H26" s="26"/>
      <c r="I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3" s="62" customFormat="1" ht="15" customHeight="1" x14ac:dyDescent="0.2">
      <c r="A27" s="251">
        <v>42955</v>
      </c>
      <c r="B27" s="279" t="s">
        <v>537</v>
      </c>
      <c r="C27" s="249" t="s">
        <v>548</v>
      </c>
      <c r="D27" s="250">
        <v>13408</v>
      </c>
      <c r="E27" s="36"/>
      <c r="F27" s="26"/>
      <c r="H27" s="26"/>
      <c r="I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3" s="62" customFormat="1" ht="15" customHeight="1" x14ac:dyDescent="0.2">
      <c r="A28" s="16"/>
      <c r="B28" s="244"/>
      <c r="C28" s="16"/>
      <c r="D28" s="54">
        <f>SUM(D27)</f>
        <v>13408</v>
      </c>
      <c r="E28" s="26"/>
      <c r="F28" s="26"/>
      <c r="G28" s="26"/>
      <c r="H28" s="36"/>
      <c r="I28" s="26"/>
      <c r="K28" s="26"/>
      <c r="L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62" customFormat="1" ht="15" customHeight="1" x14ac:dyDescent="0.2">
      <c r="A29" s="16"/>
      <c r="B29" s="244"/>
      <c r="C29" s="16"/>
      <c r="D29" s="26"/>
      <c r="E29" s="26"/>
      <c r="F29" s="26"/>
      <c r="G29" s="26"/>
      <c r="H29" s="36"/>
      <c r="I29" s="26"/>
      <c r="K29" s="26"/>
      <c r="L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62" customFormat="1" ht="15" customHeight="1" x14ac:dyDescent="0.2">
      <c r="A30" s="16"/>
      <c r="B30" s="244"/>
      <c r="C30" s="1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62" customFormat="1" ht="15" customHeight="1" x14ac:dyDescent="0.2">
      <c r="A31" s="16"/>
      <c r="B31" s="244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62" customFormat="1" ht="15" customHeight="1" x14ac:dyDescent="0.2">
      <c r="A32" s="16"/>
      <c r="B32" s="244"/>
      <c r="C32" s="1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s="62" customFormat="1" ht="15" customHeight="1" x14ac:dyDescent="0.2">
      <c r="B33" s="244"/>
      <c r="C33" s="16"/>
      <c r="D33" s="26"/>
      <c r="E33" s="26"/>
      <c r="F33" s="26"/>
      <c r="G33" s="26"/>
      <c r="I33" s="3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62" customFormat="1" ht="15" customHeight="1" x14ac:dyDescent="0.2">
      <c r="B34" s="244"/>
      <c r="C34" s="16"/>
      <c r="D34" s="26"/>
      <c r="E34" s="26"/>
      <c r="F34" s="26"/>
      <c r="G34" s="26"/>
      <c r="I34" s="3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s="62" customFormat="1" ht="15" customHeight="1" x14ac:dyDescent="0.2">
      <c r="B35" s="244"/>
      <c r="C35" s="16"/>
      <c r="D35" s="26"/>
      <c r="E35" s="26"/>
      <c r="F35" s="26"/>
      <c r="G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s="62" customFormat="1" ht="12" customHeight="1" x14ac:dyDescent="0.2">
      <c r="A36" s="16"/>
      <c r="B36" s="244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s="62" customFormat="1" ht="12" customHeight="1" x14ac:dyDescent="0.2">
      <c r="A37" s="16"/>
      <c r="B37" s="244"/>
      <c r="C37" s="1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62" customFormat="1" ht="12" customHeight="1" x14ac:dyDescent="0.2">
      <c r="A38" s="16"/>
      <c r="B38" s="24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62" customFormat="1" ht="12" customHeight="1" x14ac:dyDescent="0.2">
      <c r="A39" s="16"/>
      <c r="B39" s="24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s="62" customFormat="1" ht="12" customHeight="1" x14ac:dyDescent="0.2">
      <c r="A40" s="16"/>
      <c r="B40" s="24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s="62" customFormat="1" ht="12" customHeight="1" x14ac:dyDescent="0.2">
      <c r="A41" s="26"/>
      <c r="B41" s="24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s="62" customFormat="1" ht="12" customHeight="1" x14ac:dyDescent="0.2">
      <c r="A42" s="26"/>
      <c r="B42" s="24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s="62" customFormat="1" ht="12" customHeight="1" x14ac:dyDescent="0.2">
      <c r="A43" s="26"/>
      <c r="B43" s="24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62" customFormat="1" ht="12" customHeight="1" x14ac:dyDescent="0.2">
      <c r="A44" s="26"/>
      <c r="B44" s="24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s="62" customFormat="1" ht="12" customHeight="1" x14ac:dyDescent="0.2">
      <c r="A45" s="26"/>
      <c r="B45" s="24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s="62" customFormat="1" ht="12" customHeight="1" x14ac:dyDescent="0.2">
      <c r="A46" s="26"/>
      <c r="B46" s="24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s="62" customFormat="1" ht="12" customHeight="1" x14ac:dyDescent="0.2">
      <c r="A47" s="26"/>
      <c r="B47" s="24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s="62" customFormat="1" ht="12" customHeight="1" x14ac:dyDescent="0.2">
      <c r="A48" s="26"/>
      <c r="B48" s="24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s="62" customFormat="1" ht="12" customHeight="1" x14ac:dyDescent="0.2">
      <c r="A49" s="26"/>
      <c r="B49" s="24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62" customFormat="1" ht="12" customHeight="1" x14ac:dyDescent="0.2">
      <c r="A50" s="26"/>
      <c r="B50" s="24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s="62" customFormat="1" ht="12" customHeight="1" x14ac:dyDescent="0.2">
      <c r="A51" s="26"/>
      <c r="B51" s="24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62" customFormat="1" ht="12" customHeight="1" x14ac:dyDescent="0.2">
      <c r="B52" s="24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62" customFormat="1" ht="12" customHeight="1" x14ac:dyDescent="0.2">
      <c r="B53" s="24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s="62" customFormat="1" ht="12" customHeight="1" x14ac:dyDescent="0.2">
      <c r="B54" s="24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s="62" customFormat="1" ht="12" customHeight="1" x14ac:dyDescent="0.2">
      <c r="B55" s="246"/>
    </row>
    <row r="56" spans="1:23" s="62" customFormat="1" ht="12" customHeight="1" x14ac:dyDescent="0.2">
      <c r="B56" s="246"/>
    </row>
    <row r="57" spans="1:23" s="62" customFormat="1" ht="12" customHeight="1" x14ac:dyDescent="0.2">
      <c r="B57" s="246"/>
    </row>
    <row r="58" spans="1:23" s="62" customFormat="1" ht="12" customHeight="1" x14ac:dyDescent="0.2">
      <c r="B58" s="246"/>
    </row>
    <row r="59" spans="1:23" s="62" customFormat="1" ht="12" customHeight="1" x14ac:dyDescent="0.2">
      <c r="B59" s="246"/>
    </row>
    <row r="60" spans="1:23" s="62" customFormat="1" ht="12" customHeight="1" x14ac:dyDescent="0.2">
      <c r="B60" s="246"/>
    </row>
    <row r="61" spans="1:23" s="62" customFormat="1" ht="12" customHeight="1" x14ac:dyDescent="0.2">
      <c r="B61" s="246"/>
    </row>
    <row r="62" spans="1:23" s="62" customFormat="1" ht="12" customHeight="1" x14ac:dyDescent="0.2">
      <c r="B62" s="246"/>
    </row>
    <row r="63" spans="1:23" s="62" customFormat="1" ht="12" customHeight="1" x14ac:dyDescent="0.2">
      <c r="B63" s="246"/>
    </row>
    <row r="64" spans="1:23" s="62" customFormat="1" ht="12" customHeight="1" x14ac:dyDescent="0.2">
      <c r="B64" s="246"/>
    </row>
    <row r="65" spans="2:2" s="62" customFormat="1" ht="12" customHeight="1" x14ac:dyDescent="0.2">
      <c r="B65" s="246"/>
    </row>
    <row r="66" spans="2:2" s="62" customFormat="1" ht="12" customHeight="1" x14ac:dyDescent="0.2">
      <c r="B66" s="246"/>
    </row>
    <row r="67" spans="2:2" s="62" customFormat="1" ht="12" customHeight="1" x14ac:dyDescent="0.2">
      <c r="B67" s="246"/>
    </row>
    <row r="68" spans="2:2" s="62" customFormat="1" ht="12" customHeight="1" x14ac:dyDescent="0.2">
      <c r="B68" s="246"/>
    </row>
    <row r="69" spans="2:2" s="62" customFormat="1" ht="12" customHeight="1" x14ac:dyDescent="0.2">
      <c r="B69" s="246"/>
    </row>
    <row r="70" spans="2:2" s="62" customFormat="1" ht="12" customHeight="1" x14ac:dyDescent="0.2">
      <c r="B70" s="246"/>
    </row>
    <row r="71" spans="2:2" s="62" customFormat="1" ht="12" customHeight="1" x14ac:dyDescent="0.2">
      <c r="B71" s="246"/>
    </row>
    <row r="72" spans="2:2" s="62" customFormat="1" ht="12" customHeight="1" x14ac:dyDescent="0.2">
      <c r="B72" s="246"/>
    </row>
    <row r="73" spans="2:2" s="62" customFormat="1" ht="12" customHeight="1" x14ac:dyDescent="0.2">
      <c r="B73" s="246"/>
    </row>
    <row r="74" spans="2:2" s="62" customFormat="1" ht="12" customHeight="1" x14ac:dyDescent="0.2">
      <c r="B74" s="246"/>
    </row>
    <row r="75" spans="2:2" s="62" customFormat="1" ht="12" customHeight="1" x14ac:dyDescent="0.2">
      <c r="B75" s="246"/>
    </row>
    <row r="76" spans="2:2" s="62" customFormat="1" ht="12" customHeight="1" x14ac:dyDescent="0.2">
      <c r="B76" s="246"/>
    </row>
    <row r="77" spans="2:2" s="62" customFormat="1" ht="12" customHeight="1" x14ac:dyDescent="0.2">
      <c r="B77" s="246"/>
    </row>
    <row r="78" spans="2:2" s="62" customFormat="1" ht="12" customHeight="1" x14ac:dyDescent="0.2">
      <c r="B78" s="246"/>
    </row>
    <row r="79" spans="2:2" s="62" customFormat="1" ht="12" customHeight="1" x14ac:dyDescent="0.2">
      <c r="B79" s="246"/>
    </row>
    <row r="80" spans="2:2" s="62" customFormat="1" ht="12" customHeight="1" x14ac:dyDescent="0.2">
      <c r="B80" s="246"/>
    </row>
    <row r="81" spans="2:2" s="62" customFormat="1" ht="12" customHeight="1" x14ac:dyDescent="0.2">
      <c r="B81" s="246"/>
    </row>
    <row r="82" spans="2:2" s="62" customFormat="1" ht="12" customHeight="1" x14ac:dyDescent="0.2">
      <c r="B82" s="246"/>
    </row>
    <row r="83" spans="2:2" s="62" customFormat="1" ht="12" customHeight="1" x14ac:dyDescent="0.2">
      <c r="B83" s="246"/>
    </row>
    <row r="84" spans="2:2" s="62" customFormat="1" ht="12" customHeight="1" x14ac:dyDescent="0.2">
      <c r="B84" s="246"/>
    </row>
    <row r="85" spans="2:2" s="62" customFormat="1" ht="12" customHeight="1" x14ac:dyDescent="0.2">
      <c r="B85" s="246"/>
    </row>
    <row r="86" spans="2:2" s="62" customFormat="1" ht="12" customHeight="1" x14ac:dyDescent="0.2">
      <c r="B86" s="246"/>
    </row>
    <row r="87" spans="2:2" s="62" customFormat="1" ht="12" customHeight="1" x14ac:dyDescent="0.2">
      <c r="B87" s="246"/>
    </row>
    <row r="88" spans="2:2" s="62" customFormat="1" ht="12" customHeight="1" x14ac:dyDescent="0.2">
      <c r="B88" s="246"/>
    </row>
    <row r="89" spans="2:2" s="62" customFormat="1" ht="12" customHeight="1" x14ac:dyDescent="0.2">
      <c r="B89" s="246"/>
    </row>
    <row r="90" spans="2:2" s="62" customFormat="1" ht="12" customHeight="1" x14ac:dyDescent="0.2">
      <c r="B90" s="246"/>
    </row>
    <row r="91" spans="2:2" s="62" customFormat="1" ht="12" customHeight="1" x14ac:dyDescent="0.2">
      <c r="B91" s="246"/>
    </row>
    <row r="92" spans="2:2" s="62" customFormat="1" ht="12" customHeight="1" x14ac:dyDescent="0.2">
      <c r="B92" s="246"/>
    </row>
    <row r="93" spans="2:2" s="62" customFormat="1" ht="12" customHeight="1" x14ac:dyDescent="0.2">
      <c r="B93" s="246"/>
    </row>
    <row r="94" spans="2:2" s="62" customFormat="1" ht="12" customHeight="1" x14ac:dyDescent="0.2">
      <c r="B94" s="246"/>
    </row>
    <row r="95" spans="2:2" s="62" customFormat="1" ht="12" customHeight="1" x14ac:dyDescent="0.2">
      <c r="B95" s="246"/>
    </row>
    <row r="96" spans="2:2" s="62" customFormat="1" ht="12" customHeight="1" x14ac:dyDescent="0.2">
      <c r="B96" s="246"/>
    </row>
    <row r="97" spans="2:2" s="62" customFormat="1" ht="12" customHeight="1" x14ac:dyDescent="0.2">
      <c r="B97" s="246"/>
    </row>
    <row r="98" spans="2:2" s="62" customFormat="1" ht="12" customHeight="1" x14ac:dyDescent="0.2">
      <c r="B98" s="246"/>
    </row>
    <row r="99" spans="2:2" s="62" customFormat="1" ht="12" customHeight="1" x14ac:dyDescent="0.2">
      <c r="B99" s="246"/>
    </row>
    <row r="100" spans="2:2" s="62" customFormat="1" ht="12" customHeight="1" x14ac:dyDescent="0.2">
      <c r="B100" s="246"/>
    </row>
    <row r="101" spans="2:2" s="62" customFormat="1" ht="12" customHeight="1" x14ac:dyDescent="0.2">
      <c r="B101" s="246"/>
    </row>
    <row r="102" spans="2:2" s="62" customFormat="1" ht="12" customHeight="1" x14ac:dyDescent="0.2">
      <c r="B102" s="246"/>
    </row>
    <row r="103" spans="2:2" s="62" customFormat="1" x14ac:dyDescent="0.2">
      <c r="B103" s="246"/>
    </row>
    <row r="104" spans="2:2" s="62" customFormat="1" x14ac:dyDescent="0.2">
      <c r="B104" s="246"/>
    </row>
    <row r="105" spans="2:2" s="62" customFormat="1" x14ac:dyDescent="0.2">
      <c r="B105" s="246"/>
    </row>
    <row r="106" spans="2:2" s="62" customFormat="1" x14ac:dyDescent="0.2">
      <c r="B106" s="246"/>
    </row>
    <row r="107" spans="2:2" s="62" customFormat="1" x14ac:dyDescent="0.2">
      <c r="B107" s="246"/>
    </row>
    <row r="108" spans="2:2" s="62" customFormat="1" x14ac:dyDescent="0.2">
      <c r="B108" s="246"/>
    </row>
    <row r="109" spans="2:2" s="62" customFormat="1" x14ac:dyDescent="0.2">
      <c r="B109" s="246"/>
    </row>
    <row r="110" spans="2:2" s="62" customFormat="1" x14ac:dyDescent="0.2">
      <c r="B110" s="246"/>
    </row>
    <row r="111" spans="2:2" s="62" customFormat="1" x14ac:dyDescent="0.2">
      <c r="B111" s="246"/>
    </row>
    <row r="112" spans="2:2" s="62" customFormat="1" x14ac:dyDescent="0.2">
      <c r="B112" s="246"/>
    </row>
    <row r="113" spans="2:2" s="62" customFormat="1" x14ac:dyDescent="0.2">
      <c r="B113" s="246"/>
    </row>
    <row r="114" spans="2:2" s="62" customFormat="1" x14ac:dyDescent="0.2">
      <c r="B114" s="246"/>
    </row>
    <row r="115" spans="2:2" s="62" customFormat="1" x14ac:dyDescent="0.2">
      <c r="B115" s="246"/>
    </row>
    <row r="116" spans="2:2" s="62" customFormat="1" x14ac:dyDescent="0.2">
      <c r="B116" s="246"/>
    </row>
    <row r="117" spans="2:2" s="62" customFormat="1" x14ac:dyDescent="0.2">
      <c r="B117" s="246"/>
    </row>
    <row r="118" spans="2:2" s="62" customFormat="1" x14ac:dyDescent="0.2">
      <c r="B118" s="246"/>
    </row>
    <row r="119" spans="2:2" s="62" customFormat="1" x14ac:dyDescent="0.2">
      <c r="B119" s="246"/>
    </row>
    <row r="120" spans="2:2" s="62" customFormat="1" x14ac:dyDescent="0.2">
      <c r="B120" s="246"/>
    </row>
    <row r="121" spans="2:2" s="62" customFormat="1" x14ac:dyDescent="0.2">
      <c r="B121" s="246"/>
    </row>
    <row r="122" spans="2:2" s="62" customFormat="1" x14ac:dyDescent="0.2">
      <c r="B122" s="246"/>
    </row>
    <row r="123" spans="2:2" s="62" customFormat="1" x14ac:dyDescent="0.2">
      <c r="B123" s="246"/>
    </row>
    <row r="124" spans="2:2" s="62" customFormat="1" x14ac:dyDescent="0.2">
      <c r="B124" s="246"/>
    </row>
    <row r="125" spans="2:2" s="62" customFormat="1" x14ac:dyDescent="0.2">
      <c r="B125" s="246"/>
    </row>
    <row r="126" spans="2:2" s="62" customFormat="1" x14ac:dyDescent="0.2">
      <c r="B126" s="246"/>
    </row>
    <row r="127" spans="2:2" s="62" customFormat="1" x14ac:dyDescent="0.2">
      <c r="B127" s="246"/>
    </row>
    <row r="128" spans="2:2" s="62" customFormat="1" x14ac:dyDescent="0.2">
      <c r="B128" s="246"/>
    </row>
    <row r="129" spans="2:2" s="62" customFormat="1" x14ac:dyDescent="0.2">
      <c r="B129" s="246"/>
    </row>
    <row r="130" spans="2:2" s="62" customFormat="1" x14ac:dyDescent="0.2">
      <c r="B130" s="246"/>
    </row>
    <row r="131" spans="2:2" s="62" customFormat="1" x14ac:dyDescent="0.2">
      <c r="B131" s="246"/>
    </row>
    <row r="132" spans="2:2" s="62" customFormat="1" x14ac:dyDescent="0.2">
      <c r="B132" s="246"/>
    </row>
    <row r="133" spans="2:2" s="62" customFormat="1" x14ac:dyDescent="0.2">
      <c r="B133" s="246"/>
    </row>
    <row r="134" spans="2:2" s="62" customFormat="1" x14ac:dyDescent="0.2">
      <c r="B134" s="246"/>
    </row>
    <row r="135" spans="2:2" s="62" customFormat="1" x14ac:dyDescent="0.2">
      <c r="B135" s="246"/>
    </row>
    <row r="136" spans="2:2" s="62" customFormat="1" x14ac:dyDescent="0.2">
      <c r="B136" s="246"/>
    </row>
    <row r="137" spans="2:2" s="62" customFormat="1" x14ac:dyDescent="0.2">
      <c r="B137" s="246"/>
    </row>
    <row r="138" spans="2:2" s="62" customFormat="1" x14ac:dyDescent="0.2">
      <c r="B138" s="246"/>
    </row>
    <row r="139" spans="2:2" s="62" customFormat="1" x14ac:dyDescent="0.2">
      <c r="B139" s="246"/>
    </row>
    <row r="140" spans="2:2" s="62" customFormat="1" x14ac:dyDescent="0.2">
      <c r="B140" s="246"/>
    </row>
    <row r="141" spans="2:2" s="62" customFormat="1" x14ac:dyDescent="0.2">
      <c r="B141" s="246"/>
    </row>
    <row r="142" spans="2:2" s="62" customFormat="1" x14ac:dyDescent="0.2">
      <c r="B142" s="246"/>
    </row>
    <row r="143" spans="2:2" s="62" customFormat="1" x14ac:dyDescent="0.2">
      <c r="B143" s="246"/>
    </row>
    <row r="144" spans="2:2" s="62" customFormat="1" x14ac:dyDescent="0.2">
      <c r="B144" s="246"/>
    </row>
    <row r="145" spans="2:2" s="62" customFormat="1" x14ac:dyDescent="0.2">
      <c r="B145" s="246"/>
    </row>
    <row r="146" spans="2:2" s="62" customFormat="1" x14ac:dyDescent="0.2">
      <c r="B146" s="246"/>
    </row>
    <row r="147" spans="2:2" s="62" customFormat="1" x14ac:dyDescent="0.2">
      <c r="B147" s="246"/>
    </row>
    <row r="148" spans="2:2" s="62" customFormat="1" x14ac:dyDescent="0.2">
      <c r="B148" s="246"/>
    </row>
    <row r="149" spans="2:2" s="62" customFormat="1" x14ac:dyDescent="0.2">
      <c r="B149" s="246"/>
    </row>
    <row r="150" spans="2:2" s="62" customFormat="1" x14ac:dyDescent="0.2">
      <c r="B150" s="246"/>
    </row>
    <row r="151" spans="2:2" s="62" customFormat="1" x14ac:dyDescent="0.2">
      <c r="B151" s="246"/>
    </row>
    <row r="152" spans="2:2" s="62" customFormat="1" x14ac:dyDescent="0.2">
      <c r="B152" s="246"/>
    </row>
    <row r="153" spans="2:2" s="62" customFormat="1" x14ac:dyDescent="0.2">
      <c r="B153" s="246"/>
    </row>
    <row r="154" spans="2:2" s="62" customFormat="1" x14ac:dyDescent="0.2">
      <c r="B154" s="246"/>
    </row>
    <row r="155" spans="2:2" s="62" customFormat="1" x14ac:dyDescent="0.2">
      <c r="B155" s="246"/>
    </row>
    <row r="156" spans="2:2" s="62" customFormat="1" x14ac:dyDescent="0.2">
      <c r="B156" s="246"/>
    </row>
    <row r="157" spans="2:2" s="62" customFormat="1" x14ac:dyDescent="0.2">
      <c r="B157" s="246"/>
    </row>
    <row r="158" spans="2:2" s="62" customFormat="1" x14ac:dyDescent="0.2">
      <c r="B158" s="246"/>
    </row>
    <row r="159" spans="2:2" s="62" customFormat="1" x14ac:dyDescent="0.2">
      <c r="B159" s="246"/>
    </row>
    <row r="160" spans="2:2" s="62" customFormat="1" x14ac:dyDescent="0.2">
      <c r="B160" s="246"/>
    </row>
    <row r="161" spans="2:2" s="62" customFormat="1" x14ac:dyDescent="0.2">
      <c r="B161" s="246"/>
    </row>
    <row r="162" spans="2:2" s="62" customFormat="1" x14ac:dyDescent="0.2">
      <c r="B162" s="246"/>
    </row>
    <row r="163" spans="2:2" s="62" customFormat="1" x14ac:dyDescent="0.2">
      <c r="B163" s="246"/>
    </row>
    <row r="164" spans="2:2" s="62" customFormat="1" x14ac:dyDescent="0.2">
      <c r="B164" s="246"/>
    </row>
    <row r="165" spans="2:2" s="62" customFormat="1" x14ac:dyDescent="0.2">
      <c r="B165" s="246"/>
    </row>
    <row r="166" spans="2:2" s="62" customFormat="1" x14ac:dyDescent="0.2">
      <c r="B166" s="246"/>
    </row>
    <row r="167" spans="2:2" s="62" customFormat="1" x14ac:dyDescent="0.2">
      <c r="B167" s="246"/>
    </row>
    <row r="168" spans="2:2" s="62" customFormat="1" x14ac:dyDescent="0.2">
      <c r="B168" s="246"/>
    </row>
    <row r="169" spans="2:2" s="62" customFormat="1" x14ac:dyDescent="0.2">
      <c r="B169" s="246"/>
    </row>
    <row r="170" spans="2:2" s="62" customFormat="1" x14ac:dyDescent="0.2">
      <c r="B170" s="246"/>
    </row>
    <row r="171" spans="2:2" s="62" customFormat="1" x14ac:dyDescent="0.2">
      <c r="B171" s="246"/>
    </row>
    <row r="172" spans="2:2" s="62" customFormat="1" x14ac:dyDescent="0.2">
      <c r="B172" s="246"/>
    </row>
    <row r="173" spans="2:2" s="62" customFormat="1" x14ac:dyDescent="0.2">
      <c r="B173" s="246"/>
    </row>
    <row r="174" spans="2:2" s="62" customFormat="1" x14ac:dyDescent="0.2">
      <c r="B174" s="246"/>
    </row>
    <row r="175" spans="2:2" s="62" customFormat="1" x14ac:dyDescent="0.2">
      <c r="B175" s="246"/>
    </row>
    <row r="176" spans="2:2" s="62" customFormat="1" x14ac:dyDescent="0.2">
      <c r="B176" s="246"/>
    </row>
    <row r="177" spans="2:2" s="62" customFormat="1" x14ac:dyDescent="0.2">
      <c r="B177" s="246"/>
    </row>
    <row r="178" spans="2:2" s="62" customFormat="1" x14ac:dyDescent="0.2">
      <c r="B178" s="246"/>
    </row>
    <row r="179" spans="2:2" s="62" customFormat="1" x14ac:dyDescent="0.2">
      <c r="B179" s="246"/>
    </row>
    <row r="180" spans="2:2" s="62" customFormat="1" x14ac:dyDescent="0.2">
      <c r="B180" s="246"/>
    </row>
    <row r="181" spans="2:2" s="62" customFormat="1" x14ac:dyDescent="0.2">
      <c r="B181" s="246"/>
    </row>
    <row r="182" spans="2:2" s="62" customFormat="1" x14ac:dyDescent="0.2">
      <c r="B182" s="246"/>
    </row>
    <row r="183" spans="2:2" s="62" customFormat="1" x14ac:dyDescent="0.2">
      <c r="B183" s="246"/>
    </row>
    <row r="184" spans="2:2" s="62" customFormat="1" x14ac:dyDescent="0.2">
      <c r="B184" s="246"/>
    </row>
    <row r="185" spans="2:2" s="62" customFormat="1" x14ac:dyDescent="0.2">
      <c r="B185" s="246"/>
    </row>
    <row r="186" spans="2:2" s="62" customFormat="1" x14ac:dyDescent="0.2">
      <c r="B186" s="246"/>
    </row>
    <row r="187" spans="2:2" s="62" customFormat="1" x14ac:dyDescent="0.2">
      <c r="B187" s="246"/>
    </row>
    <row r="188" spans="2:2" s="62" customFormat="1" x14ac:dyDescent="0.2">
      <c r="B188" s="246"/>
    </row>
    <row r="189" spans="2:2" s="62" customFormat="1" x14ac:dyDescent="0.2">
      <c r="B189" s="246"/>
    </row>
    <row r="190" spans="2:2" s="62" customFormat="1" x14ac:dyDescent="0.2">
      <c r="B190" s="246"/>
    </row>
    <row r="191" spans="2:2" s="62" customFormat="1" x14ac:dyDescent="0.2">
      <c r="B191" s="246"/>
    </row>
    <row r="192" spans="2:2" s="62" customFormat="1" x14ac:dyDescent="0.2">
      <c r="B192" s="246"/>
    </row>
    <row r="193" spans="2:2" s="62" customFormat="1" x14ac:dyDescent="0.2">
      <c r="B193" s="246"/>
    </row>
    <row r="194" spans="2:2" s="62" customFormat="1" x14ac:dyDescent="0.2">
      <c r="B194" s="246"/>
    </row>
    <row r="195" spans="2:2" s="62" customFormat="1" x14ac:dyDescent="0.2">
      <c r="B195" s="246"/>
    </row>
    <row r="196" spans="2:2" s="62" customFormat="1" x14ac:dyDescent="0.2">
      <c r="B196" s="246"/>
    </row>
    <row r="197" spans="2:2" s="62" customFormat="1" x14ac:dyDescent="0.2">
      <c r="B197" s="246"/>
    </row>
    <row r="198" spans="2:2" s="62" customFormat="1" x14ac:dyDescent="0.2">
      <c r="B198" s="246"/>
    </row>
    <row r="199" spans="2:2" s="62" customFormat="1" x14ac:dyDescent="0.2">
      <c r="B199" s="246"/>
    </row>
    <row r="200" spans="2:2" s="62" customFormat="1" x14ac:dyDescent="0.2">
      <c r="B200" s="246"/>
    </row>
    <row r="201" spans="2:2" s="62" customFormat="1" x14ac:dyDescent="0.2">
      <c r="B201" s="246"/>
    </row>
    <row r="202" spans="2:2" s="62" customFormat="1" x14ac:dyDescent="0.2">
      <c r="B202" s="246"/>
    </row>
    <row r="203" spans="2:2" s="62" customFormat="1" x14ac:dyDescent="0.2">
      <c r="B203" s="246"/>
    </row>
    <row r="204" spans="2:2" s="62" customFormat="1" x14ac:dyDescent="0.2">
      <c r="B204" s="246"/>
    </row>
    <row r="205" spans="2:2" s="62" customFormat="1" x14ac:dyDescent="0.2">
      <c r="B205" s="246"/>
    </row>
    <row r="206" spans="2:2" s="62" customFormat="1" x14ac:dyDescent="0.2">
      <c r="B206" s="246"/>
    </row>
    <row r="207" spans="2:2" s="62" customFormat="1" x14ac:dyDescent="0.2">
      <c r="B207" s="246"/>
    </row>
    <row r="208" spans="2:2" s="62" customFormat="1" x14ac:dyDescent="0.2">
      <c r="B208" s="246"/>
    </row>
    <row r="209" spans="2:2" s="62" customFormat="1" x14ac:dyDescent="0.2">
      <c r="B209" s="246"/>
    </row>
    <row r="210" spans="2:2" s="62" customFormat="1" x14ac:dyDescent="0.2">
      <c r="B210" s="246"/>
    </row>
    <row r="211" spans="2:2" s="62" customFormat="1" x14ac:dyDescent="0.2">
      <c r="B211" s="246"/>
    </row>
    <row r="212" spans="2:2" s="62" customFormat="1" x14ac:dyDescent="0.2">
      <c r="B212" s="246"/>
    </row>
    <row r="213" spans="2:2" s="62" customFormat="1" x14ac:dyDescent="0.2">
      <c r="B213" s="246"/>
    </row>
    <row r="214" spans="2:2" s="62" customFormat="1" x14ac:dyDescent="0.2">
      <c r="B214" s="246"/>
    </row>
    <row r="215" spans="2:2" s="62" customFormat="1" x14ac:dyDescent="0.2">
      <c r="B215" s="246"/>
    </row>
    <row r="216" spans="2:2" s="62" customFormat="1" x14ac:dyDescent="0.2">
      <c r="B216" s="246"/>
    </row>
    <row r="217" spans="2:2" s="62" customFormat="1" x14ac:dyDescent="0.2">
      <c r="B217" s="246"/>
    </row>
    <row r="218" spans="2:2" s="62" customFormat="1" x14ac:dyDescent="0.2">
      <c r="B218" s="246"/>
    </row>
    <row r="219" spans="2:2" s="62" customFormat="1" x14ac:dyDescent="0.2">
      <c r="B219" s="246"/>
    </row>
    <row r="220" spans="2:2" s="62" customFormat="1" x14ac:dyDescent="0.2">
      <c r="B220" s="246"/>
    </row>
    <row r="221" spans="2:2" s="62" customFormat="1" x14ac:dyDescent="0.2">
      <c r="B221" s="246"/>
    </row>
    <row r="222" spans="2:2" s="62" customFormat="1" x14ac:dyDescent="0.2">
      <c r="B222" s="246"/>
    </row>
    <row r="223" spans="2:2" s="62" customFormat="1" x14ac:dyDescent="0.2">
      <c r="B223" s="246"/>
    </row>
    <row r="224" spans="2:2" s="62" customFormat="1" x14ac:dyDescent="0.2">
      <c r="B224" s="246"/>
    </row>
    <row r="225" spans="2:2" s="62" customFormat="1" x14ac:dyDescent="0.2">
      <c r="B225" s="246"/>
    </row>
    <row r="226" spans="2:2" s="62" customFormat="1" x14ac:dyDescent="0.2">
      <c r="B226" s="246"/>
    </row>
    <row r="227" spans="2:2" s="62" customFormat="1" x14ac:dyDescent="0.2">
      <c r="B227" s="246"/>
    </row>
    <row r="228" spans="2:2" s="62" customFormat="1" x14ac:dyDescent="0.2">
      <c r="B228" s="246"/>
    </row>
    <row r="229" spans="2:2" s="62" customFormat="1" x14ac:dyDescent="0.2">
      <c r="B229" s="246"/>
    </row>
    <row r="230" spans="2:2" s="62" customFormat="1" x14ac:dyDescent="0.2">
      <c r="B230" s="246"/>
    </row>
    <row r="231" spans="2:2" s="62" customFormat="1" x14ac:dyDescent="0.2">
      <c r="B231" s="246"/>
    </row>
    <row r="232" spans="2:2" s="62" customFormat="1" x14ac:dyDescent="0.2">
      <c r="B232" s="246"/>
    </row>
    <row r="233" spans="2:2" s="62" customFormat="1" x14ac:dyDescent="0.2">
      <c r="B233" s="246"/>
    </row>
    <row r="234" spans="2:2" s="62" customFormat="1" x14ac:dyDescent="0.2">
      <c r="B234" s="246"/>
    </row>
    <row r="235" spans="2:2" s="62" customFormat="1" x14ac:dyDescent="0.2">
      <c r="B235" s="246"/>
    </row>
    <row r="236" spans="2:2" s="62" customFormat="1" x14ac:dyDescent="0.2">
      <c r="B236" s="246"/>
    </row>
    <row r="237" spans="2:2" s="62" customFormat="1" x14ac:dyDescent="0.2">
      <c r="B237" s="246"/>
    </row>
    <row r="238" spans="2:2" s="62" customFormat="1" x14ac:dyDescent="0.2">
      <c r="B238" s="246"/>
    </row>
    <row r="239" spans="2:2" s="62" customFormat="1" x14ac:dyDescent="0.2">
      <c r="B239" s="246"/>
    </row>
    <row r="240" spans="2:2" s="62" customFormat="1" x14ac:dyDescent="0.2">
      <c r="B240" s="246"/>
    </row>
    <row r="241" spans="2:2" s="62" customFormat="1" x14ac:dyDescent="0.2">
      <c r="B241" s="246"/>
    </row>
    <row r="242" spans="2:2" s="62" customFormat="1" x14ac:dyDescent="0.2">
      <c r="B242" s="246"/>
    </row>
    <row r="243" spans="2:2" s="62" customFormat="1" x14ac:dyDescent="0.2">
      <c r="B243" s="246"/>
    </row>
    <row r="244" spans="2:2" s="62" customFormat="1" x14ac:dyDescent="0.2">
      <c r="B244" s="246"/>
    </row>
    <row r="245" spans="2:2" s="62" customFormat="1" x14ac:dyDescent="0.2">
      <c r="B245" s="246"/>
    </row>
    <row r="246" spans="2:2" s="62" customFormat="1" x14ac:dyDescent="0.2">
      <c r="B246" s="246"/>
    </row>
    <row r="247" spans="2:2" s="62" customFormat="1" x14ac:dyDescent="0.2">
      <c r="B247" s="246"/>
    </row>
    <row r="248" spans="2:2" s="62" customFormat="1" x14ac:dyDescent="0.2">
      <c r="B248" s="246"/>
    </row>
    <row r="249" spans="2:2" s="62" customFormat="1" x14ac:dyDescent="0.2">
      <c r="B249" s="246"/>
    </row>
    <row r="250" spans="2:2" s="62" customFormat="1" x14ac:dyDescent="0.2">
      <c r="B250" s="246"/>
    </row>
    <row r="251" spans="2:2" s="62" customFormat="1" x14ac:dyDescent="0.2">
      <c r="B251" s="246"/>
    </row>
    <row r="252" spans="2:2" s="62" customFormat="1" x14ac:dyDescent="0.2">
      <c r="B252" s="246"/>
    </row>
    <row r="253" spans="2:2" s="62" customFormat="1" x14ac:dyDescent="0.2">
      <c r="B253" s="246"/>
    </row>
    <row r="254" spans="2:2" s="62" customFormat="1" x14ac:dyDescent="0.2">
      <c r="B254" s="246"/>
    </row>
    <row r="255" spans="2:2" s="62" customFormat="1" x14ac:dyDescent="0.2">
      <c r="B255" s="246"/>
    </row>
    <row r="256" spans="2:2" s="62" customFormat="1" x14ac:dyDescent="0.2">
      <c r="B256" s="246"/>
    </row>
    <row r="257" spans="2:2" s="62" customFormat="1" x14ac:dyDescent="0.2">
      <c r="B257" s="246"/>
    </row>
    <row r="258" spans="2:2" s="62" customFormat="1" x14ac:dyDescent="0.2">
      <c r="B258" s="246"/>
    </row>
    <row r="259" spans="2:2" s="62" customFormat="1" x14ac:dyDescent="0.2">
      <c r="B259" s="246"/>
    </row>
    <row r="260" spans="2:2" s="62" customFormat="1" x14ac:dyDescent="0.2">
      <c r="B260" s="246"/>
    </row>
    <row r="261" spans="2:2" s="62" customFormat="1" x14ac:dyDescent="0.2">
      <c r="B261" s="246"/>
    </row>
    <row r="262" spans="2:2" s="62" customFormat="1" x14ac:dyDescent="0.2">
      <c r="B262" s="246"/>
    </row>
    <row r="263" spans="2:2" s="62" customFormat="1" x14ac:dyDescent="0.2">
      <c r="B263" s="246"/>
    </row>
    <row r="264" spans="2:2" s="62" customFormat="1" x14ac:dyDescent="0.2">
      <c r="B264" s="246"/>
    </row>
    <row r="265" spans="2:2" s="62" customFormat="1" x14ac:dyDescent="0.2">
      <c r="B265" s="246"/>
    </row>
    <row r="266" spans="2:2" s="62" customFormat="1" x14ac:dyDescent="0.2">
      <c r="B266" s="246"/>
    </row>
    <row r="267" spans="2:2" s="62" customFormat="1" x14ac:dyDescent="0.2">
      <c r="B267" s="246"/>
    </row>
    <row r="268" spans="2:2" s="62" customFormat="1" x14ac:dyDescent="0.2">
      <c r="B268" s="246"/>
    </row>
    <row r="269" spans="2:2" s="62" customFormat="1" x14ac:dyDescent="0.2">
      <c r="B269" s="246"/>
    </row>
    <row r="270" spans="2:2" s="62" customFormat="1" x14ac:dyDescent="0.2">
      <c r="B270" s="246"/>
    </row>
    <row r="271" spans="2:2" s="62" customFormat="1" x14ac:dyDescent="0.2">
      <c r="B271" s="246"/>
    </row>
    <row r="272" spans="2:2" s="62" customFormat="1" x14ac:dyDescent="0.2">
      <c r="B272" s="246"/>
    </row>
    <row r="273" spans="2:2" s="62" customFormat="1" x14ac:dyDescent="0.2">
      <c r="B273" s="246"/>
    </row>
    <row r="274" spans="2:2" s="62" customFormat="1" x14ac:dyDescent="0.2">
      <c r="B274" s="246"/>
    </row>
    <row r="275" spans="2:2" s="62" customFormat="1" x14ac:dyDescent="0.2">
      <c r="B275" s="246"/>
    </row>
    <row r="276" spans="2:2" s="62" customFormat="1" x14ac:dyDescent="0.2">
      <c r="B276" s="246"/>
    </row>
    <row r="277" spans="2:2" s="62" customFormat="1" x14ac:dyDescent="0.2">
      <c r="B277" s="246"/>
    </row>
    <row r="278" spans="2:2" s="62" customFormat="1" x14ac:dyDescent="0.2">
      <c r="B278" s="246"/>
    </row>
    <row r="279" spans="2:2" s="62" customFormat="1" x14ac:dyDescent="0.2">
      <c r="B279" s="246"/>
    </row>
    <row r="280" spans="2:2" s="62" customFormat="1" x14ac:dyDescent="0.2">
      <c r="B280" s="246"/>
    </row>
    <row r="281" spans="2:2" s="62" customFormat="1" x14ac:dyDescent="0.2">
      <c r="B281" s="246"/>
    </row>
    <row r="282" spans="2:2" s="62" customFormat="1" x14ac:dyDescent="0.2">
      <c r="B282" s="246"/>
    </row>
    <row r="283" spans="2:2" s="62" customFormat="1" x14ac:dyDescent="0.2">
      <c r="B283" s="246"/>
    </row>
    <row r="284" spans="2:2" s="62" customFormat="1" x14ac:dyDescent="0.2">
      <c r="B284" s="246"/>
    </row>
    <row r="285" spans="2:2" s="62" customFormat="1" x14ac:dyDescent="0.2">
      <c r="B285" s="246"/>
    </row>
    <row r="286" spans="2:2" s="62" customFormat="1" x14ac:dyDescent="0.2">
      <c r="B286" s="246"/>
    </row>
    <row r="287" spans="2:2" s="62" customFormat="1" x14ac:dyDescent="0.2">
      <c r="B287" s="246"/>
    </row>
    <row r="288" spans="2:2" s="62" customFormat="1" x14ac:dyDescent="0.2">
      <c r="B288" s="246"/>
    </row>
    <row r="289" spans="2:2" s="62" customFormat="1" x14ac:dyDescent="0.2">
      <c r="B289" s="246"/>
    </row>
    <row r="290" spans="2:2" s="62" customFormat="1" x14ac:dyDescent="0.2">
      <c r="B290" s="246"/>
    </row>
    <row r="291" spans="2:2" s="62" customFormat="1" x14ac:dyDescent="0.2">
      <c r="B291" s="246"/>
    </row>
    <row r="292" spans="2:2" s="62" customFormat="1" x14ac:dyDescent="0.2">
      <c r="B292" s="246"/>
    </row>
    <row r="293" spans="2:2" s="62" customFormat="1" x14ac:dyDescent="0.2">
      <c r="B293" s="246"/>
    </row>
    <row r="294" spans="2:2" s="62" customFormat="1" x14ac:dyDescent="0.2">
      <c r="B294" s="246"/>
    </row>
    <row r="295" spans="2:2" s="62" customFormat="1" x14ac:dyDescent="0.2">
      <c r="B295" s="246"/>
    </row>
    <row r="296" spans="2:2" s="62" customFormat="1" x14ac:dyDescent="0.2">
      <c r="B296" s="246"/>
    </row>
    <row r="297" spans="2:2" s="62" customFormat="1" x14ac:dyDescent="0.2">
      <c r="B297" s="246"/>
    </row>
    <row r="298" spans="2:2" s="62" customFormat="1" x14ac:dyDescent="0.2">
      <c r="B298" s="246"/>
    </row>
    <row r="299" spans="2:2" s="62" customFormat="1" x14ac:dyDescent="0.2">
      <c r="B299" s="246"/>
    </row>
    <row r="300" spans="2:2" s="62" customFormat="1" x14ac:dyDescent="0.2">
      <c r="B300" s="246"/>
    </row>
    <row r="301" spans="2:2" s="62" customFormat="1" x14ac:dyDescent="0.2">
      <c r="B301" s="246"/>
    </row>
    <row r="302" spans="2:2" s="62" customFormat="1" x14ac:dyDescent="0.2">
      <c r="B302" s="246"/>
    </row>
    <row r="303" spans="2:2" s="62" customFormat="1" x14ac:dyDescent="0.2">
      <c r="B303" s="246"/>
    </row>
    <row r="304" spans="2:2" s="62" customFormat="1" x14ac:dyDescent="0.2">
      <c r="B304" s="246"/>
    </row>
    <row r="305" spans="1:4" s="62" customFormat="1" x14ac:dyDescent="0.2">
      <c r="B305" s="246"/>
    </row>
    <row r="306" spans="1:4" s="62" customFormat="1" x14ac:dyDescent="0.2">
      <c r="B306" s="246"/>
    </row>
    <row r="307" spans="1:4" s="62" customFormat="1" x14ac:dyDescent="0.2">
      <c r="B307" s="246"/>
    </row>
    <row r="308" spans="1:4" s="62" customFormat="1" x14ac:dyDescent="0.2">
      <c r="B308" s="246"/>
    </row>
    <row r="309" spans="1:4" s="62" customFormat="1" x14ac:dyDescent="0.2">
      <c r="B309" s="246"/>
    </row>
    <row r="310" spans="1:4" s="62" customFormat="1" x14ac:dyDescent="0.2">
      <c r="B310" s="246"/>
    </row>
    <row r="311" spans="1:4" s="62" customFormat="1" x14ac:dyDescent="0.2">
      <c r="B311" s="246"/>
    </row>
    <row r="312" spans="1:4" s="62" customFormat="1" x14ac:dyDescent="0.2">
      <c r="B312" s="246"/>
    </row>
    <row r="313" spans="1:4" s="62" customFormat="1" x14ac:dyDescent="0.2">
      <c r="B313" s="246"/>
    </row>
    <row r="314" spans="1:4" s="62" customFormat="1" x14ac:dyDescent="0.2">
      <c r="B314" s="246"/>
    </row>
    <row r="315" spans="1:4" s="62" customFormat="1" x14ac:dyDescent="0.2">
      <c r="A315" s="55"/>
      <c r="B315" s="247"/>
      <c r="C315" s="55"/>
      <c r="D315" s="55"/>
    </row>
    <row r="316" spans="1:4" s="62" customFormat="1" x14ac:dyDescent="0.2">
      <c r="A316" s="55"/>
      <c r="B316" s="247"/>
      <c r="C316" s="55"/>
      <c r="D316" s="55"/>
    </row>
    <row r="317" spans="1:4" s="62" customFormat="1" x14ac:dyDescent="0.2">
      <c r="A317" s="55"/>
      <c r="B317" s="247"/>
      <c r="C317" s="55"/>
      <c r="D317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305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10.7109375" style="55" customWidth="1"/>
    <col min="2" max="2" width="11.42578125" style="55" customWidth="1"/>
    <col min="3" max="3" width="58.28515625" style="28" customWidth="1"/>
    <col min="4" max="4" width="8.7109375" style="55" customWidth="1"/>
    <col min="5" max="5" width="10.85546875" style="55" bestFit="1" customWidth="1"/>
    <col min="6" max="16384" width="9.140625" style="55"/>
  </cols>
  <sheetData>
    <row r="1" spans="1:21" s="234" customFormat="1" ht="15" customHeight="1" x14ac:dyDescent="0.25">
      <c r="A1" s="52" t="s">
        <v>260</v>
      </c>
      <c r="B1" s="52"/>
      <c r="C1" s="88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37"/>
    </row>
    <row r="2" spans="1:21" ht="15" customHeight="1" x14ac:dyDescent="0.2">
      <c r="A2" s="233" t="str">
        <f>'Prior Year Fees'!A2</f>
        <v>Financial Year to October 2017</v>
      </c>
      <c r="B2" s="238"/>
      <c r="D2" s="54">
        <f>SUBTOTAL(9,D5:D991)</f>
        <v>1347.79</v>
      </c>
    </row>
    <row r="3" spans="1:21" ht="15" customHeight="1" x14ac:dyDescent="0.25">
      <c r="A3" s="49"/>
      <c r="B3" s="49"/>
      <c r="D3" s="57"/>
      <c r="E3" s="147"/>
    </row>
    <row r="4" spans="1:21" ht="15" customHeight="1" x14ac:dyDescent="0.2">
      <c r="A4" s="63" t="s">
        <v>0</v>
      </c>
      <c r="B4" s="63" t="s">
        <v>59</v>
      </c>
      <c r="C4" s="63" t="s">
        <v>1</v>
      </c>
      <c r="D4" s="64" t="s">
        <v>2</v>
      </c>
      <c r="E4" s="148"/>
      <c r="F4" s="29"/>
      <c r="G4" s="29"/>
      <c r="H4" s="149"/>
      <c r="I4" s="149"/>
      <c r="J4" s="29"/>
      <c r="K4" s="29"/>
      <c r="L4" s="29"/>
      <c r="M4" s="29"/>
      <c r="N4" s="29"/>
    </row>
    <row r="5" spans="1:21" s="62" customFormat="1" ht="15" customHeight="1" x14ac:dyDescent="0.2">
      <c r="A5" s="290">
        <v>42801</v>
      </c>
      <c r="B5" s="291" t="s">
        <v>262</v>
      </c>
      <c r="C5" s="291" t="s">
        <v>261</v>
      </c>
      <c r="D5" s="250">
        <f>525+3.79</f>
        <v>528.79</v>
      </c>
      <c r="E5" s="3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62" customFormat="1" ht="15" customHeight="1" x14ac:dyDescent="0.2">
      <c r="A6" s="290">
        <v>42940</v>
      </c>
      <c r="B6" s="291"/>
      <c r="C6" s="291" t="s">
        <v>497</v>
      </c>
      <c r="D6" s="250">
        <v>344</v>
      </c>
      <c r="E6" s="39"/>
      <c r="F6" s="29"/>
      <c r="G6" s="26"/>
      <c r="H6" s="26"/>
      <c r="I6" s="149"/>
      <c r="J6" s="29"/>
      <c r="K6" s="29"/>
      <c r="L6" s="29"/>
      <c r="M6" s="29"/>
      <c r="N6" s="25"/>
      <c r="O6" s="26"/>
      <c r="P6" s="26"/>
      <c r="Q6" s="26"/>
      <c r="R6" s="26"/>
      <c r="S6" s="26"/>
      <c r="T6" s="26"/>
      <c r="U6" s="26"/>
    </row>
    <row r="7" spans="1:21" s="62" customFormat="1" ht="15" customHeight="1" x14ac:dyDescent="0.2">
      <c r="A7" s="290">
        <v>42947</v>
      </c>
      <c r="B7" s="291"/>
      <c r="C7" s="291" t="s">
        <v>498</v>
      </c>
      <c r="D7" s="250">
        <v>475</v>
      </c>
      <c r="E7" s="39"/>
      <c r="F7" s="29"/>
      <c r="G7" s="26"/>
      <c r="H7" s="26"/>
      <c r="I7" s="149"/>
      <c r="J7" s="29"/>
      <c r="K7" s="29"/>
      <c r="L7" s="29"/>
      <c r="M7" s="29"/>
      <c r="N7" s="25"/>
      <c r="O7" s="26"/>
      <c r="P7" s="26"/>
      <c r="Q7" s="26"/>
      <c r="R7" s="26"/>
      <c r="S7" s="26"/>
      <c r="T7" s="26"/>
      <c r="U7" s="26"/>
    </row>
    <row r="8" spans="1:21" s="62" customFormat="1" ht="15" customHeight="1" x14ac:dyDescent="0.2">
      <c r="A8" s="292"/>
      <c r="B8" s="293"/>
      <c r="C8" s="293"/>
      <c r="D8" s="272"/>
      <c r="E8" s="39"/>
      <c r="F8" s="29"/>
      <c r="G8" s="26"/>
      <c r="H8" s="26"/>
      <c r="I8" s="29"/>
      <c r="J8" s="29"/>
      <c r="K8" s="29"/>
      <c r="L8" s="29"/>
      <c r="M8" s="29"/>
      <c r="N8" s="25"/>
      <c r="O8" s="26"/>
      <c r="P8" s="26"/>
      <c r="Q8" s="26"/>
      <c r="R8" s="26"/>
      <c r="S8" s="26"/>
      <c r="T8" s="26"/>
      <c r="U8" s="26"/>
    </row>
    <row r="9" spans="1:21" s="62" customFormat="1" ht="15" customHeight="1" x14ac:dyDescent="0.2">
      <c r="A9" s="203"/>
      <c r="B9" s="204"/>
      <c r="C9" s="204"/>
      <c r="D9" s="38"/>
      <c r="E9" s="39"/>
      <c r="F9" s="29"/>
      <c r="G9" s="26"/>
      <c r="H9" s="26"/>
      <c r="I9" s="149"/>
      <c r="J9" s="29"/>
      <c r="K9" s="29"/>
      <c r="L9" s="29"/>
      <c r="M9" s="29"/>
      <c r="N9" s="25"/>
      <c r="O9" s="26"/>
      <c r="P9" s="26"/>
      <c r="Q9" s="26"/>
      <c r="R9" s="26"/>
      <c r="S9" s="26"/>
      <c r="T9" s="26"/>
      <c r="U9" s="26"/>
    </row>
    <row r="10" spans="1:21" s="62" customFormat="1" ht="15" customHeight="1" x14ac:dyDescent="0.2">
      <c r="A10" s="203"/>
      <c r="B10" s="204"/>
      <c r="C10" s="204"/>
      <c r="D10" s="38"/>
      <c r="E10" s="39"/>
      <c r="F10" s="29"/>
      <c r="G10" s="26"/>
      <c r="H10" s="26"/>
      <c r="I10" s="29"/>
      <c r="J10" s="29"/>
      <c r="K10" s="29"/>
      <c r="L10" s="29"/>
      <c r="M10" s="29"/>
      <c r="N10" s="25"/>
      <c r="O10" s="26"/>
      <c r="P10" s="26"/>
      <c r="Q10" s="26"/>
      <c r="R10" s="26"/>
      <c r="S10" s="26"/>
      <c r="T10" s="26"/>
      <c r="U10" s="26"/>
    </row>
    <row r="11" spans="1:21" s="62" customFormat="1" ht="15" customHeight="1" x14ac:dyDescent="0.2">
      <c r="A11" s="203"/>
      <c r="B11" s="204"/>
      <c r="C11" s="204"/>
      <c r="D11" s="38"/>
      <c r="E11" s="39"/>
      <c r="F11" s="29"/>
      <c r="G11" s="26"/>
      <c r="H11" s="26"/>
      <c r="I11" s="29"/>
      <c r="J11" s="29"/>
      <c r="K11" s="29"/>
      <c r="L11" s="29"/>
      <c r="M11" s="29"/>
      <c r="N11" s="25"/>
      <c r="O11" s="26"/>
      <c r="P11" s="26"/>
      <c r="Q11" s="26"/>
      <c r="R11" s="26"/>
      <c r="S11" s="26"/>
      <c r="T11" s="26"/>
      <c r="U11" s="26"/>
    </row>
    <row r="12" spans="1:21" s="62" customFormat="1" ht="15" customHeight="1" x14ac:dyDescent="0.2">
      <c r="A12" s="203"/>
      <c r="B12" s="204"/>
      <c r="C12" s="204"/>
      <c r="D12" s="38"/>
      <c r="E12" s="39"/>
      <c r="F12" s="29"/>
      <c r="G12" s="26"/>
      <c r="H12" s="26"/>
      <c r="I12" s="29"/>
      <c r="J12" s="29"/>
      <c r="K12" s="29"/>
      <c r="L12" s="29"/>
      <c r="M12" s="29"/>
      <c r="N12" s="25"/>
      <c r="O12" s="26"/>
      <c r="P12" s="26"/>
      <c r="Q12" s="26"/>
      <c r="R12" s="26"/>
      <c r="S12" s="26"/>
      <c r="T12" s="26"/>
      <c r="U12" s="26"/>
    </row>
    <row r="13" spans="1:21" s="62" customFormat="1" ht="15" customHeight="1" x14ac:dyDescent="0.2">
      <c r="A13" s="80"/>
      <c r="B13" s="80"/>
      <c r="C13" s="306"/>
      <c r="D13" s="102"/>
      <c r="E13" s="39"/>
      <c r="F13" s="29"/>
      <c r="G13" s="26"/>
      <c r="H13" s="26"/>
      <c r="I13" s="29"/>
      <c r="J13" s="29"/>
      <c r="K13" s="29"/>
      <c r="L13" s="29"/>
      <c r="M13" s="29"/>
      <c r="N13" s="25"/>
      <c r="O13" s="26"/>
      <c r="P13" s="26"/>
      <c r="Q13" s="26"/>
      <c r="R13" s="26"/>
      <c r="S13" s="26"/>
      <c r="T13" s="26"/>
      <c r="U13" s="26"/>
    </row>
    <row r="14" spans="1:21" s="62" customFormat="1" ht="15" customHeight="1" x14ac:dyDescent="0.2">
      <c r="A14" s="80"/>
      <c r="B14" s="80"/>
      <c r="C14" s="80"/>
      <c r="D14" s="80"/>
      <c r="E14" s="3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62" customFormat="1" ht="15" customHeight="1" x14ac:dyDescent="0.2">
      <c r="A15" s="47"/>
      <c r="B15" s="27"/>
      <c r="C15" s="27"/>
      <c r="D15" s="38"/>
      <c r="E15" s="39"/>
      <c r="F15" s="26"/>
      <c r="G15" s="26"/>
      <c r="H15" s="26"/>
      <c r="I15" s="3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62" customFormat="1" ht="15" customHeight="1" x14ac:dyDescent="0.2">
      <c r="A16" s="47"/>
      <c r="B16" s="27"/>
      <c r="C16" s="27"/>
      <c r="D16" s="38"/>
      <c r="E16" s="39"/>
      <c r="F16" s="26"/>
      <c r="G16" s="26"/>
      <c r="H16" s="26"/>
      <c r="I16" s="3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2" customFormat="1" ht="15" customHeight="1" x14ac:dyDescent="0.2">
      <c r="A17" s="47"/>
      <c r="B17" s="27"/>
      <c r="C17" s="27"/>
      <c r="D17" s="38"/>
      <c r="E17" s="39"/>
      <c r="F17" s="26"/>
      <c r="G17" s="26"/>
      <c r="H17" s="26"/>
      <c r="I17" s="3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2" customFormat="1" ht="15" customHeight="1" x14ac:dyDescent="0.2">
      <c r="A18" s="47"/>
      <c r="B18" s="47"/>
      <c r="C18" s="105"/>
      <c r="D18" s="102"/>
      <c r="E18" s="3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2" customFormat="1" ht="15" customHeight="1" x14ac:dyDescent="0.2">
      <c r="A19" s="35"/>
      <c r="B19" s="35"/>
      <c r="C19" s="16"/>
      <c r="D19" s="17"/>
      <c r="E19" s="3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2" customFormat="1" ht="15" customHeight="1" x14ac:dyDescent="0.2">
      <c r="A20" s="35"/>
      <c r="B20" s="35"/>
      <c r="C20" s="16"/>
      <c r="D20" s="144"/>
      <c r="E20" s="39"/>
      <c r="F20" s="26"/>
      <c r="G20" s="26"/>
      <c r="H20" s="26"/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62" customFormat="1" ht="15" customHeight="1" x14ac:dyDescent="0.2">
      <c r="A21" s="35"/>
      <c r="B21" s="35"/>
      <c r="C21" s="16"/>
      <c r="D21" s="17"/>
      <c r="E21" s="39"/>
      <c r="F21" s="26"/>
      <c r="G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62" customFormat="1" ht="15" customHeight="1" x14ac:dyDescent="0.2">
      <c r="A22" s="35"/>
      <c r="B22" s="35"/>
      <c r="C22" s="16"/>
      <c r="D22" s="17"/>
      <c r="E22" s="3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62" customFormat="1" ht="15" customHeight="1" x14ac:dyDescent="0.2">
      <c r="A23" s="35"/>
      <c r="B23" s="35"/>
      <c r="C23" s="16"/>
      <c r="D23" s="18"/>
      <c r="E23" s="3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62" customFormat="1" ht="15" customHeight="1" x14ac:dyDescent="0.2">
      <c r="A24" s="35"/>
      <c r="B24" s="35"/>
      <c r="C24" s="16"/>
      <c r="D24" s="26"/>
      <c r="E24" s="39"/>
      <c r="F24" s="26"/>
      <c r="G24" s="36"/>
      <c r="H24" s="26"/>
      <c r="I24" s="3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62" customFormat="1" ht="15" customHeight="1" x14ac:dyDescent="0.2">
      <c r="A25" s="16"/>
      <c r="B25" s="16"/>
      <c r="C25" s="16"/>
      <c r="D25" s="26"/>
      <c r="E25" s="3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62" customFormat="1" ht="15" customHeight="1" x14ac:dyDescent="0.2">
      <c r="A26" s="16"/>
      <c r="B26" s="16"/>
      <c r="C26" s="16"/>
      <c r="D26" s="26"/>
      <c r="E26" s="3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62" customFormat="1" ht="15" customHeight="1" x14ac:dyDescent="0.2">
      <c r="A27" s="16"/>
      <c r="B27" s="16"/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62" customFormat="1" ht="15" customHeight="1" x14ac:dyDescent="0.2">
      <c r="A28" s="16"/>
      <c r="B28" s="26"/>
      <c r="C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62" customFormat="1" ht="15" customHeight="1" x14ac:dyDescent="0.2">
      <c r="A29" s="16"/>
      <c r="B29" s="26"/>
      <c r="C29" s="1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62" customFormat="1" ht="15" customHeight="1" x14ac:dyDescent="0.2">
      <c r="A30" s="16"/>
      <c r="B30" s="26"/>
      <c r="C30" s="1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62" customFormat="1" ht="15" customHeight="1" x14ac:dyDescent="0.2">
      <c r="A31" s="26"/>
      <c r="B31" s="26"/>
      <c r="C31" s="16"/>
      <c r="D31" s="26"/>
      <c r="E31" s="26"/>
      <c r="F31" s="36"/>
      <c r="G31" s="3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62" customFormat="1" ht="15" customHeight="1" x14ac:dyDescent="0.2">
      <c r="A32" s="26"/>
      <c r="B32" s="26"/>
      <c r="C32" s="1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62" customFormat="1" ht="15" customHeight="1" x14ac:dyDescent="0.2">
      <c r="A33" s="39"/>
      <c r="B33" s="39"/>
      <c r="C33" s="1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62" customFormat="1" ht="15" customHeight="1" x14ac:dyDescent="0.2">
      <c r="A34" s="39"/>
      <c r="B34" s="39"/>
      <c r="C34" s="1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62" customFormat="1" ht="15" customHeight="1" x14ac:dyDescent="0.2">
      <c r="A35" s="39"/>
      <c r="B35" s="39"/>
      <c r="C35" s="16"/>
      <c r="D35" s="26"/>
      <c r="E35" s="26"/>
      <c r="F35" s="26"/>
      <c r="G35" s="3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62" customFormat="1" ht="15" customHeight="1" x14ac:dyDescent="0.2">
      <c r="A36" s="39"/>
      <c r="B36" s="39"/>
      <c r="C36" s="16"/>
      <c r="D36" s="26"/>
      <c r="E36" s="26"/>
      <c r="F36" s="26"/>
      <c r="G36" s="3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62" customFormat="1" ht="15" customHeight="1" x14ac:dyDescent="0.2">
      <c r="A37" s="39"/>
      <c r="B37" s="39"/>
      <c r="C37" s="16"/>
      <c r="D37" s="26"/>
      <c r="E37" s="26"/>
      <c r="F37" s="26"/>
      <c r="G37" s="3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62" customFormat="1" ht="15" customHeight="1" x14ac:dyDescent="0.2">
      <c r="A38" s="39"/>
      <c r="B38" s="39"/>
      <c r="C38" s="1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62" customFormat="1" ht="15" customHeight="1" x14ac:dyDescent="0.2">
      <c r="A39" s="26"/>
      <c r="B39" s="26"/>
      <c r="C39" s="1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62" customFormat="1" ht="15" customHeight="1" x14ac:dyDescent="0.2">
      <c r="A40" s="26"/>
      <c r="B40" s="26"/>
      <c r="C40" s="1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62" customFormat="1" ht="15" customHeight="1" x14ac:dyDescent="0.2">
      <c r="A41" s="26"/>
      <c r="B41" s="26"/>
      <c r="C41" s="1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62" customFormat="1" ht="15" customHeight="1" x14ac:dyDescent="0.2">
      <c r="C42" s="1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62" customFormat="1" ht="15" customHeight="1" x14ac:dyDescent="0.2">
      <c r="C43" s="16"/>
    </row>
    <row r="44" spans="1:21" s="62" customFormat="1" ht="15" customHeight="1" x14ac:dyDescent="0.2">
      <c r="C44" s="16"/>
    </row>
    <row r="45" spans="1:21" s="62" customFormat="1" ht="15" customHeight="1" x14ac:dyDescent="0.2">
      <c r="C45" s="16"/>
    </row>
    <row r="46" spans="1:21" s="62" customFormat="1" ht="12" customHeight="1" x14ac:dyDescent="0.2">
      <c r="C46" s="16"/>
    </row>
    <row r="47" spans="1:21" s="62" customFormat="1" ht="12" customHeight="1" x14ac:dyDescent="0.2">
      <c r="C47" s="16"/>
    </row>
    <row r="48" spans="1:21" s="62" customFormat="1" ht="12" customHeight="1" x14ac:dyDescent="0.2">
      <c r="C48" s="16"/>
    </row>
    <row r="49" spans="3:3" s="62" customFormat="1" ht="12" customHeight="1" x14ac:dyDescent="0.2">
      <c r="C49" s="16"/>
    </row>
    <row r="50" spans="3:3" s="62" customFormat="1" ht="12" customHeight="1" x14ac:dyDescent="0.2">
      <c r="C50" s="16"/>
    </row>
    <row r="51" spans="3:3" s="62" customFormat="1" ht="12" customHeight="1" x14ac:dyDescent="0.2">
      <c r="C51" s="16"/>
    </row>
    <row r="52" spans="3:3" s="62" customFormat="1" ht="12" customHeight="1" x14ac:dyDescent="0.2">
      <c r="C52" s="16"/>
    </row>
    <row r="53" spans="3:3" s="62" customFormat="1" ht="12" customHeight="1" x14ac:dyDescent="0.2">
      <c r="C53" s="16"/>
    </row>
    <row r="54" spans="3:3" s="62" customFormat="1" ht="12" customHeight="1" x14ac:dyDescent="0.2">
      <c r="C54" s="16"/>
    </row>
    <row r="55" spans="3:3" s="62" customFormat="1" ht="12" customHeight="1" x14ac:dyDescent="0.2">
      <c r="C55" s="16"/>
    </row>
    <row r="56" spans="3:3" s="62" customFormat="1" ht="12" customHeight="1" x14ac:dyDescent="0.2">
      <c r="C56" s="16"/>
    </row>
    <row r="57" spans="3:3" s="62" customFormat="1" ht="12" customHeight="1" x14ac:dyDescent="0.2">
      <c r="C57" s="16"/>
    </row>
    <row r="58" spans="3:3" s="62" customFormat="1" ht="12" customHeight="1" x14ac:dyDescent="0.2">
      <c r="C58" s="16"/>
    </row>
    <row r="59" spans="3:3" s="62" customFormat="1" ht="12" customHeight="1" x14ac:dyDescent="0.2">
      <c r="C59" s="16"/>
    </row>
    <row r="60" spans="3:3" s="62" customFormat="1" ht="12" customHeight="1" x14ac:dyDescent="0.2">
      <c r="C60" s="16"/>
    </row>
    <row r="61" spans="3:3" s="62" customFormat="1" ht="12" customHeight="1" x14ac:dyDescent="0.2">
      <c r="C61" s="16"/>
    </row>
    <row r="62" spans="3:3" s="62" customFormat="1" ht="12" customHeight="1" x14ac:dyDescent="0.2">
      <c r="C62" s="16"/>
    </row>
    <row r="63" spans="3:3" s="62" customFormat="1" ht="12" customHeight="1" x14ac:dyDescent="0.2">
      <c r="C63" s="16"/>
    </row>
    <row r="64" spans="3:3" s="62" customFormat="1" ht="12" customHeight="1" x14ac:dyDescent="0.2">
      <c r="C64" s="16"/>
    </row>
    <row r="65" spans="3:3" s="62" customFormat="1" ht="12" customHeight="1" x14ac:dyDescent="0.2">
      <c r="C65" s="16"/>
    </row>
    <row r="66" spans="3:3" s="62" customFormat="1" ht="12" customHeight="1" x14ac:dyDescent="0.2">
      <c r="C66" s="16"/>
    </row>
    <row r="67" spans="3:3" s="62" customFormat="1" ht="12" customHeight="1" x14ac:dyDescent="0.2">
      <c r="C67" s="16"/>
    </row>
    <row r="68" spans="3:3" s="62" customFormat="1" ht="12" customHeight="1" x14ac:dyDescent="0.2">
      <c r="C68" s="16"/>
    </row>
    <row r="69" spans="3:3" s="62" customFormat="1" ht="12" customHeight="1" x14ac:dyDescent="0.2">
      <c r="C69" s="16"/>
    </row>
    <row r="70" spans="3:3" s="62" customFormat="1" ht="12" customHeight="1" x14ac:dyDescent="0.2">
      <c r="C70" s="16"/>
    </row>
    <row r="71" spans="3:3" s="62" customFormat="1" ht="12" customHeight="1" x14ac:dyDescent="0.2">
      <c r="C71" s="16"/>
    </row>
    <row r="72" spans="3:3" s="62" customFormat="1" ht="12" customHeight="1" x14ac:dyDescent="0.2">
      <c r="C72" s="16"/>
    </row>
    <row r="73" spans="3:3" s="62" customFormat="1" ht="12" customHeight="1" x14ac:dyDescent="0.2">
      <c r="C73" s="16"/>
    </row>
    <row r="74" spans="3:3" s="62" customFormat="1" ht="12" customHeight="1" x14ac:dyDescent="0.2">
      <c r="C74" s="16"/>
    </row>
    <row r="75" spans="3:3" s="62" customFormat="1" ht="12" customHeight="1" x14ac:dyDescent="0.2">
      <c r="C75" s="16"/>
    </row>
    <row r="76" spans="3:3" s="62" customFormat="1" ht="12" customHeight="1" x14ac:dyDescent="0.2">
      <c r="C76" s="16"/>
    </row>
    <row r="77" spans="3:3" s="62" customFormat="1" ht="12" customHeight="1" x14ac:dyDescent="0.2">
      <c r="C77" s="16"/>
    </row>
    <row r="78" spans="3:3" s="62" customFormat="1" ht="12" customHeight="1" x14ac:dyDescent="0.2">
      <c r="C78" s="16"/>
    </row>
    <row r="79" spans="3:3" s="62" customFormat="1" ht="12" customHeight="1" x14ac:dyDescent="0.2">
      <c r="C79" s="16"/>
    </row>
    <row r="80" spans="3:3" s="62" customFormat="1" ht="12" customHeight="1" x14ac:dyDescent="0.2">
      <c r="C80" s="16"/>
    </row>
    <row r="81" spans="3:3" s="62" customFormat="1" ht="12" customHeight="1" x14ac:dyDescent="0.2">
      <c r="C81" s="16"/>
    </row>
    <row r="82" spans="3:3" s="62" customFormat="1" ht="12" customHeight="1" x14ac:dyDescent="0.2">
      <c r="C82" s="16"/>
    </row>
    <row r="83" spans="3:3" s="62" customFormat="1" ht="12" customHeight="1" x14ac:dyDescent="0.2">
      <c r="C83" s="16"/>
    </row>
    <row r="84" spans="3:3" s="62" customFormat="1" ht="12" customHeight="1" x14ac:dyDescent="0.2">
      <c r="C84" s="16"/>
    </row>
    <row r="85" spans="3:3" s="62" customFormat="1" ht="12" customHeight="1" x14ac:dyDescent="0.2">
      <c r="C85" s="16"/>
    </row>
    <row r="86" spans="3:3" s="62" customFormat="1" ht="12" customHeight="1" x14ac:dyDescent="0.2">
      <c r="C86" s="16"/>
    </row>
    <row r="87" spans="3:3" s="62" customFormat="1" ht="12" customHeight="1" x14ac:dyDescent="0.2">
      <c r="C87" s="16"/>
    </row>
    <row r="88" spans="3:3" s="62" customFormat="1" ht="12" customHeight="1" x14ac:dyDescent="0.2">
      <c r="C88" s="16"/>
    </row>
    <row r="89" spans="3:3" s="62" customFormat="1" x14ac:dyDescent="0.2">
      <c r="C89" s="16"/>
    </row>
    <row r="90" spans="3:3" s="62" customFormat="1" x14ac:dyDescent="0.2">
      <c r="C90" s="16"/>
    </row>
    <row r="91" spans="3:3" s="62" customFormat="1" x14ac:dyDescent="0.2">
      <c r="C91" s="16"/>
    </row>
    <row r="92" spans="3:3" s="62" customFormat="1" x14ac:dyDescent="0.2">
      <c r="C92" s="16"/>
    </row>
    <row r="93" spans="3:3" s="62" customFormat="1" x14ac:dyDescent="0.2">
      <c r="C93" s="16"/>
    </row>
    <row r="94" spans="3:3" s="62" customFormat="1" x14ac:dyDescent="0.2">
      <c r="C94" s="16"/>
    </row>
    <row r="95" spans="3:3" s="62" customFormat="1" x14ac:dyDescent="0.2">
      <c r="C95" s="16"/>
    </row>
    <row r="96" spans="3:3" s="62" customFormat="1" x14ac:dyDescent="0.2">
      <c r="C96" s="16"/>
    </row>
    <row r="97" spans="3:3" s="62" customFormat="1" x14ac:dyDescent="0.2">
      <c r="C97" s="16"/>
    </row>
    <row r="98" spans="3:3" s="62" customFormat="1" x14ac:dyDescent="0.2">
      <c r="C98" s="16"/>
    </row>
    <row r="99" spans="3:3" s="62" customFormat="1" x14ac:dyDescent="0.2">
      <c r="C99" s="16"/>
    </row>
    <row r="100" spans="3:3" s="62" customFormat="1" x14ac:dyDescent="0.2">
      <c r="C100" s="16"/>
    </row>
    <row r="101" spans="3:3" s="62" customFormat="1" x14ac:dyDescent="0.2">
      <c r="C101" s="16"/>
    </row>
    <row r="102" spans="3:3" s="62" customFormat="1" x14ac:dyDescent="0.2">
      <c r="C102" s="16"/>
    </row>
    <row r="103" spans="3:3" s="62" customFormat="1" x14ac:dyDescent="0.2">
      <c r="C103" s="16"/>
    </row>
    <row r="104" spans="3:3" s="62" customFormat="1" x14ac:dyDescent="0.2">
      <c r="C104" s="16"/>
    </row>
    <row r="105" spans="3:3" s="62" customFormat="1" x14ac:dyDescent="0.2">
      <c r="C105" s="16"/>
    </row>
    <row r="106" spans="3:3" s="62" customFormat="1" x14ac:dyDescent="0.2">
      <c r="C106" s="16"/>
    </row>
    <row r="107" spans="3:3" s="62" customFormat="1" x14ac:dyDescent="0.2">
      <c r="C107" s="16"/>
    </row>
    <row r="108" spans="3:3" s="62" customFormat="1" x14ac:dyDescent="0.2">
      <c r="C108" s="16"/>
    </row>
    <row r="109" spans="3:3" s="62" customFormat="1" x14ac:dyDescent="0.2">
      <c r="C109" s="16"/>
    </row>
    <row r="110" spans="3:3" s="62" customFormat="1" x14ac:dyDescent="0.2">
      <c r="C110" s="16"/>
    </row>
    <row r="111" spans="3:3" s="62" customFormat="1" x14ac:dyDescent="0.2">
      <c r="C111" s="16"/>
    </row>
    <row r="112" spans="3:3" s="62" customFormat="1" x14ac:dyDescent="0.2">
      <c r="C112" s="16"/>
    </row>
    <row r="113" spans="3:3" s="62" customFormat="1" x14ac:dyDescent="0.2">
      <c r="C113" s="16"/>
    </row>
    <row r="114" spans="3:3" s="62" customFormat="1" x14ac:dyDescent="0.2">
      <c r="C114" s="16"/>
    </row>
    <row r="115" spans="3:3" s="62" customFormat="1" x14ac:dyDescent="0.2">
      <c r="C115" s="16"/>
    </row>
    <row r="116" spans="3:3" s="62" customFormat="1" x14ac:dyDescent="0.2">
      <c r="C116" s="16"/>
    </row>
    <row r="117" spans="3:3" s="62" customFormat="1" x14ac:dyDescent="0.2">
      <c r="C117" s="16"/>
    </row>
    <row r="118" spans="3:3" s="62" customFormat="1" x14ac:dyDescent="0.2">
      <c r="C118" s="16"/>
    </row>
    <row r="119" spans="3:3" s="62" customFormat="1" x14ac:dyDescent="0.2">
      <c r="C119" s="16"/>
    </row>
    <row r="120" spans="3:3" s="62" customFormat="1" x14ac:dyDescent="0.2">
      <c r="C120" s="16"/>
    </row>
    <row r="121" spans="3:3" s="62" customFormat="1" x14ac:dyDescent="0.2">
      <c r="C121" s="16"/>
    </row>
    <row r="122" spans="3:3" s="62" customFormat="1" x14ac:dyDescent="0.2">
      <c r="C122" s="16"/>
    </row>
    <row r="123" spans="3:3" s="62" customFormat="1" x14ac:dyDescent="0.2">
      <c r="C123" s="16"/>
    </row>
    <row r="124" spans="3:3" s="62" customFormat="1" x14ac:dyDescent="0.2">
      <c r="C124" s="16"/>
    </row>
    <row r="125" spans="3:3" s="62" customFormat="1" x14ac:dyDescent="0.2">
      <c r="C125" s="16"/>
    </row>
    <row r="126" spans="3:3" s="62" customFormat="1" x14ac:dyDescent="0.2">
      <c r="C126" s="16"/>
    </row>
    <row r="127" spans="3:3" s="62" customFormat="1" x14ac:dyDescent="0.2">
      <c r="C127" s="16"/>
    </row>
    <row r="128" spans="3:3" s="62" customFormat="1" x14ac:dyDescent="0.2">
      <c r="C128" s="16"/>
    </row>
    <row r="129" spans="3:3" s="62" customFormat="1" x14ac:dyDescent="0.2">
      <c r="C129" s="16"/>
    </row>
    <row r="130" spans="3:3" s="62" customFormat="1" x14ac:dyDescent="0.2">
      <c r="C130" s="16"/>
    </row>
    <row r="131" spans="3:3" s="62" customFormat="1" x14ac:dyDescent="0.2">
      <c r="C131" s="16"/>
    </row>
    <row r="132" spans="3:3" s="62" customFormat="1" x14ac:dyDescent="0.2">
      <c r="C132" s="16"/>
    </row>
    <row r="133" spans="3:3" s="62" customFormat="1" x14ac:dyDescent="0.2">
      <c r="C133" s="16"/>
    </row>
    <row r="134" spans="3:3" s="62" customFormat="1" x14ac:dyDescent="0.2">
      <c r="C134" s="16"/>
    </row>
    <row r="135" spans="3:3" s="62" customFormat="1" x14ac:dyDescent="0.2">
      <c r="C135" s="16"/>
    </row>
    <row r="136" spans="3:3" s="62" customFormat="1" x14ac:dyDescent="0.2">
      <c r="C136" s="16"/>
    </row>
    <row r="137" spans="3:3" s="62" customFormat="1" x14ac:dyDescent="0.2">
      <c r="C137" s="16"/>
    </row>
    <row r="138" spans="3:3" s="62" customFormat="1" x14ac:dyDescent="0.2">
      <c r="C138" s="16"/>
    </row>
    <row r="139" spans="3:3" s="62" customFormat="1" x14ac:dyDescent="0.2">
      <c r="C139" s="16"/>
    </row>
    <row r="140" spans="3:3" s="62" customFormat="1" x14ac:dyDescent="0.2">
      <c r="C140" s="16"/>
    </row>
    <row r="141" spans="3:3" s="62" customFormat="1" x14ac:dyDescent="0.2">
      <c r="C141" s="16"/>
    </row>
    <row r="142" spans="3:3" s="62" customFormat="1" x14ac:dyDescent="0.2">
      <c r="C142" s="16"/>
    </row>
    <row r="143" spans="3:3" s="62" customFormat="1" x14ac:dyDescent="0.2">
      <c r="C143" s="16"/>
    </row>
    <row r="144" spans="3:3" s="62" customFormat="1" x14ac:dyDescent="0.2">
      <c r="C144" s="16"/>
    </row>
    <row r="145" spans="3:3" s="62" customFormat="1" x14ac:dyDescent="0.2">
      <c r="C145" s="16"/>
    </row>
    <row r="146" spans="3:3" s="62" customFormat="1" x14ac:dyDescent="0.2">
      <c r="C146" s="16"/>
    </row>
    <row r="147" spans="3:3" s="62" customFormat="1" x14ac:dyDescent="0.2">
      <c r="C147" s="16"/>
    </row>
    <row r="148" spans="3:3" s="62" customFormat="1" x14ac:dyDescent="0.2">
      <c r="C148" s="16"/>
    </row>
    <row r="149" spans="3:3" s="62" customFormat="1" x14ac:dyDescent="0.2">
      <c r="C149" s="16"/>
    </row>
    <row r="150" spans="3:3" s="62" customFormat="1" x14ac:dyDescent="0.2">
      <c r="C150" s="16"/>
    </row>
    <row r="151" spans="3:3" s="62" customFormat="1" x14ac:dyDescent="0.2">
      <c r="C151" s="16"/>
    </row>
    <row r="152" spans="3:3" s="62" customFormat="1" x14ac:dyDescent="0.2">
      <c r="C152" s="16"/>
    </row>
    <row r="153" spans="3:3" s="62" customFormat="1" x14ac:dyDescent="0.2">
      <c r="C153" s="16"/>
    </row>
    <row r="154" spans="3:3" s="62" customFormat="1" x14ac:dyDescent="0.2">
      <c r="C154" s="16"/>
    </row>
    <row r="155" spans="3:3" s="62" customFormat="1" x14ac:dyDescent="0.2">
      <c r="C155" s="16"/>
    </row>
    <row r="156" spans="3:3" s="62" customFormat="1" x14ac:dyDescent="0.2">
      <c r="C156" s="16"/>
    </row>
    <row r="157" spans="3:3" s="62" customFormat="1" x14ac:dyDescent="0.2">
      <c r="C157" s="16"/>
    </row>
    <row r="158" spans="3:3" s="62" customFormat="1" x14ac:dyDescent="0.2">
      <c r="C158" s="16"/>
    </row>
    <row r="159" spans="3:3" s="62" customFormat="1" x14ac:dyDescent="0.2">
      <c r="C159" s="16"/>
    </row>
    <row r="160" spans="3:3" s="62" customFormat="1" x14ac:dyDescent="0.2">
      <c r="C160" s="16"/>
    </row>
    <row r="161" spans="3:3" s="62" customFormat="1" x14ac:dyDescent="0.2">
      <c r="C161" s="16"/>
    </row>
    <row r="162" spans="3:3" s="62" customFormat="1" x14ac:dyDescent="0.2">
      <c r="C162" s="16"/>
    </row>
    <row r="163" spans="3:3" s="62" customFormat="1" x14ac:dyDescent="0.2">
      <c r="C163" s="16"/>
    </row>
    <row r="164" spans="3:3" s="62" customFormat="1" x14ac:dyDescent="0.2">
      <c r="C164" s="16"/>
    </row>
    <row r="165" spans="3:3" s="62" customFormat="1" x14ac:dyDescent="0.2">
      <c r="C165" s="16"/>
    </row>
    <row r="166" spans="3:3" s="62" customFormat="1" x14ac:dyDescent="0.2">
      <c r="C166" s="16"/>
    </row>
    <row r="167" spans="3:3" s="62" customFormat="1" x14ac:dyDescent="0.2">
      <c r="C167" s="16"/>
    </row>
    <row r="168" spans="3:3" s="62" customFormat="1" x14ac:dyDescent="0.2">
      <c r="C168" s="16"/>
    </row>
    <row r="169" spans="3:3" s="62" customFormat="1" x14ac:dyDescent="0.2">
      <c r="C169" s="16"/>
    </row>
    <row r="170" spans="3:3" s="62" customFormat="1" x14ac:dyDescent="0.2">
      <c r="C170" s="16"/>
    </row>
    <row r="171" spans="3:3" s="62" customFormat="1" x14ac:dyDescent="0.2">
      <c r="C171" s="16"/>
    </row>
    <row r="172" spans="3:3" s="62" customFormat="1" x14ac:dyDescent="0.2">
      <c r="C172" s="16"/>
    </row>
    <row r="173" spans="3:3" s="62" customFormat="1" x14ac:dyDescent="0.2">
      <c r="C173" s="16"/>
    </row>
    <row r="174" spans="3:3" s="62" customFormat="1" x14ac:dyDescent="0.2">
      <c r="C174" s="16"/>
    </row>
    <row r="175" spans="3:3" s="62" customFormat="1" x14ac:dyDescent="0.2">
      <c r="C175" s="16"/>
    </row>
    <row r="176" spans="3:3" s="62" customFormat="1" x14ac:dyDescent="0.2">
      <c r="C176" s="16"/>
    </row>
    <row r="177" spans="3:3" s="62" customFormat="1" x14ac:dyDescent="0.2">
      <c r="C177" s="16"/>
    </row>
    <row r="178" spans="3:3" s="62" customFormat="1" x14ac:dyDescent="0.2">
      <c r="C178" s="16"/>
    </row>
    <row r="179" spans="3:3" s="62" customFormat="1" x14ac:dyDescent="0.2">
      <c r="C179" s="16"/>
    </row>
    <row r="180" spans="3:3" s="62" customFormat="1" x14ac:dyDescent="0.2">
      <c r="C180" s="16"/>
    </row>
    <row r="181" spans="3:3" s="62" customFormat="1" x14ac:dyDescent="0.2">
      <c r="C181" s="16"/>
    </row>
    <row r="182" spans="3:3" s="62" customFormat="1" x14ac:dyDescent="0.2">
      <c r="C182" s="16"/>
    </row>
    <row r="183" spans="3:3" s="62" customFormat="1" x14ac:dyDescent="0.2">
      <c r="C183" s="16"/>
    </row>
    <row r="184" spans="3:3" s="62" customFormat="1" x14ac:dyDescent="0.2">
      <c r="C184" s="16"/>
    </row>
    <row r="185" spans="3:3" s="62" customFormat="1" x14ac:dyDescent="0.2">
      <c r="C185" s="16"/>
    </row>
    <row r="186" spans="3:3" s="62" customFormat="1" x14ac:dyDescent="0.2">
      <c r="C186" s="16"/>
    </row>
    <row r="187" spans="3:3" s="62" customFormat="1" x14ac:dyDescent="0.2">
      <c r="C187" s="16"/>
    </row>
    <row r="188" spans="3:3" s="62" customFormat="1" x14ac:dyDescent="0.2">
      <c r="C188" s="16"/>
    </row>
    <row r="189" spans="3:3" s="62" customFormat="1" x14ac:dyDescent="0.2">
      <c r="C189" s="16"/>
    </row>
    <row r="190" spans="3:3" s="62" customFormat="1" x14ac:dyDescent="0.2">
      <c r="C190" s="16"/>
    </row>
    <row r="191" spans="3:3" s="62" customFormat="1" x14ac:dyDescent="0.2">
      <c r="C191" s="16"/>
    </row>
    <row r="192" spans="3:3" s="62" customFormat="1" x14ac:dyDescent="0.2">
      <c r="C192" s="16"/>
    </row>
    <row r="193" spans="3:3" s="62" customFormat="1" x14ac:dyDescent="0.2">
      <c r="C193" s="16"/>
    </row>
    <row r="194" spans="3:3" s="62" customFormat="1" x14ac:dyDescent="0.2">
      <c r="C194" s="16"/>
    </row>
    <row r="195" spans="3:3" s="62" customFormat="1" x14ac:dyDescent="0.2">
      <c r="C195" s="16"/>
    </row>
    <row r="196" spans="3:3" s="62" customFormat="1" x14ac:dyDescent="0.2">
      <c r="C196" s="16"/>
    </row>
    <row r="197" spans="3:3" s="62" customFormat="1" x14ac:dyDescent="0.2">
      <c r="C197" s="16"/>
    </row>
    <row r="198" spans="3:3" s="62" customFormat="1" x14ac:dyDescent="0.2">
      <c r="C198" s="16"/>
    </row>
    <row r="199" spans="3:3" s="62" customFormat="1" x14ac:dyDescent="0.2">
      <c r="C199" s="16"/>
    </row>
    <row r="200" spans="3:3" s="62" customFormat="1" x14ac:dyDescent="0.2">
      <c r="C200" s="16"/>
    </row>
    <row r="201" spans="3:3" s="62" customFormat="1" x14ac:dyDescent="0.2">
      <c r="C201" s="16"/>
    </row>
    <row r="202" spans="3:3" s="62" customFormat="1" x14ac:dyDescent="0.2">
      <c r="C202" s="16"/>
    </row>
    <row r="203" spans="3:3" s="62" customFormat="1" x14ac:dyDescent="0.2">
      <c r="C203" s="16"/>
    </row>
    <row r="204" spans="3:3" s="62" customFormat="1" x14ac:dyDescent="0.2">
      <c r="C204" s="16"/>
    </row>
    <row r="205" spans="3:3" s="62" customFormat="1" x14ac:dyDescent="0.2">
      <c r="C205" s="16"/>
    </row>
    <row r="206" spans="3:3" s="62" customFormat="1" x14ac:dyDescent="0.2">
      <c r="C206" s="16"/>
    </row>
    <row r="207" spans="3:3" s="62" customFormat="1" x14ac:dyDescent="0.2">
      <c r="C207" s="16"/>
    </row>
    <row r="208" spans="3:3" s="62" customFormat="1" x14ac:dyDescent="0.2">
      <c r="C208" s="16"/>
    </row>
    <row r="209" spans="3:3" s="62" customFormat="1" x14ac:dyDescent="0.2">
      <c r="C209" s="16"/>
    </row>
    <row r="210" spans="3:3" s="62" customFormat="1" x14ac:dyDescent="0.2">
      <c r="C210" s="16"/>
    </row>
    <row r="211" spans="3:3" s="62" customFormat="1" x14ac:dyDescent="0.2">
      <c r="C211" s="16"/>
    </row>
    <row r="212" spans="3:3" s="62" customFormat="1" x14ac:dyDescent="0.2">
      <c r="C212" s="16"/>
    </row>
    <row r="213" spans="3:3" s="62" customFormat="1" x14ac:dyDescent="0.2">
      <c r="C213" s="16"/>
    </row>
    <row r="214" spans="3:3" s="62" customFormat="1" x14ac:dyDescent="0.2">
      <c r="C214" s="16"/>
    </row>
    <row r="215" spans="3:3" s="62" customFormat="1" x14ac:dyDescent="0.2">
      <c r="C215" s="16"/>
    </row>
    <row r="216" spans="3:3" s="62" customFormat="1" x14ac:dyDescent="0.2">
      <c r="C216" s="16"/>
    </row>
    <row r="217" spans="3:3" s="62" customFormat="1" x14ac:dyDescent="0.2">
      <c r="C217" s="16"/>
    </row>
    <row r="218" spans="3:3" s="62" customFormat="1" x14ac:dyDescent="0.2">
      <c r="C218" s="16"/>
    </row>
    <row r="219" spans="3:3" s="62" customFormat="1" x14ac:dyDescent="0.2">
      <c r="C219" s="16"/>
    </row>
    <row r="220" spans="3:3" s="62" customFormat="1" x14ac:dyDescent="0.2">
      <c r="C220" s="16"/>
    </row>
    <row r="221" spans="3:3" s="62" customFormat="1" x14ac:dyDescent="0.2">
      <c r="C221" s="16"/>
    </row>
    <row r="222" spans="3:3" s="62" customFormat="1" x14ac:dyDescent="0.2">
      <c r="C222" s="16"/>
    </row>
    <row r="223" spans="3:3" s="62" customFormat="1" x14ac:dyDescent="0.2">
      <c r="C223" s="16"/>
    </row>
    <row r="224" spans="3:3" s="62" customFormat="1" x14ac:dyDescent="0.2">
      <c r="C224" s="16"/>
    </row>
    <row r="225" spans="3:3" s="62" customFormat="1" x14ac:dyDescent="0.2">
      <c r="C225" s="16"/>
    </row>
    <row r="226" spans="3:3" s="62" customFormat="1" x14ac:dyDescent="0.2">
      <c r="C226" s="16"/>
    </row>
    <row r="227" spans="3:3" s="62" customFormat="1" x14ac:dyDescent="0.2">
      <c r="C227" s="16"/>
    </row>
    <row r="228" spans="3:3" s="62" customFormat="1" x14ac:dyDescent="0.2">
      <c r="C228" s="16"/>
    </row>
    <row r="229" spans="3:3" s="62" customFormat="1" x14ac:dyDescent="0.2">
      <c r="C229" s="16"/>
    </row>
    <row r="230" spans="3:3" s="62" customFormat="1" x14ac:dyDescent="0.2">
      <c r="C230" s="16"/>
    </row>
    <row r="231" spans="3:3" s="62" customFormat="1" x14ac:dyDescent="0.2">
      <c r="C231" s="16"/>
    </row>
    <row r="232" spans="3:3" s="62" customFormat="1" x14ac:dyDescent="0.2">
      <c r="C232" s="16"/>
    </row>
    <row r="233" spans="3:3" s="62" customFormat="1" x14ac:dyDescent="0.2">
      <c r="C233" s="16"/>
    </row>
    <row r="234" spans="3:3" s="62" customFormat="1" x14ac:dyDescent="0.2">
      <c r="C234" s="16"/>
    </row>
    <row r="235" spans="3:3" s="62" customFormat="1" x14ac:dyDescent="0.2">
      <c r="C235" s="16"/>
    </row>
    <row r="236" spans="3:3" s="62" customFormat="1" x14ac:dyDescent="0.2">
      <c r="C236" s="16"/>
    </row>
    <row r="237" spans="3:3" s="62" customFormat="1" x14ac:dyDescent="0.2">
      <c r="C237" s="16"/>
    </row>
    <row r="238" spans="3:3" s="62" customFormat="1" x14ac:dyDescent="0.2">
      <c r="C238" s="16"/>
    </row>
    <row r="239" spans="3:3" s="62" customFormat="1" x14ac:dyDescent="0.2">
      <c r="C239" s="16"/>
    </row>
    <row r="240" spans="3:3" s="62" customFormat="1" x14ac:dyDescent="0.2">
      <c r="C240" s="16"/>
    </row>
    <row r="241" spans="3:3" s="62" customFormat="1" x14ac:dyDescent="0.2">
      <c r="C241" s="16"/>
    </row>
    <row r="242" spans="3:3" s="62" customFormat="1" x14ac:dyDescent="0.2">
      <c r="C242" s="16"/>
    </row>
    <row r="243" spans="3:3" s="62" customFormat="1" x14ac:dyDescent="0.2">
      <c r="C243" s="16"/>
    </row>
    <row r="244" spans="3:3" s="62" customFormat="1" x14ac:dyDescent="0.2">
      <c r="C244" s="16"/>
    </row>
    <row r="245" spans="3:3" s="62" customFormat="1" x14ac:dyDescent="0.2">
      <c r="C245" s="16"/>
    </row>
    <row r="246" spans="3:3" s="62" customFormat="1" x14ac:dyDescent="0.2">
      <c r="C246" s="16"/>
    </row>
    <row r="247" spans="3:3" s="62" customFormat="1" x14ac:dyDescent="0.2">
      <c r="C247" s="16"/>
    </row>
    <row r="248" spans="3:3" s="62" customFormat="1" x14ac:dyDescent="0.2">
      <c r="C248" s="16"/>
    </row>
    <row r="249" spans="3:3" s="62" customFormat="1" x14ac:dyDescent="0.2">
      <c r="C249" s="16"/>
    </row>
    <row r="250" spans="3:3" s="62" customFormat="1" x14ac:dyDescent="0.2">
      <c r="C250" s="16"/>
    </row>
    <row r="251" spans="3:3" s="62" customFormat="1" x14ac:dyDescent="0.2">
      <c r="C251" s="16"/>
    </row>
    <row r="252" spans="3:3" s="62" customFormat="1" x14ac:dyDescent="0.2">
      <c r="C252" s="16"/>
    </row>
    <row r="253" spans="3:3" s="62" customFormat="1" x14ac:dyDescent="0.2">
      <c r="C253" s="16"/>
    </row>
    <row r="254" spans="3:3" s="62" customFormat="1" x14ac:dyDescent="0.2">
      <c r="C254" s="16"/>
    </row>
    <row r="255" spans="3:3" s="62" customFormat="1" x14ac:dyDescent="0.2">
      <c r="C255" s="16"/>
    </row>
    <row r="256" spans="3:3" s="62" customFormat="1" x14ac:dyDescent="0.2">
      <c r="C256" s="16"/>
    </row>
    <row r="257" spans="3:3" s="62" customFormat="1" x14ac:dyDescent="0.2">
      <c r="C257" s="16"/>
    </row>
    <row r="258" spans="3:3" s="62" customFormat="1" x14ac:dyDescent="0.2">
      <c r="C258" s="16"/>
    </row>
    <row r="259" spans="3:3" s="62" customFormat="1" x14ac:dyDescent="0.2">
      <c r="C259" s="16"/>
    </row>
    <row r="260" spans="3:3" s="62" customFormat="1" x14ac:dyDescent="0.2">
      <c r="C260" s="16"/>
    </row>
    <row r="261" spans="3:3" s="62" customFormat="1" x14ac:dyDescent="0.2">
      <c r="C261" s="16"/>
    </row>
    <row r="262" spans="3:3" s="62" customFormat="1" x14ac:dyDescent="0.2">
      <c r="C262" s="16"/>
    </row>
    <row r="263" spans="3:3" s="62" customFormat="1" x14ac:dyDescent="0.2">
      <c r="C263" s="16"/>
    </row>
    <row r="264" spans="3:3" s="62" customFormat="1" x14ac:dyDescent="0.2">
      <c r="C264" s="16"/>
    </row>
    <row r="265" spans="3:3" s="62" customFormat="1" x14ac:dyDescent="0.2">
      <c r="C265" s="16"/>
    </row>
    <row r="266" spans="3:3" s="62" customFormat="1" x14ac:dyDescent="0.2">
      <c r="C266" s="16"/>
    </row>
    <row r="267" spans="3:3" s="62" customFormat="1" x14ac:dyDescent="0.2">
      <c r="C267" s="16"/>
    </row>
    <row r="268" spans="3:3" s="62" customFormat="1" x14ac:dyDescent="0.2">
      <c r="C268" s="16"/>
    </row>
    <row r="269" spans="3:3" s="62" customFormat="1" x14ac:dyDescent="0.2">
      <c r="C269" s="16"/>
    </row>
    <row r="270" spans="3:3" s="62" customFormat="1" x14ac:dyDescent="0.2">
      <c r="C270" s="16"/>
    </row>
    <row r="271" spans="3:3" s="62" customFormat="1" x14ac:dyDescent="0.2">
      <c r="C271" s="16"/>
    </row>
    <row r="272" spans="3:3" s="62" customFormat="1" x14ac:dyDescent="0.2">
      <c r="C272" s="16"/>
    </row>
    <row r="273" spans="3:3" s="62" customFormat="1" x14ac:dyDescent="0.2">
      <c r="C273" s="16"/>
    </row>
    <row r="274" spans="3:3" s="62" customFormat="1" x14ac:dyDescent="0.2">
      <c r="C274" s="16"/>
    </row>
    <row r="275" spans="3:3" s="62" customFormat="1" x14ac:dyDescent="0.2">
      <c r="C275" s="16"/>
    </row>
    <row r="276" spans="3:3" s="62" customFormat="1" x14ac:dyDescent="0.2">
      <c r="C276" s="16"/>
    </row>
    <row r="277" spans="3:3" s="62" customFormat="1" x14ac:dyDescent="0.2">
      <c r="C277" s="16"/>
    </row>
    <row r="278" spans="3:3" s="62" customFormat="1" x14ac:dyDescent="0.2">
      <c r="C278" s="16"/>
    </row>
    <row r="279" spans="3:3" s="62" customFormat="1" x14ac:dyDescent="0.2">
      <c r="C279" s="16"/>
    </row>
    <row r="280" spans="3:3" s="62" customFormat="1" x14ac:dyDescent="0.2">
      <c r="C280" s="16"/>
    </row>
    <row r="281" spans="3:3" s="62" customFormat="1" x14ac:dyDescent="0.2">
      <c r="C281" s="16"/>
    </row>
    <row r="282" spans="3:3" s="62" customFormat="1" x14ac:dyDescent="0.2">
      <c r="C282" s="16"/>
    </row>
    <row r="283" spans="3:3" s="62" customFormat="1" x14ac:dyDescent="0.2">
      <c r="C283" s="16"/>
    </row>
    <row r="284" spans="3:3" s="62" customFormat="1" x14ac:dyDescent="0.2">
      <c r="C284" s="16"/>
    </row>
    <row r="285" spans="3:3" s="62" customFormat="1" x14ac:dyDescent="0.2">
      <c r="C285" s="16"/>
    </row>
    <row r="286" spans="3:3" s="62" customFormat="1" x14ac:dyDescent="0.2">
      <c r="C286" s="16"/>
    </row>
    <row r="287" spans="3:3" s="62" customFormat="1" x14ac:dyDescent="0.2">
      <c r="C287" s="16"/>
    </row>
    <row r="288" spans="3:3" s="62" customFormat="1" x14ac:dyDescent="0.2">
      <c r="C288" s="16"/>
    </row>
    <row r="289" spans="3:3" s="62" customFormat="1" x14ac:dyDescent="0.2">
      <c r="C289" s="16"/>
    </row>
    <row r="290" spans="3:3" s="62" customFormat="1" x14ac:dyDescent="0.2">
      <c r="C290" s="16"/>
    </row>
    <row r="291" spans="3:3" s="62" customFormat="1" x14ac:dyDescent="0.2">
      <c r="C291" s="16"/>
    </row>
    <row r="292" spans="3:3" s="62" customFormat="1" x14ac:dyDescent="0.2">
      <c r="C292" s="16"/>
    </row>
    <row r="293" spans="3:3" s="62" customFormat="1" x14ac:dyDescent="0.2">
      <c r="C293" s="16"/>
    </row>
    <row r="294" spans="3:3" s="62" customFormat="1" x14ac:dyDescent="0.2">
      <c r="C294" s="16"/>
    </row>
    <row r="295" spans="3:3" s="62" customFormat="1" x14ac:dyDescent="0.2">
      <c r="C295" s="16"/>
    </row>
    <row r="296" spans="3:3" s="62" customFormat="1" x14ac:dyDescent="0.2">
      <c r="C296" s="16"/>
    </row>
    <row r="297" spans="3:3" s="62" customFormat="1" x14ac:dyDescent="0.2">
      <c r="C297" s="16"/>
    </row>
    <row r="298" spans="3:3" s="62" customFormat="1" x14ac:dyDescent="0.2">
      <c r="C298" s="16"/>
    </row>
    <row r="299" spans="3:3" s="62" customFormat="1" x14ac:dyDescent="0.2">
      <c r="C299" s="16"/>
    </row>
    <row r="300" spans="3:3" s="62" customFormat="1" x14ac:dyDescent="0.2">
      <c r="C300" s="16"/>
    </row>
    <row r="301" spans="3:3" s="62" customFormat="1" x14ac:dyDescent="0.2">
      <c r="C301" s="16"/>
    </row>
    <row r="302" spans="3:3" s="62" customFormat="1" x14ac:dyDescent="0.2">
      <c r="C302" s="16"/>
    </row>
    <row r="303" spans="3:3" s="62" customFormat="1" x14ac:dyDescent="0.2">
      <c r="C303" s="16"/>
    </row>
    <row r="304" spans="3:3" s="62" customFormat="1" x14ac:dyDescent="0.2">
      <c r="C304" s="16"/>
    </row>
    <row r="305" spans="1:4" s="62" customFormat="1" x14ac:dyDescent="0.2">
      <c r="A305" s="55"/>
      <c r="B305" s="55"/>
      <c r="C305" s="28"/>
      <c r="D305" s="55"/>
    </row>
  </sheetData>
  <pageMargins left="0.7" right="0.7" top="0.75" bottom="0.75" header="0.3" footer="0.3"/>
  <pageSetup paperSize="9" firstPageNumber="0" fitToHeight="0" orientation="portrait" r:id="rId1"/>
  <headerFooter scaleWithDoc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02"/>
  <sheetViews>
    <sheetView showGridLines="0"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10.28515625" style="55" customWidth="1"/>
    <col min="2" max="2" width="18.85546875" style="55" customWidth="1"/>
    <col min="3" max="3" width="48.42578125" style="55" customWidth="1"/>
    <col min="4" max="4" width="10" style="55" bestFit="1" customWidth="1"/>
    <col min="5" max="16384" width="9.140625" style="55"/>
  </cols>
  <sheetData>
    <row r="1" spans="1:23" ht="15.75" x14ac:dyDescent="0.25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15" x14ac:dyDescent="0.25">
      <c r="A2" s="97" t="str">
        <f>'Prior Year Fees'!A2</f>
        <v>Financial Year to October 2017</v>
      </c>
      <c r="B2" s="49"/>
      <c r="C2" s="41" t="s">
        <v>72</v>
      </c>
      <c r="D2" s="54">
        <f>D7+D10</f>
        <v>0</v>
      </c>
    </row>
    <row r="3" spans="1:23" ht="15" x14ac:dyDescent="0.25">
      <c r="A3" s="49"/>
      <c r="B3" s="49"/>
      <c r="D3" s="57"/>
    </row>
    <row r="4" spans="1:23" x14ac:dyDescent="0.2">
      <c r="A4" s="63" t="s">
        <v>0</v>
      </c>
      <c r="B4" s="63" t="s">
        <v>59</v>
      </c>
      <c r="C4" s="63" t="s">
        <v>1</v>
      </c>
      <c r="D4" s="64" t="s">
        <v>2</v>
      </c>
      <c r="E4" s="23"/>
      <c r="F4" s="23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3" s="62" customFormat="1" x14ac:dyDescent="0.2">
      <c r="A5" s="45"/>
      <c r="B5" s="45"/>
      <c r="C5" s="45"/>
      <c r="D5" s="4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62" customFormat="1" ht="12" customHeight="1" x14ac:dyDescent="0.2">
      <c r="A6" s="94"/>
      <c r="B6" s="94"/>
      <c r="C6" s="96"/>
      <c r="D6" s="143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62" customFormat="1" ht="12" customHeight="1" x14ac:dyDescent="0.2">
      <c r="A7" s="16"/>
      <c r="B7" s="16"/>
      <c r="C7" s="41" t="s">
        <v>72</v>
      </c>
      <c r="D7" s="17">
        <f>SUM(D6)</f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62" customFormat="1" ht="12" customHeight="1" x14ac:dyDescent="0.2">
      <c r="A8" s="16"/>
      <c r="B8" s="16"/>
      <c r="C8" s="1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62" customFormat="1" ht="12" customHeight="1" x14ac:dyDescent="0.2">
      <c r="A9" s="94"/>
      <c r="B9" s="94"/>
      <c r="C9" s="96"/>
      <c r="D9" s="143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s="62" customFormat="1" ht="12" customHeight="1" x14ac:dyDescent="0.2">
      <c r="C10" s="41" t="s">
        <v>130</v>
      </c>
      <c r="D10" s="71">
        <f>SUM(D9)</f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62" customFormat="1" ht="12" customHeight="1" x14ac:dyDescent="0.2">
      <c r="A11" s="16"/>
      <c r="B11" s="16"/>
      <c r="C11" s="1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s="62" customFormat="1" ht="12" customHeight="1" x14ac:dyDescent="0.2">
      <c r="A12" s="16"/>
      <c r="B12" s="16"/>
      <c r="C12" s="1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62" customFormat="1" ht="12" customHeight="1" x14ac:dyDescent="0.2">
      <c r="A13" s="16"/>
      <c r="B13" s="16"/>
      <c r="C13" s="1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62" customFormat="1" ht="12" customHeight="1" x14ac:dyDescent="0.2">
      <c r="A14" s="16"/>
      <c r="B14" s="16"/>
      <c r="C14" s="1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s="62" customFormat="1" ht="12" customHeight="1" x14ac:dyDescent="0.2">
      <c r="A15" s="16"/>
      <c r="B15" s="16"/>
      <c r="C15" s="1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62" customFormat="1" ht="12" customHeight="1" x14ac:dyDescent="0.2">
      <c r="A16" s="16"/>
      <c r="B16" s="16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62" customFormat="1" ht="12" customHeight="1" x14ac:dyDescent="0.2">
      <c r="A17" s="16"/>
      <c r="B17" s="16"/>
      <c r="C17" s="1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62" customFormat="1" ht="12" customHeight="1" x14ac:dyDescent="0.2">
      <c r="A18" s="16"/>
      <c r="B18" s="1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62" customFormat="1" ht="12" customHeight="1" x14ac:dyDescent="0.2">
      <c r="A19" s="16"/>
      <c r="B19" s="1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62" customFormat="1" ht="12" customHeight="1" x14ac:dyDescent="0.2">
      <c r="A20" s="16"/>
      <c r="B20" s="1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s="62" customFormat="1" ht="12" customHeight="1" x14ac:dyDescent="0.2">
      <c r="A21" s="26"/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62" customFormat="1" ht="12" customHeight="1" x14ac:dyDescent="0.2">
      <c r="A22" s="26"/>
      <c r="B22" s="1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s="62" customFormat="1" ht="12" customHeight="1" x14ac:dyDescent="0.2">
      <c r="A23" s="26"/>
      <c r="B23" s="1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s="62" customFormat="1" ht="12" customHeight="1" x14ac:dyDescent="0.2">
      <c r="A24" s="26"/>
      <c r="B24" s="1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s="62" customFormat="1" ht="12" customHeight="1" x14ac:dyDescent="0.2">
      <c r="A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s="62" customFormat="1" ht="12" customHeight="1" x14ac:dyDescent="0.2">
      <c r="A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62" customFormat="1" ht="12" customHeight="1" x14ac:dyDescent="0.2">
      <c r="A27" s="26"/>
      <c r="B27" s="1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62" customFormat="1" ht="12" customHeight="1" x14ac:dyDescent="0.2">
      <c r="A28" s="26"/>
      <c r="B28" s="1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62" customFormat="1" ht="12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62" customFormat="1" ht="12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62" customFormat="1" ht="12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62" customFormat="1" ht="12" customHeight="1" x14ac:dyDescent="0.2">
      <c r="B32" s="26"/>
    </row>
    <row r="33" spans="2:2" s="62" customFormat="1" ht="12" customHeight="1" x14ac:dyDescent="0.2">
      <c r="B33" s="26"/>
    </row>
    <row r="34" spans="2:2" s="62" customFormat="1" ht="12" customHeight="1" x14ac:dyDescent="0.2">
      <c r="B34" s="26"/>
    </row>
    <row r="35" spans="2:2" s="62" customFormat="1" ht="12" customHeight="1" x14ac:dyDescent="0.2">
      <c r="B35" s="26"/>
    </row>
    <row r="36" spans="2:2" s="62" customFormat="1" ht="12" customHeight="1" x14ac:dyDescent="0.2">
      <c r="B36" s="26"/>
    </row>
    <row r="37" spans="2:2" s="62" customFormat="1" ht="12" customHeight="1" x14ac:dyDescent="0.2"/>
    <row r="38" spans="2:2" s="62" customFormat="1" ht="12" customHeight="1" x14ac:dyDescent="0.2"/>
    <row r="39" spans="2:2" s="62" customFormat="1" ht="12" customHeight="1" x14ac:dyDescent="0.2"/>
    <row r="40" spans="2:2" s="62" customFormat="1" ht="12" customHeight="1" x14ac:dyDescent="0.2"/>
    <row r="41" spans="2:2" s="62" customFormat="1" ht="12" customHeight="1" x14ac:dyDescent="0.2"/>
    <row r="42" spans="2:2" s="62" customFormat="1" ht="12" customHeight="1" x14ac:dyDescent="0.2"/>
    <row r="43" spans="2:2" s="62" customFormat="1" ht="12" customHeight="1" x14ac:dyDescent="0.2"/>
    <row r="44" spans="2:2" s="62" customFormat="1" ht="12" customHeight="1" x14ac:dyDescent="0.2"/>
    <row r="45" spans="2:2" s="62" customFormat="1" ht="12" customHeight="1" x14ac:dyDescent="0.2"/>
    <row r="46" spans="2:2" s="62" customFormat="1" ht="12" customHeight="1" x14ac:dyDescent="0.2"/>
    <row r="47" spans="2:2" s="62" customFormat="1" ht="12" customHeight="1" x14ac:dyDescent="0.2"/>
    <row r="48" spans="2:2" s="62" customFormat="1" ht="12" customHeight="1" x14ac:dyDescent="0.2"/>
    <row r="49" s="62" customFormat="1" ht="12" customHeight="1" x14ac:dyDescent="0.2"/>
    <row r="50" s="62" customFormat="1" ht="12" customHeight="1" x14ac:dyDescent="0.2"/>
    <row r="51" s="62" customFormat="1" ht="12" customHeight="1" x14ac:dyDescent="0.2"/>
    <row r="52" s="62" customFormat="1" ht="12" customHeight="1" x14ac:dyDescent="0.2"/>
    <row r="53" s="62" customFormat="1" ht="12" customHeight="1" x14ac:dyDescent="0.2"/>
    <row r="54" s="62" customFormat="1" ht="12" customHeight="1" x14ac:dyDescent="0.2"/>
    <row r="55" s="62" customFormat="1" ht="12" customHeight="1" x14ac:dyDescent="0.2"/>
    <row r="56" s="62" customFormat="1" ht="12" customHeight="1" x14ac:dyDescent="0.2"/>
    <row r="57" s="62" customFormat="1" ht="12" customHeight="1" x14ac:dyDescent="0.2"/>
    <row r="58" s="62" customFormat="1" ht="12" customHeight="1" x14ac:dyDescent="0.2"/>
    <row r="59" s="62" customFormat="1" ht="12" customHeight="1" x14ac:dyDescent="0.2"/>
    <row r="60" s="62" customFormat="1" ht="12" customHeight="1" x14ac:dyDescent="0.2"/>
    <row r="61" s="62" customFormat="1" ht="12" customHeight="1" x14ac:dyDescent="0.2"/>
    <row r="62" s="62" customFormat="1" ht="12" customHeight="1" x14ac:dyDescent="0.2"/>
    <row r="63" s="62" customFormat="1" ht="12" customHeight="1" x14ac:dyDescent="0.2"/>
    <row r="64" s="62" customFormat="1" ht="12" customHeight="1" x14ac:dyDescent="0.2"/>
    <row r="65" s="62" customFormat="1" ht="12" customHeight="1" x14ac:dyDescent="0.2"/>
    <row r="66" s="62" customFormat="1" ht="12" customHeight="1" x14ac:dyDescent="0.2"/>
    <row r="67" s="62" customFormat="1" ht="12" customHeight="1" x14ac:dyDescent="0.2"/>
    <row r="68" s="62" customFormat="1" ht="12" customHeight="1" x14ac:dyDescent="0.2"/>
    <row r="69" s="62" customFormat="1" ht="12" customHeight="1" x14ac:dyDescent="0.2"/>
    <row r="70" s="62" customFormat="1" ht="12" customHeight="1" x14ac:dyDescent="0.2"/>
    <row r="71" s="62" customFormat="1" ht="12" customHeight="1" x14ac:dyDescent="0.2"/>
    <row r="72" s="62" customFormat="1" ht="12" customHeight="1" x14ac:dyDescent="0.2"/>
    <row r="73" s="62" customFormat="1" ht="12" customHeight="1" x14ac:dyDescent="0.2"/>
    <row r="74" s="62" customFormat="1" ht="12" customHeight="1" x14ac:dyDescent="0.2"/>
    <row r="75" s="62" customFormat="1" ht="12" customHeight="1" x14ac:dyDescent="0.2"/>
    <row r="76" s="62" customFormat="1" ht="12" customHeight="1" x14ac:dyDescent="0.2"/>
    <row r="77" s="62" customFormat="1" ht="12" customHeight="1" x14ac:dyDescent="0.2"/>
    <row r="78" s="62" customFormat="1" ht="12" customHeight="1" x14ac:dyDescent="0.2"/>
    <row r="79" s="62" customFormat="1" ht="12" customHeight="1" x14ac:dyDescent="0.2"/>
    <row r="80" s="62" customFormat="1" x14ac:dyDescent="0.2"/>
    <row r="81" s="62" customFormat="1" x14ac:dyDescent="0.2"/>
    <row r="82" s="62" customFormat="1" x14ac:dyDescent="0.2"/>
    <row r="83" s="62" customFormat="1" x14ac:dyDescent="0.2"/>
    <row r="84" s="62" customForma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  <row r="128" s="62" customFormat="1" x14ac:dyDescent="0.2"/>
    <row r="129" s="62" customFormat="1" x14ac:dyDescent="0.2"/>
    <row r="130" s="62" customFormat="1" x14ac:dyDescent="0.2"/>
    <row r="131" s="62" customFormat="1" x14ac:dyDescent="0.2"/>
    <row r="132" s="62" customFormat="1" x14ac:dyDescent="0.2"/>
    <row r="133" s="62" customFormat="1" x14ac:dyDescent="0.2"/>
    <row r="134" s="62" customFormat="1" x14ac:dyDescent="0.2"/>
    <row r="135" s="62" customFormat="1" x14ac:dyDescent="0.2"/>
    <row r="136" s="62" customFormat="1" x14ac:dyDescent="0.2"/>
    <row r="137" s="62" customFormat="1" x14ac:dyDescent="0.2"/>
    <row r="138" s="62" customFormat="1" x14ac:dyDescent="0.2"/>
    <row r="139" s="62" customFormat="1" x14ac:dyDescent="0.2"/>
    <row r="140" s="62" customFormat="1" x14ac:dyDescent="0.2"/>
    <row r="141" s="62" customFormat="1" x14ac:dyDescent="0.2"/>
    <row r="142" s="62" customFormat="1" x14ac:dyDescent="0.2"/>
    <row r="143" s="62" customFormat="1" x14ac:dyDescent="0.2"/>
    <row r="144" s="62" customFormat="1" x14ac:dyDescent="0.2"/>
    <row r="145" s="62" customFormat="1" x14ac:dyDescent="0.2"/>
    <row r="146" s="62" customFormat="1" x14ac:dyDescent="0.2"/>
    <row r="147" s="62" customFormat="1" x14ac:dyDescent="0.2"/>
    <row r="148" s="62" customFormat="1" x14ac:dyDescent="0.2"/>
    <row r="149" s="62" customFormat="1" x14ac:dyDescent="0.2"/>
    <row r="150" s="62" customFormat="1" x14ac:dyDescent="0.2"/>
    <row r="151" s="62" customFormat="1" x14ac:dyDescent="0.2"/>
    <row r="152" s="62" customFormat="1" x14ac:dyDescent="0.2"/>
    <row r="153" s="62" customFormat="1" x14ac:dyDescent="0.2"/>
    <row r="154" s="62" customFormat="1" x14ac:dyDescent="0.2"/>
    <row r="155" s="62" customFormat="1" x14ac:dyDescent="0.2"/>
    <row r="156" s="62" customFormat="1" x14ac:dyDescent="0.2"/>
    <row r="157" s="62" customFormat="1" x14ac:dyDescent="0.2"/>
    <row r="158" s="62" customFormat="1" x14ac:dyDescent="0.2"/>
    <row r="159" s="62" customFormat="1" x14ac:dyDescent="0.2"/>
    <row r="160" s="62" customFormat="1" x14ac:dyDescent="0.2"/>
    <row r="161" s="62" customFormat="1" x14ac:dyDescent="0.2"/>
    <row r="162" s="62" customFormat="1" x14ac:dyDescent="0.2"/>
    <row r="163" s="62" customFormat="1" x14ac:dyDescent="0.2"/>
    <row r="164" s="62" customFormat="1" x14ac:dyDescent="0.2"/>
    <row r="165" s="62" customFormat="1" x14ac:dyDescent="0.2"/>
    <row r="166" s="62" customFormat="1" x14ac:dyDescent="0.2"/>
    <row r="167" s="62" customFormat="1" x14ac:dyDescent="0.2"/>
    <row r="168" s="62" customFormat="1" x14ac:dyDescent="0.2"/>
    <row r="169" s="62" customFormat="1" x14ac:dyDescent="0.2"/>
    <row r="170" s="62" customFormat="1" x14ac:dyDescent="0.2"/>
    <row r="171" s="62" customFormat="1" x14ac:dyDescent="0.2"/>
    <row r="172" s="62" customFormat="1" x14ac:dyDescent="0.2"/>
    <row r="173" s="62" customFormat="1" x14ac:dyDescent="0.2"/>
    <row r="174" s="62" customFormat="1" x14ac:dyDescent="0.2"/>
    <row r="175" s="62" customFormat="1" x14ac:dyDescent="0.2"/>
    <row r="176" s="62" customFormat="1" x14ac:dyDescent="0.2"/>
    <row r="177" s="62" customFormat="1" x14ac:dyDescent="0.2"/>
    <row r="178" s="62" customFormat="1" x14ac:dyDescent="0.2"/>
    <row r="179" s="62" customFormat="1" x14ac:dyDescent="0.2"/>
    <row r="180" s="62" customFormat="1" x14ac:dyDescent="0.2"/>
    <row r="181" s="62" customFormat="1" x14ac:dyDescent="0.2"/>
    <row r="182" s="62" customFormat="1" x14ac:dyDescent="0.2"/>
    <row r="183" s="62" customFormat="1" x14ac:dyDescent="0.2"/>
    <row r="184" s="62" customFormat="1" x14ac:dyDescent="0.2"/>
    <row r="185" s="62" customFormat="1" x14ac:dyDescent="0.2"/>
    <row r="186" s="62" customFormat="1" x14ac:dyDescent="0.2"/>
    <row r="187" s="62" customFormat="1" x14ac:dyDescent="0.2"/>
    <row r="188" s="62" customFormat="1" x14ac:dyDescent="0.2"/>
    <row r="189" s="62" customFormat="1" x14ac:dyDescent="0.2"/>
    <row r="190" s="62" customFormat="1" x14ac:dyDescent="0.2"/>
    <row r="191" s="62" customFormat="1" x14ac:dyDescent="0.2"/>
    <row r="192" s="62" customFormat="1" x14ac:dyDescent="0.2"/>
    <row r="193" s="62" customFormat="1" x14ac:dyDescent="0.2"/>
    <row r="194" s="62" customFormat="1" x14ac:dyDescent="0.2"/>
    <row r="195" s="62" customFormat="1" x14ac:dyDescent="0.2"/>
    <row r="196" s="62" customFormat="1" x14ac:dyDescent="0.2"/>
    <row r="197" s="62" customFormat="1" x14ac:dyDescent="0.2"/>
    <row r="198" s="62" customFormat="1" x14ac:dyDescent="0.2"/>
    <row r="199" s="62" customFormat="1" x14ac:dyDescent="0.2"/>
    <row r="200" s="62" customFormat="1" x14ac:dyDescent="0.2"/>
    <row r="201" s="62" customFormat="1" x14ac:dyDescent="0.2"/>
    <row r="202" s="62" customFormat="1" x14ac:dyDescent="0.2"/>
    <row r="203" s="62" customFormat="1" x14ac:dyDescent="0.2"/>
    <row r="204" s="62" customFormat="1" x14ac:dyDescent="0.2"/>
    <row r="205" s="62" customFormat="1" x14ac:dyDescent="0.2"/>
    <row r="206" s="62" customFormat="1" x14ac:dyDescent="0.2"/>
    <row r="207" s="62" customFormat="1" x14ac:dyDescent="0.2"/>
    <row r="208" s="62" customFormat="1" x14ac:dyDescent="0.2"/>
    <row r="209" s="62" customFormat="1" x14ac:dyDescent="0.2"/>
    <row r="210" s="62" customFormat="1" x14ac:dyDescent="0.2"/>
    <row r="211" s="62" customFormat="1" x14ac:dyDescent="0.2"/>
    <row r="212" s="62" customFormat="1" x14ac:dyDescent="0.2"/>
    <row r="213" s="62" customFormat="1" x14ac:dyDescent="0.2"/>
    <row r="214" s="62" customFormat="1" x14ac:dyDescent="0.2"/>
    <row r="215" s="62" customFormat="1" x14ac:dyDescent="0.2"/>
    <row r="216" s="62" customFormat="1" x14ac:dyDescent="0.2"/>
    <row r="217" s="62" customFormat="1" x14ac:dyDescent="0.2"/>
    <row r="218" s="62" customFormat="1" x14ac:dyDescent="0.2"/>
    <row r="219" s="62" customFormat="1" x14ac:dyDescent="0.2"/>
    <row r="220" s="62" customFormat="1" x14ac:dyDescent="0.2"/>
    <row r="221" s="62" customFormat="1" x14ac:dyDescent="0.2"/>
    <row r="222" s="62" customFormat="1" x14ac:dyDescent="0.2"/>
    <row r="223" s="62" customFormat="1" x14ac:dyDescent="0.2"/>
    <row r="224" s="62" customFormat="1" x14ac:dyDescent="0.2"/>
    <row r="225" s="62" customFormat="1" x14ac:dyDescent="0.2"/>
    <row r="226" s="62" customFormat="1" x14ac:dyDescent="0.2"/>
    <row r="227" s="62" customFormat="1" x14ac:dyDescent="0.2"/>
    <row r="228" s="62" customFormat="1" x14ac:dyDescent="0.2"/>
    <row r="229" s="62" customFormat="1" x14ac:dyDescent="0.2"/>
    <row r="230" s="62" customFormat="1" x14ac:dyDescent="0.2"/>
    <row r="231" s="62" customFormat="1" x14ac:dyDescent="0.2"/>
    <row r="232" s="62" customFormat="1" x14ac:dyDescent="0.2"/>
    <row r="233" s="62" customFormat="1" x14ac:dyDescent="0.2"/>
    <row r="234" s="62" customFormat="1" x14ac:dyDescent="0.2"/>
    <row r="235" s="62" customFormat="1" x14ac:dyDescent="0.2"/>
    <row r="236" s="62" customFormat="1" x14ac:dyDescent="0.2"/>
    <row r="237" s="62" customFormat="1" x14ac:dyDescent="0.2"/>
    <row r="238" s="62" customFormat="1" x14ac:dyDescent="0.2"/>
    <row r="239" s="62" customFormat="1" x14ac:dyDescent="0.2"/>
    <row r="240" s="62" customFormat="1" x14ac:dyDescent="0.2"/>
    <row r="241" s="62" customFormat="1" x14ac:dyDescent="0.2"/>
    <row r="242" s="62" customFormat="1" x14ac:dyDescent="0.2"/>
    <row r="243" s="62" customFormat="1" x14ac:dyDescent="0.2"/>
    <row r="244" s="62" customFormat="1" x14ac:dyDescent="0.2"/>
    <row r="245" s="62" customFormat="1" x14ac:dyDescent="0.2"/>
    <row r="246" s="62" customFormat="1" x14ac:dyDescent="0.2"/>
    <row r="247" s="62" customFormat="1" x14ac:dyDescent="0.2"/>
    <row r="248" s="62" customFormat="1" x14ac:dyDescent="0.2"/>
    <row r="249" s="62" customFormat="1" x14ac:dyDescent="0.2"/>
    <row r="250" s="62" customFormat="1" x14ac:dyDescent="0.2"/>
    <row r="251" s="62" customFormat="1" x14ac:dyDescent="0.2"/>
    <row r="252" s="62" customFormat="1" x14ac:dyDescent="0.2"/>
    <row r="253" s="62" customFormat="1" x14ac:dyDescent="0.2"/>
    <row r="254" s="62" customFormat="1" x14ac:dyDescent="0.2"/>
    <row r="255" s="62" customFormat="1" x14ac:dyDescent="0.2"/>
    <row r="256" s="62" customFormat="1" x14ac:dyDescent="0.2"/>
    <row r="257" s="62" customFormat="1" x14ac:dyDescent="0.2"/>
    <row r="258" s="62" customFormat="1" x14ac:dyDescent="0.2"/>
    <row r="259" s="62" customFormat="1" x14ac:dyDescent="0.2"/>
    <row r="260" s="62" customFormat="1" x14ac:dyDescent="0.2"/>
    <row r="261" s="62" customFormat="1" x14ac:dyDescent="0.2"/>
    <row r="262" s="62" customFormat="1" x14ac:dyDescent="0.2"/>
    <row r="263" s="62" customFormat="1" x14ac:dyDescent="0.2"/>
    <row r="264" s="62" customFormat="1" x14ac:dyDescent="0.2"/>
    <row r="265" s="62" customFormat="1" x14ac:dyDescent="0.2"/>
    <row r="266" s="62" customFormat="1" x14ac:dyDescent="0.2"/>
    <row r="267" s="62" customFormat="1" x14ac:dyDescent="0.2"/>
    <row r="268" s="62" customFormat="1" x14ac:dyDescent="0.2"/>
    <row r="269" s="62" customFormat="1" x14ac:dyDescent="0.2"/>
    <row r="270" s="62" customFormat="1" x14ac:dyDescent="0.2"/>
    <row r="271" s="62" customFormat="1" x14ac:dyDescent="0.2"/>
    <row r="272" s="62" customFormat="1" x14ac:dyDescent="0.2"/>
    <row r="273" s="62" customFormat="1" x14ac:dyDescent="0.2"/>
    <row r="274" s="62" customFormat="1" x14ac:dyDescent="0.2"/>
    <row r="275" s="62" customFormat="1" x14ac:dyDescent="0.2"/>
    <row r="276" s="62" customFormat="1" x14ac:dyDescent="0.2"/>
    <row r="277" s="62" customFormat="1" x14ac:dyDescent="0.2"/>
    <row r="278" s="62" customFormat="1" x14ac:dyDescent="0.2"/>
    <row r="279" s="62" customFormat="1" x14ac:dyDescent="0.2"/>
    <row r="280" s="62" customFormat="1" x14ac:dyDescent="0.2"/>
    <row r="281" s="62" customFormat="1" x14ac:dyDescent="0.2"/>
    <row r="282" s="62" customFormat="1" x14ac:dyDescent="0.2"/>
    <row r="283" s="62" customFormat="1" x14ac:dyDescent="0.2"/>
    <row r="284" s="62" customFormat="1" x14ac:dyDescent="0.2"/>
    <row r="285" s="62" customFormat="1" x14ac:dyDescent="0.2"/>
    <row r="286" s="62" customFormat="1" x14ac:dyDescent="0.2"/>
    <row r="287" s="62" customFormat="1" x14ac:dyDescent="0.2"/>
    <row r="288" s="62" customFormat="1" x14ac:dyDescent="0.2"/>
    <row r="289" spans="2:2" s="62" customFormat="1" x14ac:dyDescent="0.2"/>
    <row r="290" spans="2:2" s="62" customFormat="1" x14ac:dyDescent="0.2"/>
    <row r="291" spans="2:2" s="62" customFormat="1" x14ac:dyDescent="0.2"/>
    <row r="292" spans="2:2" s="62" customFormat="1" x14ac:dyDescent="0.2"/>
    <row r="293" spans="2:2" s="62" customFormat="1" x14ac:dyDescent="0.2"/>
    <row r="294" spans="2:2" s="62" customFormat="1" x14ac:dyDescent="0.2"/>
    <row r="295" spans="2:2" s="62" customFormat="1" x14ac:dyDescent="0.2"/>
    <row r="296" spans="2:2" s="62" customFormat="1" x14ac:dyDescent="0.2">
      <c r="B296" s="55"/>
    </row>
    <row r="297" spans="2:2" s="62" customFormat="1" x14ac:dyDescent="0.2">
      <c r="B297" s="55"/>
    </row>
    <row r="298" spans="2:2" s="62" customFormat="1" x14ac:dyDescent="0.2">
      <c r="B298" s="55"/>
    </row>
    <row r="299" spans="2:2" s="62" customFormat="1" x14ac:dyDescent="0.2">
      <c r="B299" s="55"/>
    </row>
    <row r="300" spans="2:2" s="62" customFormat="1" x14ac:dyDescent="0.2">
      <c r="B300" s="55"/>
    </row>
    <row r="301" spans="2:2" s="62" customFormat="1" x14ac:dyDescent="0.2">
      <c r="B301" s="55"/>
    </row>
    <row r="302" spans="2:2" s="62" customFormat="1" x14ac:dyDescent="0.2">
      <c r="B302" s="55"/>
    </row>
  </sheetData>
  <pageMargins left="0" right="0" top="0" bottom="0.39370078740157483" header="0" footer="0"/>
  <pageSetup paperSize="9" firstPageNumber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32</vt:i4>
      </vt:variant>
    </vt:vector>
  </HeadingPairs>
  <TitlesOfParts>
    <vt:vector size="63" baseType="lpstr">
      <vt:lpstr>Front Sheet</vt:lpstr>
      <vt:lpstr>Summary</vt:lpstr>
      <vt:lpstr>Prior Year Fees</vt:lpstr>
      <vt:lpstr>Territory Fees</vt:lpstr>
      <vt:lpstr>Branch Fees</vt:lpstr>
      <vt:lpstr>Membership Assessment</vt:lpstr>
      <vt:lpstr>Educational Income</vt:lpstr>
      <vt:lpstr>Convention Income 2015</vt:lpstr>
      <vt:lpstr>Convention Income</vt:lpstr>
      <vt:lpstr>Investmnt Inc &amp; Charges</vt:lpstr>
      <vt:lpstr>SG Fee</vt:lpstr>
      <vt:lpstr>SG Expenses</vt:lpstr>
      <vt:lpstr>President Expenses</vt:lpstr>
      <vt:lpstr>VP Project Costs</vt:lpstr>
      <vt:lpstr>Conference </vt:lpstr>
      <vt:lpstr>PD Coord Fees</vt:lpstr>
      <vt:lpstr>PD Coord Expenses</vt:lpstr>
      <vt:lpstr>Committee Costs</vt:lpstr>
      <vt:lpstr>Mod &amp; Accr Fees</vt:lpstr>
      <vt:lpstr>Accredtn Csts</vt:lpstr>
      <vt:lpstr>Educ Dev &amp; Mrktg</vt:lpstr>
      <vt:lpstr>Mem Admin Costs</vt:lpstr>
      <vt:lpstr>UK Licence Fee</vt:lpstr>
      <vt:lpstr>Admin Spprt Fees</vt:lpstr>
      <vt:lpstr>Secretarial Costs</vt:lpstr>
      <vt:lpstr>TB Gov Costs</vt:lpstr>
      <vt:lpstr>Sundry Office Exp</vt:lpstr>
      <vt:lpstr>Website</vt:lpstr>
      <vt:lpstr>Aud Leg &amp; Prf</vt:lpstr>
      <vt:lpstr>Business Dev</vt:lpstr>
      <vt:lpstr>Convention Costs</vt:lpstr>
      <vt:lpstr>'Accredtn Csts'!Print_Area</vt:lpstr>
      <vt:lpstr>'Admin Spprt Fees'!Print_Area</vt:lpstr>
      <vt:lpstr>'Aud Leg &amp; Prf'!Print_Area</vt:lpstr>
      <vt:lpstr>'Branch Fees'!Print_Area</vt:lpstr>
      <vt:lpstr>'Business Dev'!Print_Area</vt:lpstr>
      <vt:lpstr>'Committee Costs'!Print_Area</vt:lpstr>
      <vt:lpstr>'Conference '!Print_Area</vt:lpstr>
      <vt:lpstr>'Convention Costs'!Print_Area</vt:lpstr>
      <vt:lpstr>'Convention Income'!Print_Area</vt:lpstr>
      <vt:lpstr>'Convention Income 2015'!Print_Area</vt:lpstr>
      <vt:lpstr>'Educ Dev &amp; Mrktg'!Print_Area</vt:lpstr>
      <vt:lpstr>'Educational Income'!Print_Area</vt:lpstr>
      <vt:lpstr>'Front Sheet'!Print_Area</vt:lpstr>
      <vt:lpstr>'Investmnt Inc &amp; Charges'!Print_Area</vt:lpstr>
      <vt:lpstr>'Mem Admin Costs'!Print_Area</vt:lpstr>
      <vt:lpstr>'Membership Assessment'!Print_Area</vt:lpstr>
      <vt:lpstr>'Mod &amp; Accr Fees'!Print_Area</vt:lpstr>
      <vt:lpstr>'PD Coord Expenses'!Print_Area</vt:lpstr>
      <vt:lpstr>'PD Coord Fees'!Print_Area</vt:lpstr>
      <vt:lpstr>'President Expenses'!Print_Area</vt:lpstr>
      <vt:lpstr>'Prior Year Fees'!Print_Area</vt:lpstr>
      <vt:lpstr>'Secretarial Costs'!Print_Area</vt:lpstr>
      <vt:lpstr>'SG Expenses'!Print_Area</vt:lpstr>
      <vt:lpstr>'SG Fee'!Print_Area</vt:lpstr>
      <vt:lpstr>Summary!Print_Area</vt:lpstr>
      <vt:lpstr>'Sundry Office Exp'!Print_Area</vt:lpstr>
      <vt:lpstr>'TB Gov Costs'!Print_Area</vt:lpstr>
      <vt:lpstr>'Territory Fees'!Print_Area</vt:lpstr>
      <vt:lpstr>'UK Licence Fee'!Print_Area</vt:lpstr>
      <vt:lpstr>'VP Project Costs'!Print_Area</vt:lpstr>
      <vt:lpstr>Website!Print_Area</vt:lpstr>
      <vt:lpstr>'SG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Ebbage</dc:creator>
  <cp:lastModifiedBy>Anna Mizerska</cp:lastModifiedBy>
  <cp:lastPrinted>2017-09-15T08:20:12Z</cp:lastPrinted>
  <dcterms:created xsi:type="dcterms:W3CDTF">2013-02-03T12:40:09Z</dcterms:created>
  <dcterms:modified xsi:type="dcterms:W3CDTF">2017-11-22T14:58:33Z</dcterms:modified>
</cp:coreProperties>
</file>