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ILT International\Finance\Cashflow\"/>
    </mc:Choice>
  </mc:AlternateContent>
  <bookViews>
    <workbookView xWindow="120" yWindow="45" windowWidth="28620" windowHeight="12150"/>
  </bookViews>
  <sheets>
    <sheet name="Cashflow forecast" sheetId="1" r:id="rId1"/>
  </sheets>
  <calcPr calcId="162913"/>
</workbook>
</file>

<file path=xl/calcChain.xml><?xml version="1.0" encoding="utf-8"?>
<calcChain xmlns="http://schemas.openxmlformats.org/spreadsheetml/2006/main">
  <c r="E29" i="1" l="1"/>
  <c r="D18" i="1"/>
  <c r="D29" i="1" s="1"/>
  <c r="C5" i="1" l="1"/>
  <c r="B29" i="1"/>
  <c r="B31" i="1" s="1"/>
  <c r="C29" i="1" l="1"/>
  <c r="D7" i="1" l="1"/>
  <c r="D31" i="1" s="1"/>
  <c r="E3" i="1" s="1"/>
  <c r="E7" i="1" s="1"/>
  <c r="E31" i="1" s="1"/>
  <c r="F3" i="1" s="1"/>
  <c r="F7" i="1" s="1"/>
  <c r="F14" i="1"/>
  <c r="F12" i="1" l="1"/>
  <c r="C6" i="1"/>
  <c r="C7" i="1" s="1"/>
  <c r="C31" i="1" s="1"/>
  <c r="F29" i="1" l="1"/>
  <c r="F31" i="1" s="1"/>
</calcChain>
</file>

<file path=xl/comments1.xml><?xml version="1.0" encoding="utf-8"?>
<comments xmlns="http://schemas.openxmlformats.org/spreadsheetml/2006/main">
  <authors>
    <author>Anna Mizerska</author>
  </authors>
  <commentList>
    <comment ref="F14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Licence Fee - prior years
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Accruals
</t>
        </r>
      </text>
    </comment>
  </commentList>
</comments>
</file>

<file path=xl/sharedStrings.xml><?xml version="1.0" encoding="utf-8"?>
<sst xmlns="http://schemas.openxmlformats.org/spreadsheetml/2006/main" count="33" uniqueCount="33">
  <si>
    <t>Cashflow forecast</t>
  </si>
  <si>
    <t>August</t>
  </si>
  <si>
    <t>September</t>
  </si>
  <si>
    <t>October</t>
  </si>
  <si>
    <t>November</t>
  </si>
  <si>
    <t>December</t>
  </si>
  <si>
    <t>Income</t>
  </si>
  <si>
    <t>Educational Income</t>
  </si>
  <si>
    <t>Annual Fee</t>
  </si>
  <si>
    <t>Cost</t>
  </si>
  <si>
    <t>Prolific</t>
  </si>
  <si>
    <t>CILT Ireland</t>
  </si>
  <si>
    <t>CILT Hong Kong</t>
  </si>
  <si>
    <t>Julesh Nambiar</t>
  </si>
  <si>
    <t>KN Barclaycard</t>
  </si>
  <si>
    <t>Arkadin</t>
  </si>
  <si>
    <t>K Byrne</t>
  </si>
  <si>
    <t>Pink @ Pink</t>
  </si>
  <si>
    <t>Zorro Logistics</t>
  </si>
  <si>
    <t>Aligned Integration</t>
  </si>
  <si>
    <t>Total income</t>
  </si>
  <si>
    <t>Total cost</t>
  </si>
  <si>
    <t>DHL</t>
  </si>
  <si>
    <t>Licence Fee</t>
  </si>
  <si>
    <t>Bank charges</t>
  </si>
  <si>
    <t>Keith Newton</t>
  </si>
  <si>
    <t>Jon Harris</t>
  </si>
  <si>
    <t>Ceri Williams</t>
  </si>
  <si>
    <t>D Maunder</t>
  </si>
  <si>
    <t>Ebo Hammond</t>
  </si>
  <si>
    <t>Aspire</t>
  </si>
  <si>
    <t>Bank bf</t>
  </si>
  <si>
    <t>Bank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</si>
</sst>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(#,##0.00\)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applyFon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0" fillId="0" borderId="0" xfId="0" applyFont="1"/>
    <xf numFmtId="16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F14" sqref="F14"/>
    </sheetView>
  </sheetViews>
  <sheetFormatPr defaultRowHeight="15" x14ac:dyDescent="0.25"/>
  <cols>
    <col min="1" max="1" width="18.5703125" bestFit="1" customWidth="1"/>
    <col min="2" max="2" width="12" style="2" hidden="1" customWidth="1"/>
    <col min="3" max="3" width="10.85546875" style="2" hidden="1" customWidth="1"/>
    <col min="4" max="4" width="10.5703125" style="2" bestFit="1" customWidth="1"/>
    <col min="5" max="5" width="10.42578125" style="2" bestFit="1" customWidth="1"/>
    <col min="6" max="6" width="10.5703125" style="2" bestFit="1" customWidth="1"/>
    <col min="7" max="7" width="10.5703125" bestFit="1" customWidth="1"/>
    <col min="8" max="8" width="11.5703125" style="7" bestFit="1" customWidth="1"/>
  </cols>
  <sheetData>
    <row r="1" spans="1:8" x14ac:dyDescent="0.25">
      <c r="A1" s="4" t="s">
        <v>0</v>
      </c>
      <c r="B1" s="1"/>
    </row>
    <row r="2" spans="1:8" x14ac:dyDescent="0.25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8" x14ac:dyDescent="0.25">
      <c r="A3" s="12" t="s">
        <v>31</v>
      </c>
      <c r="C3" s="2">
        <v>6620</v>
      </c>
      <c r="D3" s="2">
        <v>86654</v>
      </c>
      <c r="E3" s="2">
        <f>D31</f>
        <v>63750.659999999996</v>
      </c>
      <c r="F3" s="2">
        <f>E31</f>
        <v>59463.44</v>
      </c>
    </row>
    <row r="4" spans="1:8" x14ac:dyDescent="0.25">
      <c r="A4" s="4" t="s">
        <v>6</v>
      </c>
    </row>
    <row r="5" spans="1:8" x14ac:dyDescent="0.25">
      <c r="A5" t="s">
        <v>7</v>
      </c>
      <c r="B5" s="2">
        <v>25290</v>
      </c>
      <c r="C5" s="2">
        <f>(H5-B5)/4</f>
        <v>-6322.5</v>
      </c>
      <c r="D5" s="2">
        <v>23280.5</v>
      </c>
      <c r="E5" s="2">
        <v>23280.5</v>
      </c>
      <c r="F5" s="2">
        <v>23280.5</v>
      </c>
      <c r="H5" s="2"/>
    </row>
    <row r="6" spans="1:8" x14ac:dyDescent="0.25">
      <c r="A6" t="s">
        <v>8</v>
      </c>
      <c r="C6" s="2">
        <f>H6/5</f>
        <v>0</v>
      </c>
      <c r="F6" s="2">
        <v>7800</v>
      </c>
      <c r="H6" s="2"/>
    </row>
    <row r="7" spans="1:8" x14ac:dyDescent="0.25">
      <c r="A7" s="5" t="s">
        <v>20</v>
      </c>
      <c r="B7" s="6">
        <v>34401.4</v>
      </c>
      <c r="C7" s="6">
        <f t="shared" ref="C7:F7" si="0">SUM(C3:C6)</f>
        <v>297.5</v>
      </c>
      <c r="D7" s="6">
        <f t="shared" si="0"/>
        <v>109934.5</v>
      </c>
      <c r="E7" s="6">
        <f t="shared" si="0"/>
        <v>87031.16</v>
      </c>
      <c r="F7" s="6">
        <f t="shared" si="0"/>
        <v>90543.94</v>
      </c>
      <c r="H7" s="2"/>
    </row>
    <row r="9" spans="1:8" x14ac:dyDescent="0.25">
      <c r="A9" s="4" t="s">
        <v>9</v>
      </c>
    </row>
    <row r="10" spans="1:8" x14ac:dyDescent="0.25">
      <c r="A10" t="s">
        <v>25</v>
      </c>
      <c r="B10" s="9">
        <v>-5344.6</v>
      </c>
      <c r="C10" s="2">
        <v>-10000</v>
      </c>
      <c r="D10" s="2">
        <v>-5000</v>
      </c>
      <c r="E10" s="2">
        <v>-5000</v>
      </c>
      <c r="F10" s="2">
        <v>-5000</v>
      </c>
    </row>
    <row r="11" spans="1:8" x14ac:dyDescent="0.25">
      <c r="A11" t="s">
        <v>13</v>
      </c>
      <c r="B11" s="9">
        <v>-1000</v>
      </c>
      <c r="C11" s="2">
        <v>-1000</v>
      </c>
      <c r="D11" s="2">
        <v>-1000</v>
      </c>
      <c r="E11" s="2">
        <v>-1000</v>
      </c>
      <c r="F11" s="2">
        <v>-1000</v>
      </c>
    </row>
    <row r="12" spans="1:8" x14ac:dyDescent="0.25">
      <c r="A12" t="s">
        <v>11</v>
      </c>
      <c r="B12" s="9"/>
      <c r="F12" s="2">
        <f>-27500+12500</f>
        <v>-15000</v>
      </c>
    </row>
    <row r="13" spans="1:8" x14ac:dyDescent="0.25">
      <c r="A13" t="s">
        <v>12</v>
      </c>
      <c r="B13" s="9"/>
      <c r="F13" s="2">
        <v>-4500</v>
      </c>
    </row>
    <row r="14" spans="1:8" x14ac:dyDescent="0.25">
      <c r="A14" t="s">
        <v>23</v>
      </c>
      <c r="B14" s="9">
        <v>-9859</v>
      </c>
      <c r="C14" s="2">
        <v>-9444</v>
      </c>
      <c r="D14" s="2">
        <v>-9625</v>
      </c>
      <c r="E14" s="2">
        <v>-3116.2</v>
      </c>
      <c r="F14" s="2">
        <f>-20000-3116.2</f>
        <v>-23116.2</v>
      </c>
    </row>
    <row r="15" spans="1:8" x14ac:dyDescent="0.25">
      <c r="A15" t="s">
        <v>10</v>
      </c>
      <c r="B15" s="9">
        <v>-992</v>
      </c>
      <c r="C15" s="2">
        <v>-503.5</v>
      </c>
      <c r="D15" s="2">
        <v>-503.5</v>
      </c>
      <c r="E15" s="2">
        <v>-503.5</v>
      </c>
      <c r="F15" s="2">
        <v>-503.5</v>
      </c>
    </row>
    <row r="16" spans="1:8" x14ac:dyDescent="0.25">
      <c r="A16" t="s">
        <v>28</v>
      </c>
      <c r="B16" s="9">
        <v>-9402.1</v>
      </c>
      <c r="C16" s="1">
        <v>-6805</v>
      </c>
      <c r="D16" s="2">
        <v>-14574</v>
      </c>
      <c r="E16" s="2">
        <v>-6324.4</v>
      </c>
      <c r="F16" s="2">
        <v>-6324.4</v>
      </c>
    </row>
    <row r="17" spans="1:12" x14ac:dyDescent="0.25">
      <c r="A17" t="s">
        <v>15</v>
      </c>
      <c r="B17" s="9">
        <v>-446.58</v>
      </c>
      <c r="C17" s="2">
        <v>-300</v>
      </c>
      <c r="D17" s="2">
        <v>-300</v>
      </c>
      <c r="E17" s="2">
        <v>-300</v>
      </c>
      <c r="F17" s="2">
        <v>-300</v>
      </c>
    </row>
    <row r="18" spans="1:12" x14ac:dyDescent="0.25">
      <c r="A18" t="s">
        <v>22</v>
      </c>
      <c r="B18" s="9">
        <v>-265.73</v>
      </c>
      <c r="C18" s="2">
        <v>-200</v>
      </c>
      <c r="D18" s="2">
        <f>-482-299.14</f>
        <v>-781.14</v>
      </c>
      <c r="E18" s="2">
        <v>-200</v>
      </c>
      <c r="F18" s="2">
        <v>-200</v>
      </c>
    </row>
    <row r="19" spans="1:12" x14ac:dyDescent="0.25">
      <c r="A19" t="s">
        <v>29</v>
      </c>
      <c r="B19" s="9">
        <v>-116.16</v>
      </c>
      <c r="D19" s="2">
        <v>-2450</v>
      </c>
    </row>
    <row r="20" spans="1:12" x14ac:dyDescent="0.25">
      <c r="A20" t="s">
        <v>16</v>
      </c>
      <c r="B20" s="9">
        <v>-265.27</v>
      </c>
      <c r="C20" s="2">
        <v>-505.42</v>
      </c>
      <c r="D20" s="2">
        <v>-302</v>
      </c>
      <c r="E20" s="2">
        <v>-505.42</v>
      </c>
      <c r="F20" s="2">
        <v>-505.42</v>
      </c>
    </row>
    <row r="21" spans="1:12" x14ac:dyDescent="0.25">
      <c r="A21" t="s">
        <v>17</v>
      </c>
      <c r="B21" s="9">
        <v>-300</v>
      </c>
      <c r="C21" s="3">
        <v>-300</v>
      </c>
      <c r="D21" s="3">
        <v>-600</v>
      </c>
      <c r="E21" s="3">
        <v>-300</v>
      </c>
      <c r="F21" s="3">
        <v>-300</v>
      </c>
    </row>
    <row r="22" spans="1:12" x14ac:dyDescent="0.25">
      <c r="A22" t="s">
        <v>14</v>
      </c>
      <c r="B22" s="9"/>
      <c r="C22" s="2">
        <v>-1450</v>
      </c>
      <c r="D22" s="2">
        <v>-1450</v>
      </c>
      <c r="E22" s="2">
        <v>-1450</v>
      </c>
      <c r="F22" s="2">
        <v>-1450</v>
      </c>
    </row>
    <row r="23" spans="1:12" x14ac:dyDescent="0.25">
      <c r="A23" t="s">
        <v>26</v>
      </c>
      <c r="B23" s="9">
        <v>-6363</v>
      </c>
      <c r="C23" s="2">
        <v>-6432.8</v>
      </c>
      <c r="D23" s="2">
        <v>-6432.8</v>
      </c>
      <c r="E23" s="2">
        <v>-6432.8</v>
      </c>
      <c r="F23" s="2">
        <v>-6432.8</v>
      </c>
    </row>
    <row r="24" spans="1:12" x14ac:dyDescent="0.25">
      <c r="A24" t="s">
        <v>27</v>
      </c>
      <c r="B24" s="11">
        <v>-2903</v>
      </c>
      <c r="C24" s="2">
        <v>-2235.4</v>
      </c>
      <c r="D24" s="2">
        <v>-2235.4</v>
      </c>
      <c r="E24" s="2">
        <v>-2235.4</v>
      </c>
      <c r="F24" s="2">
        <v>-2235.4</v>
      </c>
    </row>
    <row r="25" spans="1:12" x14ac:dyDescent="0.25">
      <c r="A25" t="s">
        <v>19</v>
      </c>
      <c r="B25" s="9"/>
      <c r="F25" s="2">
        <v>-3250</v>
      </c>
    </row>
    <row r="26" spans="1:12" x14ac:dyDescent="0.25">
      <c r="A26" t="s">
        <v>24</v>
      </c>
      <c r="B26" s="11">
        <v>-100</v>
      </c>
      <c r="C26" s="2">
        <v>-200</v>
      </c>
      <c r="D26" s="2">
        <v>-200</v>
      </c>
      <c r="E26" s="2">
        <v>-200</v>
      </c>
      <c r="F26" s="2">
        <v>-200</v>
      </c>
    </row>
    <row r="27" spans="1:12" x14ac:dyDescent="0.25">
      <c r="A27" t="s">
        <v>18</v>
      </c>
      <c r="B27" s="11"/>
      <c r="D27" s="2">
        <v>-730</v>
      </c>
    </row>
    <row r="28" spans="1:12" x14ac:dyDescent="0.25">
      <c r="A28" t="s">
        <v>30</v>
      </c>
      <c r="B28" s="11"/>
      <c r="F28" s="2">
        <v>-6000</v>
      </c>
    </row>
    <row r="29" spans="1:12" x14ac:dyDescent="0.25">
      <c r="A29" s="5" t="s">
        <v>21</v>
      </c>
      <c r="B29" s="6">
        <f>SUM(B10:B26)</f>
        <v>-37357.440000000002</v>
      </c>
      <c r="C29" s="6">
        <f>SUM(C10:C26)</f>
        <v>-39376.120000000003</v>
      </c>
      <c r="D29" s="6">
        <f>SUM(D10:D28)</f>
        <v>-46183.840000000004</v>
      </c>
      <c r="E29" s="6">
        <f t="shared" ref="E29:F29" si="1">SUM(E10:E28)</f>
        <v>-27567.719999999998</v>
      </c>
      <c r="F29" s="6">
        <f t="shared" si="1"/>
        <v>-76317.72</v>
      </c>
      <c r="H29" s="2"/>
      <c r="L29" s="10"/>
    </row>
    <row r="31" spans="1:12" x14ac:dyDescent="0.25">
      <c r="A31" s="8" t="s">
        <v>32</v>
      </c>
      <c r="B31" s="2">
        <f>B7+B29</f>
        <v>-2956.0400000000009</v>
      </c>
      <c r="C31" s="2">
        <f>C7+C29</f>
        <v>-39078.620000000003</v>
      </c>
      <c r="D31" s="2">
        <f>D7+D29</f>
        <v>63750.659999999996</v>
      </c>
      <c r="E31" s="2">
        <f>E7+E29</f>
        <v>59463.44</v>
      </c>
      <c r="F31" s="2">
        <f>F7+F29</f>
        <v>14226.220000000001</v>
      </c>
      <c r="H31" s="2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Cashflow forecast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Mizerska</dc:creator>
  <cp:lastModifiedBy>Andrew Weatherill</cp:lastModifiedBy>
  <cp:lastPrinted>2017-08-24T08:19:44Z</cp:lastPrinted>
  <dcterms:created xsi:type="dcterms:W3CDTF">2017-08-16T14:56:30Z</dcterms:created>
  <dcterms:modified xsi:type="dcterms:W3CDTF">2017-10-09T15:20:03Z</dcterms:modified>
</cp:coreProperties>
</file>